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B5ADB79B-99CD-4C39-A2E2-68671A057E1B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F35" i="49"/>
  <c r="E35" i="49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F35" i="44"/>
  <c r="E35" i="44"/>
  <c r="D35" i="44"/>
  <c r="C35" i="44"/>
  <c r="B35" i="44"/>
  <c r="E35" i="43"/>
  <c r="F35" i="43" s="1"/>
  <c r="D35" i="43"/>
  <c r="C35" i="43"/>
  <c r="B35" i="43"/>
  <c r="AA2" i="43"/>
  <c r="AA1" i="43"/>
  <c r="E35" i="31" l="1"/>
  <c r="F35" i="31" s="1"/>
  <c r="D35" i="3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E35" i="38"/>
  <c r="F35" i="38" s="1"/>
  <c r="D35" i="38"/>
  <c r="C35" i="38"/>
  <c r="B35" i="38"/>
  <c r="E35" i="28"/>
  <c r="F35" i="28" s="1"/>
  <c r="D35" i="28"/>
  <c r="D31" i="6" s="1" a="1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D29" i="6" s="1" a="1"/>
  <c r="E35" i="32"/>
  <c r="F35" i="32" s="1"/>
  <c r="D35" i="32"/>
  <c r="C35" i="32"/>
  <c r="B35" i="32"/>
  <c r="F35" i="26"/>
  <c r="E35" i="26"/>
  <c r="D35" i="26"/>
  <c r="C35" i="26"/>
  <c r="B35" i="26"/>
  <c r="E35" i="25"/>
  <c r="D26" i="6" s="1" a="1"/>
  <c r="D35" i="25"/>
  <c r="C35" i="25"/>
  <c r="B35" i="25"/>
  <c r="E35" i="24"/>
  <c r="D35" i="24"/>
  <c r="F35" i="24" s="1"/>
  <c r="C35" i="24"/>
  <c r="B35" i="24"/>
  <c r="E35" i="22"/>
  <c r="F35" i="22" s="1"/>
  <c r="D35" i="22"/>
  <c r="C35" i="22"/>
  <c r="D24" i="6" s="1" a="1"/>
  <c r="B35" i="22"/>
  <c r="E35" i="21"/>
  <c r="F35" i="21" s="1"/>
  <c r="D35" i="21"/>
  <c r="C35" i="21"/>
  <c r="B35" i="21"/>
  <c r="E35" i="20"/>
  <c r="F35" i="20" s="1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D35" i="17"/>
  <c r="D16" i="6" s="1" a="1"/>
  <c r="C35" i="17"/>
  <c r="B35" i="17"/>
  <c r="E35" i="16"/>
  <c r="F35" i="16" s="1"/>
  <c r="D35" i="16"/>
  <c r="C35" i="16"/>
  <c r="B35" i="16"/>
  <c r="E35" i="15"/>
  <c r="D35" i="15"/>
  <c r="F35" i="15" s="1"/>
  <c r="C35" i="15"/>
  <c r="B35" i="15"/>
  <c r="D14" i="6" s="1" a="1"/>
  <c r="E35" i="14"/>
  <c r="F35" i="14" s="1"/>
  <c r="D35" i="14"/>
  <c r="C35" i="14"/>
  <c r="B35" i="14"/>
  <c r="F35" i="13"/>
  <c r="E35" i="13"/>
  <c r="D35" i="13"/>
  <c r="C35" i="13"/>
  <c r="B35" i="13"/>
  <c r="E35" i="12"/>
  <c r="D9" i="6" s="1" a="1"/>
  <c r="D35" i="12"/>
  <c r="C35" i="12"/>
  <c r="B35" i="12"/>
  <c r="F35" i="11"/>
  <c r="E35" i="11"/>
  <c r="D35" i="11"/>
  <c r="C35" i="11"/>
  <c r="B35" i="11"/>
  <c r="E35" i="10"/>
  <c r="F35" i="10" s="1"/>
  <c r="D35" i="10"/>
  <c r="C35" i="10"/>
  <c r="D7" i="6" s="1" a="1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L48" i="40"/>
  <c r="N48" i="40" s="1"/>
  <c r="K48" i="40"/>
  <c r="J48" i="40"/>
  <c r="H48" i="40"/>
  <c r="I48" i="40" s="1"/>
  <c r="G48" i="40"/>
  <c r="D48" i="40"/>
  <c r="F48" i="40" s="1"/>
  <c r="C48" i="40"/>
  <c r="L48" i="39"/>
  <c r="N48" i="39" s="1"/>
  <c r="K48" i="39"/>
  <c r="J48" i="39"/>
  <c r="H48" i="39"/>
  <c r="I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4" i="6" a="1"/>
  <c r="I34" i="6" s="1"/>
  <c r="D33" i="6" a="1"/>
  <c r="I33" i="6" s="1"/>
  <c r="D33" i="6"/>
  <c r="D32" i="6" a="1"/>
  <c r="I32" i="6" s="1"/>
  <c r="D30" i="6" a="1"/>
  <c r="I30" i="6" s="1"/>
  <c r="D30" i="6"/>
  <c r="D28" i="6" a="1"/>
  <c r="I28" i="6" s="1"/>
  <c r="D27" i="6" a="1"/>
  <c r="I27" i="6" s="1"/>
  <c r="D27" i="6"/>
  <c r="D25" i="6" a="1"/>
  <c r="I25" i="6" s="1"/>
  <c r="D23" i="6" a="1"/>
  <c r="I23" i="6" s="1"/>
  <c r="D22" i="6" a="1"/>
  <c r="I22" i="6" s="1"/>
  <c r="D21" i="6" a="1"/>
  <c r="I21" i="6" s="1"/>
  <c r="D21" i="6"/>
  <c r="D20" i="6" a="1"/>
  <c r="I20" i="6" s="1"/>
  <c r="D15" i="6" a="1"/>
  <c r="I15" i="6" s="1"/>
  <c r="D15" i="6"/>
  <c r="D13" i="6" a="1"/>
  <c r="G17" i="6" s="1"/>
  <c r="D10" i="6" a="1"/>
  <c r="I10" i="6" s="1"/>
  <c r="D10" i="6"/>
  <c r="D8" i="6" a="1"/>
  <c r="I8" i="6" s="1"/>
  <c r="I16" i="6" l="1"/>
  <c r="H16" i="6"/>
  <c r="D16" i="6"/>
  <c r="I31" i="6"/>
  <c r="H31" i="6"/>
  <c r="D31" i="6"/>
  <c r="H17" i="6"/>
  <c r="I17" i="6"/>
  <c r="I9" i="6"/>
  <c r="H9" i="6"/>
  <c r="D9" i="6"/>
  <c r="D11" i="6" s="1"/>
  <c r="G11" i="6"/>
  <c r="F11" i="6"/>
  <c r="E11" i="6"/>
  <c r="I29" i="6"/>
  <c r="H29" i="6"/>
  <c r="D29" i="6"/>
  <c r="E12" i="6"/>
  <c r="F12" i="6"/>
  <c r="F18" i="6" s="1"/>
  <c r="D7" i="6"/>
  <c r="I7" i="6"/>
  <c r="H7" i="6"/>
  <c r="G12" i="6"/>
  <c r="I14" i="6"/>
  <c r="H14" i="6"/>
  <c r="D14" i="6"/>
  <c r="I26" i="6"/>
  <c r="H26" i="6"/>
  <c r="D26" i="6"/>
  <c r="I24" i="6"/>
  <c r="H24" i="6"/>
  <c r="D24" i="6"/>
  <c r="E48" i="39"/>
  <c r="E48" i="40"/>
  <c r="F35" i="12"/>
  <c r="F35" i="25"/>
  <c r="H10" i="6"/>
  <c r="H30" i="6"/>
  <c r="F35" i="17"/>
  <c r="H15" i="6"/>
  <c r="H21" i="6"/>
  <c r="H27" i="6"/>
  <c r="H33" i="6"/>
  <c r="D8" i="6"/>
  <c r="D13" i="6"/>
  <c r="D17" i="6" s="1"/>
  <c r="D22" i="6"/>
  <c r="D25" i="6"/>
  <c r="D28" i="6"/>
  <c r="D34" i="6"/>
  <c r="H22" i="6"/>
  <c r="H25" i="6"/>
  <c r="H34" i="6"/>
  <c r="H8" i="6"/>
  <c r="H13" i="6"/>
  <c r="H28" i="6"/>
  <c r="I13" i="6"/>
  <c r="D20" i="6"/>
  <c r="D23" i="6"/>
  <c r="D32" i="6"/>
  <c r="D35" i="6"/>
  <c r="M48" i="39"/>
  <c r="M48" i="40"/>
  <c r="F17" i="6"/>
  <c r="H20" i="6"/>
  <c r="H23" i="6"/>
  <c r="H32" i="6"/>
  <c r="H35" i="6"/>
  <c r="E17" i="6"/>
  <c r="D12" i="6" l="1"/>
  <c r="D18" i="6" s="1"/>
  <c r="G18" i="6"/>
  <c r="I12" i="6"/>
  <c r="H12" i="6"/>
  <c r="I11" i="6"/>
  <c r="H11" i="6"/>
  <c r="E18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<sst xmlns="http://schemas.openxmlformats.org/spreadsheetml/2006/main" count="1863" uniqueCount="243">
  <si>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</si>
  <si>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</si>
  <si>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</si>
  <si>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</si>
  <si>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</si>
  <si>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</si>
  <si>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</si>
  <si>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</si>
  <si>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</si>
  <si>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</si>
  <si>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</si>
  <si>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</si>
  <si>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</si>
  <si>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</si>
  <si>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</si>
  <si>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</si>
  <si>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</si>
  <si>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</si>
  <si>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</si>
  <si>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</si>
  <si>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</si>
  <si>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</si>
  <si>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</si>
  <si>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</si>
  <si>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</si>
  <si>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</si>
  <si>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</si>
  <si>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</si>
  <si>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</si>
  <si>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</si>
  <si>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</si>
  <si>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</si>
  <si>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</si>
  <si>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</si>
  <si>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</si>
  <si>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</si>
  <si>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</si>
  <si>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</si>
  <si>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</si>
  <si>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</si>
  <si>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</si>
  <si>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</si>
  <si>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</si>
  <si>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</si>
  <si>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</si>
  <si>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</si>
  <si>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</si>
  <si>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</si>
  <si>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</si>
  <si>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</si>
  <si>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</si>
  <si>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</si>
  <si>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</si>
  <si>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</si>
  <si>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</si>
  <si>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</si>
  <si>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</si>
  <si>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</si>
  <si>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</si>
  <si>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</si>
  <si>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</si>
  <si>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</si>
  <si>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</si>
  <si>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</si>
  <si>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</si>
  <si>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</si>
  <si>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</si>
  <si>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</si>
  <si>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</si>
  <si>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</si>
  <si>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</si>
  <si>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</si>
  <si>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</si>
  <si>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</si>
  <si>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</si>
  <si>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</si>
  <si>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</si>
  <si>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</si>
  <si>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</si>
  <si>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</si>
  <si>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</si>
  <si>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</si>
  <si>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</si>
  <si>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</si>
  <si>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</si>
  <si>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</si>
  <si>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</si>
  <si>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</si>
  <si>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</si>
  <si>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</si>
  <si>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</si>
  <si>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</si>
  <si>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</si>
  <si>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</si>
  <si>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</si>
  <si>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</si>
  <si>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</si>
  <si>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</si>
  <si>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</si>
  <si>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</si>
  <si>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</si>
  <si>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</si>
  <si>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</si>
  <si>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</si>
  <si>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</si>
  <si>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</si>
  <si>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</si>
  <si>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</si>
  <si>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</si>
  <si>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</si>
  <si>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</si>
  <si>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</si>
  <si>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</si>
  <si>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</si>
  <si>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</si>
  <si>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</si>
  <si>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</si>
  <si>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</si>
  <si>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</si>
  <si>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</si>
  <si>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</si>
  <si>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</si>
  <si>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</si>
  <si>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</si>
  <si>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</si>
  <si>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</si>
  <si>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</si>
  <si>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</si>
  <si>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</si>
  <si>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</si>
  <si>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</si>
  <si>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</si>
  <si>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</si>
  <si>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</si>
  <si>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</si>
  <si>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</si>
  <si>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</si>
  <si>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</si>
  <si>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</si>
  <si>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</si>
  <si>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</si>
  <si>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</si>
  <si>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</si>
  <si>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</si>
  <si>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</si>
  <si>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</si>
  <si>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</si>
  <si>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</si>
  <si>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</si>
  <si>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</si>
  <si>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</si>
  <si>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</si>
  <si>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</si>
  <si>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</si>
  <si>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Septiembre </t>
  </si>
  <si>
    <t xml:space="preserve"> Septiembre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</si>
  <si>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</si>
  <si>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</si>
  <si>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</si>
  <si>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</si>
  <si>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</si>
  <si>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</si>
  <si>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</si>
  <si>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Septiembre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</si>
  <si>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</si>
  <si>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</si>
  <si>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</si>
  <si>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</si>
  <si>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</si>
  <si>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</si>
  <si>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</si>
  <si>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</si>
  <si>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21/10/2026</t>
  </si>
  <si>
    <t>Pasaia</t>
  </si>
  <si>
    <t>Maquinaria, aparatos, herramientas y repuestos</t>
  </si>
  <si>
    <t>Baleares</t>
  </si>
  <si>
    <t xml:space="preserve">Septiembre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</si>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</sst>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4" borderId="49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309ACF6A-7662-4AAC-98EE-158BC4D18A1B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10230530.676999999</c:v>
                </c:pt>
                <c:pt idx="1">
                  <c:v>2525662.9720000001</c:v>
                </c:pt>
                <c:pt idx="2">
                  <c:v>4649554.9550000001</c:v>
                </c:pt>
                <c:pt idx="3">
                  <c:v>3263294.0449999999</c:v>
                </c:pt>
                <c:pt idx="4">
                  <c:v>76247826.504999995</c:v>
                </c:pt>
                <c:pt idx="5">
                  <c:v>4267315.949</c:v>
                </c:pt>
                <c:pt idx="6">
                  <c:v>13551055.620999999</c:v>
                </c:pt>
                <c:pt idx="7">
                  <c:v>52787175.629000001</c:v>
                </c:pt>
                <c:pt idx="8">
                  <c:v>25310847</c:v>
                </c:pt>
                <c:pt idx="9">
                  <c:v>26447707.943999998</c:v>
                </c:pt>
                <c:pt idx="10">
                  <c:v>14926878.218</c:v>
                </c:pt>
                <c:pt idx="11">
                  <c:v>1725982.7069999999</c:v>
                </c:pt>
                <c:pt idx="12">
                  <c:v>5311733.5669999998</c:v>
                </c:pt>
                <c:pt idx="13">
                  <c:v>10141030.902000001</c:v>
                </c:pt>
                <c:pt idx="14">
                  <c:v>23279348.905999999</c:v>
                </c:pt>
                <c:pt idx="15">
                  <c:v>27781965.857000001</c:v>
                </c:pt>
                <c:pt idx="16">
                  <c:v>4582062.8679999998</c:v>
                </c:pt>
                <c:pt idx="17">
                  <c:v>1756500.6540000001</c:v>
                </c:pt>
                <c:pt idx="18">
                  <c:v>437540</c:v>
                </c:pt>
                <c:pt idx="19">
                  <c:v>1901981.94</c:v>
                </c:pt>
                <c:pt idx="20">
                  <c:v>2564266.0669999998</c:v>
                </c:pt>
                <c:pt idx="21">
                  <c:v>10395520.501</c:v>
                </c:pt>
                <c:pt idx="22">
                  <c:v>5401767.9879999999</c:v>
                </c:pt>
                <c:pt idx="23">
                  <c:v>3140964</c:v>
                </c:pt>
                <c:pt idx="24">
                  <c:v>23007331.241999999</c:v>
                </c:pt>
                <c:pt idx="25">
                  <c:v>59767693.078000002</c:v>
                </c:pt>
                <c:pt idx="26">
                  <c:v>4025270.6779999998</c:v>
                </c:pt>
                <c:pt idx="27">
                  <c:v>1194783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10202599.503</c:v>
                </c:pt>
                <c:pt idx="1">
                  <c:v>2109044.9530000002</c:v>
                </c:pt>
                <c:pt idx="2">
                  <c:v>4487969.97</c:v>
                </c:pt>
                <c:pt idx="3">
                  <c:v>3509380.8280000002</c:v>
                </c:pt>
                <c:pt idx="4">
                  <c:v>75440519.923000008</c:v>
                </c:pt>
                <c:pt idx="5">
                  <c:v>4118580.8689999999</c:v>
                </c:pt>
                <c:pt idx="6">
                  <c:v>13737302.129000001</c:v>
                </c:pt>
                <c:pt idx="7">
                  <c:v>52263810.402999997</c:v>
                </c:pt>
                <c:pt idx="8">
                  <c:v>23813217</c:v>
                </c:pt>
                <c:pt idx="9">
                  <c:v>24978047.243000001</c:v>
                </c:pt>
                <c:pt idx="10">
                  <c:v>13924112.357000001</c:v>
                </c:pt>
                <c:pt idx="11">
                  <c:v>1635576.6140000001</c:v>
                </c:pt>
                <c:pt idx="12">
                  <c:v>5151417.0839999998</c:v>
                </c:pt>
                <c:pt idx="13">
                  <c:v>12510148.48</c:v>
                </c:pt>
                <c:pt idx="14">
                  <c:v>22195877.140000001</c:v>
                </c:pt>
                <c:pt idx="15">
                  <c:v>27303872.566</c:v>
                </c:pt>
                <c:pt idx="16">
                  <c:v>4192565.57</c:v>
                </c:pt>
                <c:pt idx="17">
                  <c:v>1674506.176</c:v>
                </c:pt>
                <c:pt idx="18">
                  <c:v>402254</c:v>
                </c:pt>
                <c:pt idx="19">
                  <c:v>2199327.1409999998</c:v>
                </c:pt>
                <c:pt idx="20">
                  <c:v>2578641.2799999998</c:v>
                </c:pt>
                <c:pt idx="21">
                  <c:v>10572562.321</c:v>
                </c:pt>
                <c:pt idx="22">
                  <c:v>5335713.5379999997</c:v>
                </c:pt>
                <c:pt idx="23">
                  <c:v>3145119</c:v>
                </c:pt>
                <c:pt idx="24">
                  <c:v>21750460.377</c:v>
                </c:pt>
                <c:pt idx="25">
                  <c:v>61003777.454999998</c:v>
                </c:pt>
                <c:pt idx="26">
                  <c:v>4072353.8110000002</c:v>
                </c:pt>
                <c:pt idx="27">
                  <c:v>1166696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003537"/>
        <c:axId val="13046952"/>
      </c:barChart>
      <c:catAx>
        <c:axId val="420035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046952"/>
        <c:crosses val="autoZero"/>
        <c:auto val="1"/>
        <c:lblAlgn val="ctr"/>
        <c:lblOffset val="100"/>
        <c:noMultiLvlLbl val="0"/>
      </c:catAx>
      <c:valAx>
        <c:axId val="130469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003537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10170430</c:v>
                </c:pt>
                <c:pt idx="1">
                  <c:v>2508209</c:v>
                </c:pt>
                <c:pt idx="2">
                  <c:v>4579504</c:v>
                </c:pt>
                <c:pt idx="3">
                  <c:v>3209931</c:v>
                </c:pt>
                <c:pt idx="4">
                  <c:v>70770871</c:v>
                </c:pt>
                <c:pt idx="5">
                  <c:v>4154052</c:v>
                </c:pt>
                <c:pt idx="6">
                  <c:v>13460241</c:v>
                </c:pt>
                <c:pt idx="7">
                  <c:v>51325800</c:v>
                </c:pt>
                <c:pt idx="8">
                  <c:v>25266716</c:v>
                </c:pt>
                <c:pt idx="9">
                  <c:v>26232893</c:v>
                </c:pt>
                <c:pt idx="10">
                  <c:v>14904674</c:v>
                </c:pt>
                <c:pt idx="11">
                  <c:v>1167409</c:v>
                </c:pt>
                <c:pt idx="12">
                  <c:v>5291550</c:v>
                </c:pt>
                <c:pt idx="13">
                  <c:v>10120253</c:v>
                </c:pt>
                <c:pt idx="14">
                  <c:v>23021486</c:v>
                </c:pt>
                <c:pt idx="15">
                  <c:v>25572128</c:v>
                </c:pt>
                <c:pt idx="16">
                  <c:v>4483401</c:v>
                </c:pt>
                <c:pt idx="17">
                  <c:v>1737686</c:v>
                </c:pt>
                <c:pt idx="18">
                  <c:v>435358</c:v>
                </c:pt>
                <c:pt idx="19">
                  <c:v>1882537</c:v>
                </c:pt>
                <c:pt idx="20">
                  <c:v>2529361</c:v>
                </c:pt>
                <c:pt idx="21">
                  <c:v>9632663</c:v>
                </c:pt>
                <c:pt idx="22">
                  <c:v>5361802</c:v>
                </c:pt>
                <c:pt idx="23">
                  <c:v>3122921</c:v>
                </c:pt>
                <c:pt idx="24">
                  <c:v>22905767</c:v>
                </c:pt>
                <c:pt idx="25">
                  <c:v>59299696</c:v>
                </c:pt>
                <c:pt idx="26">
                  <c:v>3920971</c:v>
                </c:pt>
                <c:pt idx="27">
                  <c:v>1187691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10127024</c:v>
                </c:pt>
                <c:pt idx="1">
                  <c:v>2088350</c:v>
                </c:pt>
                <c:pt idx="2">
                  <c:v>4418472</c:v>
                </c:pt>
                <c:pt idx="3">
                  <c:v>3447774</c:v>
                </c:pt>
                <c:pt idx="4">
                  <c:v>70618097</c:v>
                </c:pt>
                <c:pt idx="5">
                  <c:v>4014206</c:v>
                </c:pt>
                <c:pt idx="6">
                  <c:v>13630485</c:v>
                </c:pt>
                <c:pt idx="7">
                  <c:v>50949220</c:v>
                </c:pt>
                <c:pt idx="8">
                  <c:v>23794355</c:v>
                </c:pt>
                <c:pt idx="9">
                  <c:v>24801789</c:v>
                </c:pt>
                <c:pt idx="10">
                  <c:v>13904365</c:v>
                </c:pt>
                <c:pt idx="11">
                  <c:v>1070352</c:v>
                </c:pt>
                <c:pt idx="12">
                  <c:v>5132574</c:v>
                </c:pt>
                <c:pt idx="13">
                  <c:v>12480237</c:v>
                </c:pt>
                <c:pt idx="14">
                  <c:v>21896536</c:v>
                </c:pt>
                <c:pt idx="15">
                  <c:v>25100462</c:v>
                </c:pt>
                <c:pt idx="16">
                  <c:v>4136158</c:v>
                </c:pt>
                <c:pt idx="17">
                  <c:v>1654663</c:v>
                </c:pt>
                <c:pt idx="18">
                  <c:v>398117</c:v>
                </c:pt>
                <c:pt idx="19">
                  <c:v>2176787</c:v>
                </c:pt>
                <c:pt idx="20">
                  <c:v>2541429</c:v>
                </c:pt>
                <c:pt idx="21">
                  <c:v>9998572</c:v>
                </c:pt>
                <c:pt idx="22">
                  <c:v>5293588</c:v>
                </c:pt>
                <c:pt idx="23">
                  <c:v>3117646</c:v>
                </c:pt>
                <c:pt idx="24">
                  <c:v>21544756</c:v>
                </c:pt>
                <c:pt idx="25">
                  <c:v>60538243</c:v>
                </c:pt>
                <c:pt idx="26">
                  <c:v>3954029</c:v>
                </c:pt>
                <c:pt idx="27">
                  <c:v>1161408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175258"/>
        <c:axId val="38289689"/>
      </c:barChart>
      <c:catAx>
        <c:axId val="501752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289689"/>
        <c:crosses val="autoZero"/>
        <c:auto val="1"/>
        <c:lblAlgn val="ctr"/>
        <c:lblOffset val="100"/>
        <c:noMultiLvlLbl val="0"/>
      </c:catAx>
      <c:valAx>
        <c:axId val="3828968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1752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7071425</c:v>
                </c:pt>
                <c:pt idx="1">
                  <c:v>69743</c:v>
                </c:pt>
                <c:pt idx="2">
                  <c:v>110584</c:v>
                </c:pt>
                <c:pt idx="3">
                  <c:v>466612</c:v>
                </c:pt>
                <c:pt idx="4">
                  <c:v>21762893</c:v>
                </c:pt>
                <c:pt idx="5">
                  <c:v>630412</c:v>
                </c:pt>
                <c:pt idx="6">
                  <c:v>1270758</c:v>
                </c:pt>
                <c:pt idx="7">
                  <c:v>12510547</c:v>
                </c:pt>
                <c:pt idx="8">
                  <c:v>16255597</c:v>
                </c:pt>
                <c:pt idx="9">
                  <c:v>19151019</c:v>
                </c:pt>
                <c:pt idx="10">
                  <c:v>6990202</c:v>
                </c:pt>
                <c:pt idx="11">
                  <c:v>689681</c:v>
                </c:pt>
                <c:pt idx="12">
                  <c:v>2298298</c:v>
                </c:pt>
                <c:pt idx="13">
                  <c:v>1152519</c:v>
                </c:pt>
                <c:pt idx="14">
                  <c:v>17262304</c:v>
                </c:pt>
                <c:pt idx="15">
                  <c:v>8113379</c:v>
                </c:pt>
                <c:pt idx="16">
                  <c:v>82872</c:v>
                </c:pt>
                <c:pt idx="17">
                  <c:v>0</c:v>
                </c:pt>
                <c:pt idx="18">
                  <c:v>60938</c:v>
                </c:pt>
                <c:pt idx="19">
                  <c:v>1015542</c:v>
                </c:pt>
                <c:pt idx="20">
                  <c:v>0</c:v>
                </c:pt>
                <c:pt idx="21">
                  <c:v>2813294</c:v>
                </c:pt>
                <c:pt idx="22">
                  <c:v>156227</c:v>
                </c:pt>
                <c:pt idx="23">
                  <c:v>441602</c:v>
                </c:pt>
                <c:pt idx="24">
                  <c:v>14852091</c:v>
                </c:pt>
                <c:pt idx="25">
                  <c:v>2937281</c:v>
                </c:pt>
                <c:pt idx="26">
                  <c:v>27900</c:v>
                </c:pt>
                <c:pt idx="27">
                  <c:v>179986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6993865</c:v>
                </c:pt>
                <c:pt idx="1">
                  <c:v>41271</c:v>
                </c:pt>
                <c:pt idx="2">
                  <c:v>74074</c:v>
                </c:pt>
                <c:pt idx="3">
                  <c:v>442604</c:v>
                </c:pt>
                <c:pt idx="4">
                  <c:v>21147894</c:v>
                </c:pt>
                <c:pt idx="5">
                  <c:v>846436</c:v>
                </c:pt>
                <c:pt idx="6">
                  <c:v>1350841</c:v>
                </c:pt>
                <c:pt idx="7">
                  <c:v>12247543</c:v>
                </c:pt>
                <c:pt idx="8">
                  <c:v>14150155</c:v>
                </c:pt>
                <c:pt idx="9">
                  <c:v>19257205</c:v>
                </c:pt>
                <c:pt idx="10">
                  <c:v>7017612</c:v>
                </c:pt>
                <c:pt idx="11">
                  <c:v>617183</c:v>
                </c:pt>
                <c:pt idx="12">
                  <c:v>1750590</c:v>
                </c:pt>
                <c:pt idx="13">
                  <c:v>1221644</c:v>
                </c:pt>
                <c:pt idx="14">
                  <c:v>16507846</c:v>
                </c:pt>
                <c:pt idx="15">
                  <c:v>7958543</c:v>
                </c:pt>
                <c:pt idx="16">
                  <c:v>55818</c:v>
                </c:pt>
                <c:pt idx="17">
                  <c:v>0</c:v>
                </c:pt>
                <c:pt idx="18">
                  <c:v>49574</c:v>
                </c:pt>
                <c:pt idx="19">
                  <c:v>1147154</c:v>
                </c:pt>
                <c:pt idx="20">
                  <c:v>0</c:v>
                </c:pt>
                <c:pt idx="21">
                  <c:v>2900635</c:v>
                </c:pt>
                <c:pt idx="22">
                  <c:v>172315</c:v>
                </c:pt>
                <c:pt idx="23">
                  <c:v>389500</c:v>
                </c:pt>
                <c:pt idx="24">
                  <c:v>14003493</c:v>
                </c:pt>
                <c:pt idx="25">
                  <c:v>2898522</c:v>
                </c:pt>
                <c:pt idx="26">
                  <c:v>23354</c:v>
                </c:pt>
                <c:pt idx="27">
                  <c:v>249791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606001"/>
        <c:axId val="29763258"/>
      </c:barChart>
      <c:catAx>
        <c:axId val="396060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763258"/>
        <c:crosses val="autoZero"/>
        <c:auto val="1"/>
        <c:lblAlgn val="ctr"/>
        <c:lblOffset val="100"/>
        <c:noMultiLvlLbl val="0"/>
      </c:catAx>
      <c:valAx>
        <c:axId val="2976325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6060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2703985</c:v>
                </c:pt>
                <c:pt idx="1">
                  <c:v>963022</c:v>
                </c:pt>
                <c:pt idx="2">
                  <c:v>3294448</c:v>
                </c:pt>
                <c:pt idx="3">
                  <c:v>1775482</c:v>
                </c:pt>
                <c:pt idx="4">
                  <c:v>196012</c:v>
                </c:pt>
                <c:pt idx="5">
                  <c:v>1689759</c:v>
                </c:pt>
                <c:pt idx="6">
                  <c:v>230642</c:v>
                </c:pt>
                <c:pt idx="7">
                  <c:v>2907880</c:v>
                </c:pt>
                <c:pt idx="8">
                  <c:v>2876504</c:v>
                </c:pt>
                <c:pt idx="9">
                  <c:v>6448797</c:v>
                </c:pt>
                <c:pt idx="10">
                  <c:v>6517939</c:v>
                </c:pt>
                <c:pt idx="11">
                  <c:v>4907</c:v>
                </c:pt>
                <c:pt idx="12">
                  <c:v>2322458</c:v>
                </c:pt>
                <c:pt idx="13">
                  <c:v>7564036</c:v>
                </c:pt>
                <c:pt idx="14">
                  <c:v>4478020</c:v>
                </c:pt>
                <c:pt idx="15">
                  <c:v>365875</c:v>
                </c:pt>
                <c:pt idx="16">
                  <c:v>714773</c:v>
                </c:pt>
                <c:pt idx="17">
                  <c:v>770346</c:v>
                </c:pt>
                <c:pt idx="18">
                  <c:v>27077</c:v>
                </c:pt>
                <c:pt idx="19">
                  <c:v>738338</c:v>
                </c:pt>
                <c:pt idx="20">
                  <c:v>576517</c:v>
                </c:pt>
                <c:pt idx="21">
                  <c:v>280139</c:v>
                </c:pt>
                <c:pt idx="22">
                  <c:v>2371896</c:v>
                </c:pt>
                <c:pt idx="23">
                  <c:v>1393650</c:v>
                </c:pt>
                <c:pt idx="24">
                  <c:v>6601122</c:v>
                </c:pt>
                <c:pt idx="25">
                  <c:v>1802480</c:v>
                </c:pt>
                <c:pt idx="26">
                  <c:v>212802</c:v>
                </c:pt>
                <c:pt idx="27">
                  <c:v>298875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2788503</c:v>
                </c:pt>
                <c:pt idx="1">
                  <c:v>1020474</c:v>
                </c:pt>
                <c:pt idx="2">
                  <c:v>3088453</c:v>
                </c:pt>
                <c:pt idx="3">
                  <c:v>2029673</c:v>
                </c:pt>
                <c:pt idx="4">
                  <c:v>221428</c:v>
                </c:pt>
                <c:pt idx="5">
                  <c:v>1342105</c:v>
                </c:pt>
                <c:pt idx="6">
                  <c:v>252021</c:v>
                </c:pt>
                <c:pt idx="7">
                  <c:v>2990002</c:v>
                </c:pt>
                <c:pt idx="8">
                  <c:v>3361844</c:v>
                </c:pt>
                <c:pt idx="9">
                  <c:v>4823574</c:v>
                </c:pt>
                <c:pt idx="10">
                  <c:v>5947745</c:v>
                </c:pt>
                <c:pt idx="11">
                  <c:v>5300</c:v>
                </c:pt>
                <c:pt idx="12">
                  <c:v>2656418</c:v>
                </c:pt>
                <c:pt idx="13">
                  <c:v>10011592</c:v>
                </c:pt>
                <c:pt idx="14">
                  <c:v>3970571</c:v>
                </c:pt>
                <c:pt idx="15">
                  <c:v>356431</c:v>
                </c:pt>
                <c:pt idx="16">
                  <c:v>828507</c:v>
                </c:pt>
                <c:pt idx="17">
                  <c:v>796010</c:v>
                </c:pt>
                <c:pt idx="18">
                  <c:v>8417</c:v>
                </c:pt>
                <c:pt idx="19">
                  <c:v>558013</c:v>
                </c:pt>
                <c:pt idx="20">
                  <c:v>781769</c:v>
                </c:pt>
                <c:pt idx="21">
                  <c:v>289079</c:v>
                </c:pt>
                <c:pt idx="22">
                  <c:v>2368080</c:v>
                </c:pt>
                <c:pt idx="23">
                  <c:v>1501988</c:v>
                </c:pt>
                <c:pt idx="24">
                  <c:v>6070768</c:v>
                </c:pt>
                <c:pt idx="25">
                  <c:v>1723516</c:v>
                </c:pt>
                <c:pt idx="26">
                  <c:v>222542</c:v>
                </c:pt>
                <c:pt idx="27">
                  <c:v>297771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397407"/>
        <c:axId val="43374923"/>
      </c:barChart>
      <c:catAx>
        <c:axId val="423974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74923"/>
        <c:crosses val="autoZero"/>
        <c:auto val="1"/>
        <c:lblAlgn val="ctr"/>
        <c:lblOffset val="100"/>
        <c:noMultiLvlLbl val="0"/>
      </c:catAx>
      <c:valAx>
        <c:axId val="433749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39740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395020</c:v>
                </c:pt>
                <c:pt idx="1">
                  <c:v>1475444</c:v>
                </c:pt>
                <c:pt idx="2">
                  <c:v>1174472</c:v>
                </c:pt>
                <c:pt idx="3">
                  <c:v>967837</c:v>
                </c:pt>
                <c:pt idx="4">
                  <c:v>48811966</c:v>
                </c:pt>
                <c:pt idx="5">
                  <c:v>1833881</c:v>
                </c:pt>
                <c:pt idx="6">
                  <c:v>11958841</c:v>
                </c:pt>
                <c:pt idx="7">
                  <c:v>35907373</c:v>
                </c:pt>
                <c:pt idx="8">
                  <c:v>6134615</c:v>
                </c:pt>
                <c:pt idx="9">
                  <c:v>633077</c:v>
                </c:pt>
                <c:pt idx="10">
                  <c:v>1396533</c:v>
                </c:pt>
                <c:pt idx="11">
                  <c:v>472821</c:v>
                </c:pt>
                <c:pt idx="12">
                  <c:v>670794</c:v>
                </c:pt>
                <c:pt idx="13">
                  <c:v>1403698</c:v>
                </c:pt>
                <c:pt idx="14">
                  <c:v>1281162</c:v>
                </c:pt>
                <c:pt idx="15">
                  <c:v>17092874</c:v>
                </c:pt>
                <c:pt idx="16">
                  <c:v>3685756</c:v>
                </c:pt>
                <c:pt idx="17">
                  <c:v>967340</c:v>
                </c:pt>
                <c:pt idx="18">
                  <c:v>347343</c:v>
                </c:pt>
                <c:pt idx="19">
                  <c:v>128657</c:v>
                </c:pt>
                <c:pt idx="20">
                  <c:v>1952844</c:v>
                </c:pt>
                <c:pt idx="21">
                  <c:v>6539230</c:v>
                </c:pt>
                <c:pt idx="22">
                  <c:v>2833679</c:v>
                </c:pt>
                <c:pt idx="23">
                  <c:v>1287669</c:v>
                </c:pt>
                <c:pt idx="24">
                  <c:v>1452554</c:v>
                </c:pt>
                <c:pt idx="25">
                  <c:v>54559935</c:v>
                </c:pt>
                <c:pt idx="26">
                  <c:v>3680269</c:v>
                </c:pt>
                <c:pt idx="27">
                  <c:v>708830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344656</c:v>
                </c:pt>
                <c:pt idx="1">
                  <c:v>1026605</c:v>
                </c:pt>
                <c:pt idx="2">
                  <c:v>1255945</c:v>
                </c:pt>
                <c:pt idx="3">
                  <c:v>975497</c:v>
                </c:pt>
                <c:pt idx="4">
                  <c:v>49248775</c:v>
                </c:pt>
                <c:pt idx="5">
                  <c:v>1825665</c:v>
                </c:pt>
                <c:pt idx="6">
                  <c:v>12027623</c:v>
                </c:pt>
                <c:pt idx="7">
                  <c:v>35711675</c:v>
                </c:pt>
                <c:pt idx="8">
                  <c:v>6282356</c:v>
                </c:pt>
                <c:pt idx="9">
                  <c:v>721010</c:v>
                </c:pt>
                <c:pt idx="10">
                  <c:v>939008</c:v>
                </c:pt>
                <c:pt idx="11">
                  <c:v>447869</c:v>
                </c:pt>
                <c:pt idx="12">
                  <c:v>725566</c:v>
                </c:pt>
                <c:pt idx="13">
                  <c:v>1247001</c:v>
                </c:pt>
                <c:pt idx="14">
                  <c:v>1418119</c:v>
                </c:pt>
                <c:pt idx="15">
                  <c:v>16785488</c:v>
                </c:pt>
                <c:pt idx="16">
                  <c:v>3251833</c:v>
                </c:pt>
                <c:pt idx="17">
                  <c:v>858653</c:v>
                </c:pt>
                <c:pt idx="18">
                  <c:v>340126</c:v>
                </c:pt>
                <c:pt idx="19">
                  <c:v>471620</c:v>
                </c:pt>
                <c:pt idx="20">
                  <c:v>1759660</c:v>
                </c:pt>
                <c:pt idx="21">
                  <c:v>6808858</c:v>
                </c:pt>
                <c:pt idx="22">
                  <c:v>2753193</c:v>
                </c:pt>
                <c:pt idx="23">
                  <c:v>1226158</c:v>
                </c:pt>
                <c:pt idx="24">
                  <c:v>1470495</c:v>
                </c:pt>
                <c:pt idx="25">
                  <c:v>55916205</c:v>
                </c:pt>
                <c:pt idx="26">
                  <c:v>3708133</c:v>
                </c:pt>
                <c:pt idx="27">
                  <c:v>613846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624901"/>
        <c:axId val="57388034"/>
      </c:barChart>
      <c:catAx>
        <c:axId val="626249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388034"/>
        <c:crosses val="autoZero"/>
        <c:auto val="1"/>
        <c:lblAlgn val="ctr"/>
        <c:lblOffset val="100"/>
        <c:noMultiLvlLbl val="0"/>
      </c:catAx>
      <c:valAx>
        <c:axId val="5738803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6249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1357607</c:v>
                </c:pt>
                <c:pt idx="2">
                  <c:v>111557</c:v>
                </c:pt>
                <c:pt idx="3">
                  <c:v>74</c:v>
                </c:pt>
                <c:pt idx="4">
                  <c:v>39143916</c:v>
                </c:pt>
                <c:pt idx="5">
                  <c:v>1152098</c:v>
                </c:pt>
                <c:pt idx="6">
                  <c:v>240602</c:v>
                </c:pt>
                <c:pt idx="7">
                  <c:v>26856108</c:v>
                </c:pt>
                <c:pt idx="8">
                  <c:v>3663614</c:v>
                </c:pt>
                <c:pt idx="9">
                  <c:v>413471</c:v>
                </c:pt>
                <c:pt idx="10">
                  <c:v>1361563</c:v>
                </c:pt>
                <c:pt idx="11">
                  <c:v>60422</c:v>
                </c:pt>
                <c:pt idx="12">
                  <c:v>99541</c:v>
                </c:pt>
                <c:pt idx="13">
                  <c:v>753969</c:v>
                </c:pt>
                <c:pt idx="14">
                  <c:v>672263</c:v>
                </c:pt>
                <c:pt idx="15">
                  <c:v>12695340</c:v>
                </c:pt>
                <c:pt idx="16">
                  <c:v>3346086</c:v>
                </c:pt>
                <c:pt idx="17">
                  <c:v>432872</c:v>
                </c:pt>
                <c:pt idx="18">
                  <c:v>20040</c:v>
                </c:pt>
                <c:pt idx="19">
                  <c:v>0</c:v>
                </c:pt>
                <c:pt idx="20">
                  <c:v>29</c:v>
                </c:pt>
                <c:pt idx="21">
                  <c:v>3041228</c:v>
                </c:pt>
                <c:pt idx="22">
                  <c:v>1176062</c:v>
                </c:pt>
                <c:pt idx="23">
                  <c:v>861450</c:v>
                </c:pt>
                <c:pt idx="24">
                  <c:v>112045</c:v>
                </c:pt>
                <c:pt idx="25">
                  <c:v>42447142</c:v>
                </c:pt>
                <c:pt idx="26">
                  <c:v>2378860</c:v>
                </c:pt>
                <c:pt idx="27">
                  <c:v>273196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47</c:v>
                </c:pt>
                <c:pt idx="1">
                  <c:v>928122</c:v>
                </c:pt>
                <c:pt idx="2">
                  <c:v>230802</c:v>
                </c:pt>
                <c:pt idx="3">
                  <c:v>0</c:v>
                </c:pt>
                <c:pt idx="4">
                  <c:v>39873743</c:v>
                </c:pt>
                <c:pt idx="5">
                  <c:v>1193939</c:v>
                </c:pt>
                <c:pt idx="6">
                  <c:v>229568</c:v>
                </c:pt>
                <c:pt idx="7">
                  <c:v>26736405</c:v>
                </c:pt>
                <c:pt idx="8">
                  <c:v>3558497</c:v>
                </c:pt>
                <c:pt idx="9">
                  <c:v>450403</c:v>
                </c:pt>
                <c:pt idx="10">
                  <c:v>920492</c:v>
                </c:pt>
                <c:pt idx="11">
                  <c:v>50788</c:v>
                </c:pt>
                <c:pt idx="12">
                  <c:v>216208</c:v>
                </c:pt>
                <c:pt idx="13">
                  <c:v>741837</c:v>
                </c:pt>
                <c:pt idx="14">
                  <c:v>809828</c:v>
                </c:pt>
                <c:pt idx="15">
                  <c:v>12551618</c:v>
                </c:pt>
                <c:pt idx="16">
                  <c:v>2925770</c:v>
                </c:pt>
                <c:pt idx="17">
                  <c:v>340525</c:v>
                </c:pt>
                <c:pt idx="18">
                  <c:v>23090</c:v>
                </c:pt>
                <c:pt idx="19">
                  <c:v>1063</c:v>
                </c:pt>
                <c:pt idx="20">
                  <c:v>14</c:v>
                </c:pt>
                <c:pt idx="21">
                  <c:v>3348393</c:v>
                </c:pt>
                <c:pt idx="22">
                  <c:v>1077365</c:v>
                </c:pt>
                <c:pt idx="23">
                  <c:v>810181</c:v>
                </c:pt>
                <c:pt idx="24">
                  <c:v>111861</c:v>
                </c:pt>
                <c:pt idx="25">
                  <c:v>44087941</c:v>
                </c:pt>
                <c:pt idx="26">
                  <c:v>2350939</c:v>
                </c:pt>
                <c:pt idx="27">
                  <c:v>232323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802474"/>
        <c:axId val="11714404"/>
      </c:barChart>
      <c:catAx>
        <c:axId val="568024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14404"/>
        <c:crosses val="autoZero"/>
        <c:auto val="1"/>
        <c:lblAlgn val="ctr"/>
        <c:lblOffset val="100"/>
        <c:noMultiLvlLbl val="0"/>
      </c:catAx>
      <c:valAx>
        <c:axId val="1171440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8024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19948.677</c:v>
                </c:pt>
                <c:pt idx="1">
                  <c:v>217.97200000000001</c:v>
                </c:pt>
                <c:pt idx="2">
                  <c:v>3284.954999999999</c:v>
                </c:pt>
                <c:pt idx="3">
                  <c:v>7839.045000000001</c:v>
                </c:pt>
                <c:pt idx="4">
                  <c:v>700.50499999999988</c:v>
                </c:pt>
                <c:pt idx="5">
                  <c:v>7487.9489999999996</c:v>
                </c:pt>
                <c:pt idx="6">
                  <c:v>1180.6210000000001</c:v>
                </c:pt>
                <c:pt idx="7">
                  <c:v>1215.6289999999999</c:v>
                </c:pt>
                <c:pt idx="8">
                  <c:v>0</c:v>
                </c:pt>
                <c:pt idx="9">
                  <c:v>206.94399999999999</c:v>
                </c:pt>
                <c:pt idx="10">
                  <c:v>2142.2179999999998</c:v>
                </c:pt>
                <c:pt idx="11">
                  <c:v>6.7069999999999999</c:v>
                </c:pt>
                <c:pt idx="12">
                  <c:v>51.566999999999993</c:v>
                </c:pt>
                <c:pt idx="13">
                  <c:v>10518.902</c:v>
                </c:pt>
                <c:pt idx="14">
                  <c:v>99.905999999999992</c:v>
                </c:pt>
                <c:pt idx="15">
                  <c:v>704.85699999999986</c:v>
                </c:pt>
                <c:pt idx="16">
                  <c:v>13.868</c:v>
                </c:pt>
                <c:pt idx="17">
                  <c:v>1622.654</c:v>
                </c:pt>
                <c:pt idx="18">
                  <c:v>0</c:v>
                </c:pt>
                <c:pt idx="19">
                  <c:v>572.94000000000005</c:v>
                </c:pt>
                <c:pt idx="20">
                  <c:v>11350.066999999999</c:v>
                </c:pt>
                <c:pt idx="21">
                  <c:v>1200.501</c:v>
                </c:pt>
                <c:pt idx="22">
                  <c:v>1720.9880000000001</c:v>
                </c:pt>
                <c:pt idx="23">
                  <c:v>0</c:v>
                </c:pt>
                <c:pt idx="24">
                  <c:v>1252.242</c:v>
                </c:pt>
                <c:pt idx="25">
                  <c:v>838.07799999999986</c:v>
                </c:pt>
                <c:pt idx="26">
                  <c:v>21163.678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21547.503000000001</c:v>
                </c:pt>
                <c:pt idx="1">
                  <c:v>555.95299999999997</c:v>
                </c:pt>
                <c:pt idx="2">
                  <c:v>3847.9699999999989</c:v>
                </c:pt>
                <c:pt idx="3">
                  <c:v>9593.8279999999977</c:v>
                </c:pt>
                <c:pt idx="4">
                  <c:v>1019.923</c:v>
                </c:pt>
                <c:pt idx="5">
                  <c:v>9443.8690000000006</c:v>
                </c:pt>
                <c:pt idx="6">
                  <c:v>1577.129000000001</c:v>
                </c:pt>
                <c:pt idx="7">
                  <c:v>1202.403</c:v>
                </c:pt>
                <c:pt idx="8">
                  <c:v>0</c:v>
                </c:pt>
                <c:pt idx="9">
                  <c:v>331.24299999999999</c:v>
                </c:pt>
                <c:pt idx="10">
                  <c:v>1764.357</c:v>
                </c:pt>
                <c:pt idx="11">
                  <c:v>28.614000000000001</c:v>
                </c:pt>
                <c:pt idx="12">
                  <c:v>89.083999999999989</c:v>
                </c:pt>
                <c:pt idx="13">
                  <c:v>11787.48</c:v>
                </c:pt>
                <c:pt idx="14">
                  <c:v>100.14</c:v>
                </c:pt>
                <c:pt idx="15">
                  <c:v>636.56599999999992</c:v>
                </c:pt>
                <c:pt idx="16">
                  <c:v>14.57</c:v>
                </c:pt>
                <c:pt idx="17">
                  <c:v>1550.1759999999999</c:v>
                </c:pt>
                <c:pt idx="18">
                  <c:v>0</c:v>
                </c:pt>
                <c:pt idx="19">
                  <c:v>666.14100000000008</c:v>
                </c:pt>
                <c:pt idx="20">
                  <c:v>13790.28</c:v>
                </c:pt>
                <c:pt idx="21">
                  <c:v>1422.3209999999999</c:v>
                </c:pt>
                <c:pt idx="22">
                  <c:v>2494.538</c:v>
                </c:pt>
                <c:pt idx="23">
                  <c:v>0</c:v>
                </c:pt>
                <c:pt idx="24">
                  <c:v>971.37699999999995</c:v>
                </c:pt>
                <c:pt idx="25">
                  <c:v>681.45500000000004</c:v>
                </c:pt>
                <c:pt idx="26">
                  <c:v>21549.811000000002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694453"/>
        <c:axId val="14662680"/>
      </c:barChart>
      <c:catAx>
        <c:axId val="306944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662680"/>
        <c:crosses val="autoZero"/>
        <c:auto val="1"/>
        <c:lblAlgn val="ctr"/>
        <c:lblOffset val="100"/>
        <c:noMultiLvlLbl val="0"/>
      </c:catAx>
      <c:valAx>
        <c:axId val="1466268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6944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40152</c:v>
                </c:pt>
                <c:pt idx="1">
                  <c:v>17236</c:v>
                </c:pt>
                <c:pt idx="2">
                  <c:v>66766</c:v>
                </c:pt>
                <c:pt idx="3">
                  <c:v>35524</c:v>
                </c:pt>
                <c:pt idx="4">
                  <c:v>2550450</c:v>
                </c:pt>
                <c:pt idx="5">
                  <c:v>105776</c:v>
                </c:pt>
                <c:pt idx="6">
                  <c:v>89610</c:v>
                </c:pt>
                <c:pt idx="7">
                  <c:v>1460160</c:v>
                </c:pt>
                <c:pt idx="8">
                  <c:v>22592</c:v>
                </c:pt>
                <c:pt idx="9">
                  <c:v>209666</c:v>
                </c:pt>
                <c:pt idx="10">
                  <c:v>20062</c:v>
                </c:pt>
                <c:pt idx="11">
                  <c:v>558567</c:v>
                </c:pt>
                <c:pt idx="12">
                  <c:v>9335</c:v>
                </c:pt>
                <c:pt idx="13">
                  <c:v>10259</c:v>
                </c:pt>
                <c:pt idx="14">
                  <c:v>110020</c:v>
                </c:pt>
                <c:pt idx="15">
                  <c:v>2209124</c:v>
                </c:pt>
                <c:pt idx="16">
                  <c:v>98648</c:v>
                </c:pt>
                <c:pt idx="17">
                  <c:v>17192</c:v>
                </c:pt>
                <c:pt idx="18">
                  <c:v>2182</c:v>
                </c:pt>
                <c:pt idx="19">
                  <c:v>18872</c:v>
                </c:pt>
                <c:pt idx="20">
                  <c:v>23555</c:v>
                </c:pt>
                <c:pt idx="21">
                  <c:v>760770</c:v>
                </c:pt>
                <c:pt idx="22">
                  <c:v>38244</c:v>
                </c:pt>
                <c:pt idx="23">
                  <c:v>18043</c:v>
                </c:pt>
                <c:pt idx="24">
                  <c:v>84991</c:v>
                </c:pt>
                <c:pt idx="25">
                  <c:v>467159</c:v>
                </c:pt>
                <c:pt idx="26">
                  <c:v>83085</c:v>
                </c:pt>
                <c:pt idx="27">
                  <c:v>7092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54028</c:v>
                </c:pt>
                <c:pt idx="1">
                  <c:v>20139</c:v>
                </c:pt>
                <c:pt idx="2">
                  <c:v>65650</c:v>
                </c:pt>
                <c:pt idx="3">
                  <c:v>37313</c:v>
                </c:pt>
                <c:pt idx="4">
                  <c:v>2378687</c:v>
                </c:pt>
                <c:pt idx="5">
                  <c:v>94931</c:v>
                </c:pt>
                <c:pt idx="6">
                  <c:v>105240</c:v>
                </c:pt>
                <c:pt idx="7">
                  <c:v>1313388</c:v>
                </c:pt>
                <c:pt idx="8">
                  <c:v>18862</c:v>
                </c:pt>
                <c:pt idx="9">
                  <c:v>175927</c:v>
                </c:pt>
                <c:pt idx="10">
                  <c:v>17983</c:v>
                </c:pt>
                <c:pt idx="11">
                  <c:v>565196</c:v>
                </c:pt>
                <c:pt idx="12">
                  <c:v>13603</c:v>
                </c:pt>
                <c:pt idx="13">
                  <c:v>18124</c:v>
                </c:pt>
                <c:pt idx="14">
                  <c:v>94831</c:v>
                </c:pt>
                <c:pt idx="15">
                  <c:v>2202774</c:v>
                </c:pt>
                <c:pt idx="16">
                  <c:v>56393</c:v>
                </c:pt>
                <c:pt idx="17">
                  <c:v>18293</c:v>
                </c:pt>
                <c:pt idx="18">
                  <c:v>4137</c:v>
                </c:pt>
                <c:pt idx="19">
                  <c:v>21874</c:v>
                </c:pt>
                <c:pt idx="20">
                  <c:v>23422</c:v>
                </c:pt>
                <c:pt idx="21">
                  <c:v>571063</c:v>
                </c:pt>
                <c:pt idx="22">
                  <c:v>39631</c:v>
                </c:pt>
                <c:pt idx="23">
                  <c:v>27473</c:v>
                </c:pt>
                <c:pt idx="24">
                  <c:v>108328</c:v>
                </c:pt>
                <c:pt idx="25">
                  <c:v>464853</c:v>
                </c:pt>
                <c:pt idx="26">
                  <c:v>96691</c:v>
                </c:pt>
                <c:pt idx="27">
                  <c:v>5288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284591"/>
        <c:axId val="29055102"/>
      </c:barChart>
      <c:catAx>
        <c:axId val="552845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055102"/>
        <c:crosses val="autoZero"/>
        <c:auto val="1"/>
        <c:lblAlgn val="ctr"/>
        <c:lblOffset val="100"/>
        <c:noMultiLvlLbl val="0"/>
      </c:catAx>
      <c:valAx>
        <c:axId val="2905510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2845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24082</c:v>
                </c:pt>
                <c:pt idx="1">
                  <c:v>1406</c:v>
                </c:pt>
                <c:pt idx="2">
                  <c:v>27946</c:v>
                </c:pt>
                <c:pt idx="3">
                  <c:v>10468</c:v>
                </c:pt>
                <c:pt idx="4">
                  <c:v>2435326</c:v>
                </c:pt>
                <c:pt idx="5">
                  <c:v>24967</c:v>
                </c:pt>
                <c:pt idx="6">
                  <c:v>368</c:v>
                </c:pt>
                <c:pt idx="7">
                  <c:v>1190097</c:v>
                </c:pt>
                <c:pt idx="8">
                  <c:v>18496</c:v>
                </c:pt>
                <c:pt idx="9">
                  <c:v>19708</c:v>
                </c:pt>
                <c:pt idx="10">
                  <c:v>0</c:v>
                </c:pt>
                <c:pt idx="11">
                  <c:v>542340</c:v>
                </c:pt>
                <c:pt idx="12">
                  <c:v>6213</c:v>
                </c:pt>
                <c:pt idx="13">
                  <c:v>10259</c:v>
                </c:pt>
                <c:pt idx="14">
                  <c:v>91322</c:v>
                </c:pt>
                <c:pt idx="15">
                  <c:v>1952896</c:v>
                </c:pt>
                <c:pt idx="16">
                  <c:v>64284</c:v>
                </c:pt>
                <c:pt idx="17">
                  <c:v>11063</c:v>
                </c:pt>
                <c:pt idx="18">
                  <c:v>0</c:v>
                </c:pt>
                <c:pt idx="19">
                  <c:v>7293</c:v>
                </c:pt>
                <c:pt idx="20">
                  <c:v>8863</c:v>
                </c:pt>
                <c:pt idx="21">
                  <c:v>660778</c:v>
                </c:pt>
                <c:pt idx="22">
                  <c:v>23535</c:v>
                </c:pt>
                <c:pt idx="23">
                  <c:v>11185</c:v>
                </c:pt>
                <c:pt idx="24">
                  <c:v>22927</c:v>
                </c:pt>
                <c:pt idx="25">
                  <c:v>388068</c:v>
                </c:pt>
                <c:pt idx="26">
                  <c:v>39168</c:v>
                </c:pt>
                <c:pt idx="27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27899</c:v>
                </c:pt>
                <c:pt idx="1">
                  <c:v>1208</c:v>
                </c:pt>
                <c:pt idx="2">
                  <c:v>28237</c:v>
                </c:pt>
                <c:pt idx="3">
                  <c:v>9494</c:v>
                </c:pt>
                <c:pt idx="4">
                  <c:v>2273218</c:v>
                </c:pt>
                <c:pt idx="5">
                  <c:v>20799</c:v>
                </c:pt>
                <c:pt idx="6">
                  <c:v>234</c:v>
                </c:pt>
                <c:pt idx="7">
                  <c:v>1060897</c:v>
                </c:pt>
                <c:pt idx="8">
                  <c:v>15594</c:v>
                </c:pt>
                <c:pt idx="9">
                  <c:v>20168</c:v>
                </c:pt>
                <c:pt idx="10">
                  <c:v>0</c:v>
                </c:pt>
                <c:pt idx="11">
                  <c:v>538580</c:v>
                </c:pt>
                <c:pt idx="12">
                  <c:v>6575</c:v>
                </c:pt>
                <c:pt idx="13">
                  <c:v>18124</c:v>
                </c:pt>
                <c:pt idx="14">
                  <c:v>74380</c:v>
                </c:pt>
                <c:pt idx="15">
                  <c:v>1994827</c:v>
                </c:pt>
                <c:pt idx="16">
                  <c:v>28832</c:v>
                </c:pt>
                <c:pt idx="17">
                  <c:v>11701</c:v>
                </c:pt>
                <c:pt idx="18">
                  <c:v>0</c:v>
                </c:pt>
                <c:pt idx="19">
                  <c:v>14014</c:v>
                </c:pt>
                <c:pt idx="20">
                  <c:v>7836</c:v>
                </c:pt>
                <c:pt idx="21">
                  <c:v>480769</c:v>
                </c:pt>
                <c:pt idx="22">
                  <c:v>23827</c:v>
                </c:pt>
                <c:pt idx="23">
                  <c:v>12596</c:v>
                </c:pt>
                <c:pt idx="24">
                  <c:v>28152</c:v>
                </c:pt>
                <c:pt idx="25">
                  <c:v>379430</c:v>
                </c:pt>
                <c:pt idx="26">
                  <c:v>51949</c:v>
                </c:pt>
                <c:pt idx="27">
                  <c:v>1574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354814"/>
        <c:axId val="49232060"/>
      </c:barChart>
      <c:catAx>
        <c:axId val="93548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232060"/>
        <c:crosses val="autoZero"/>
        <c:auto val="1"/>
        <c:lblAlgn val="ctr"/>
        <c:lblOffset val="100"/>
        <c:noMultiLvlLbl val="0"/>
      </c:catAx>
      <c:valAx>
        <c:axId val="4923206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35481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2925805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21539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10797</c:v>
                </c:pt>
                <c:pt idx="13">
                  <c:v>0</c:v>
                </c:pt>
                <c:pt idx="14">
                  <c:v>147743</c:v>
                </c:pt>
                <c:pt idx="15">
                  <c:v>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887</c:v>
                </c:pt>
                <c:pt idx="22">
                  <c:v>1</c:v>
                </c:pt>
                <c:pt idx="23">
                  <c:v>0</c:v>
                </c:pt>
                <c:pt idx="24">
                  <c:v>15321</c:v>
                </c:pt>
                <c:pt idx="25">
                  <c:v>0</c:v>
                </c:pt>
                <c:pt idx="26">
                  <c:v>51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2442716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5151</c:v>
                </c:pt>
                <c:pt idx="13">
                  <c:v>0</c:v>
                </c:pt>
                <c:pt idx="14">
                  <c:v>204410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1505</c:v>
                </c:pt>
                <c:pt idx="22">
                  <c:v>0</c:v>
                </c:pt>
                <c:pt idx="23">
                  <c:v>0</c:v>
                </c:pt>
                <c:pt idx="24">
                  <c:v>96405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906711"/>
        <c:axId val="17611548"/>
      </c:barChart>
      <c:catAx>
        <c:axId val="499067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11548"/>
        <c:crosses val="autoZero"/>
        <c:auto val="1"/>
        <c:lblAlgn val="ctr"/>
        <c:lblOffset val="100"/>
        <c:noMultiLvlLbl val="0"/>
      </c:catAx>
      <c:valAx>
        <c:axId val="1761154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9067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20400</c:v>
                </c:pt>
                <c:pt idx="1">
                  <c:v>352375</c:v>
                </c:pt>
                <c:pt idx="2">
                  <c:v>0</c:v>
                </c:pt>
                <c:pt idx="3">
                  <c:v>51828</c:v>
                </c:pt>
                <c:pt idx="4">
                  <c:v>45382760</c:v>
                </c:pt>
                <c:pt idx="5">
                  <c:v>834059</c:v>
                </c:pt>
                <c:pt idx="6">
                  <c:v>48514</c:v>
                </c:pt>
                <c:pt idx="7">
                  <c:v>19237298</c:v>
                </c:pt>
                <c:pt idx="8">
                  <c:v>272693</c:v>
                </c:pt>
                <c:pt idx="9">
                  <c:v>304163</c:v>
                </c:pt>
                <c:pt idx="10">
                  <c:v>473211</c:v>
                </c:pt>
                <c:pt idx="11">
                  <c:v>1701</c:v>
                </c:pt>
                <c:pt idx="12">
                  <c:v>111650</c:v>
                </c:pt>
                <c:pt idx="13">
                  <c:v>453160</c:v>
                </c:pt>
                <c:pt idx="14">
                  <c:v>2400450</c:v>
                </c:pt>
                <c:pt idx="15">
                  <c:v>13330050</c:v>
                </c:pt>
                <c:pt idx="16">
                  <c:v>2708715</c:v>
                </c:pt>
                <c:pt idx="17">
                  <c:v>64694</c:v>
                </c:pt>
                <c:pt idx="18">
                  <c:v>0</c:v>
                </c:pt>
                <c:pt idx="19">
                  <c:v>53846</c:v>
                </c:pt>
                <c:pt idx="20">
                  <c:v>29681</c:v>
                </c:pt>
                <c:pt idx="21">
                  <c:v>504736</c:v>
                </c:pt>
                <c:pt idx="22">
                  <c:v>356569</c:v>
                </c:pt>
                <c:pt idx="23">
                  <c:v>1354</c:v>
                </c:pt>
                <c:pt idx="24">
                  <c:v>1527697</c:v>
                </c:pt>
                <c:pt idx="25">
                  <c:v>21825354</c:v>
                </c:pt>
                <c:pt idx="26">
                  <c:v>262124</c:v>
                </c:pt>
                <c:pt idx="27">
                  <c:v>1538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203981</c:v>
                </c:pt>
                <c:pt idx="1">
                  <c:v>10873</c:v>
                </c:pt>
                <c:pt idx="2">
                  <c:v>197</c:v>
                </c:pt>
                <c:pt idx="3">
                  <c:v>16768</c:v>
                </c:pt>
                <c:pt idx="4">
                  <c:v>46020325</c:v>
                </c:pt>
                <c:pt idx="5">
                  <c:v>1006809</c:v>
                </c:pt>
                <c:pt idx="6">
                  <c:v>11434</c:v>
                </c:pt>
                <c:pt idx="7">
                  <c:v>18130679</c:v>
                </c:pt>
                <c:pt idx="8">
                  <c:v>50757</c:v>
                </c:pt>
                <c:pt idx="9">
                  <c:v>12582</c:v>
                </c:pt>
                <c:pt idx="10">
                  <c:v>93358</c:v>
                </c:pt>
                <c:pt idx="11">
                  <c:v>0</c:v>
                </c:pt>
                <c:pt idx="12">
                  <c:v>261324</c:v>
                </c:pt>
                <c:pt idx="13">
                  <c:v>409933</c:v>
                </c:pt>
                <c:pt idx="14">
                  <c:v>1994855</c:v>
                </c:pt>
                <c:pt idx="15">
                  <c:v>13811437</c:v>
                </c:pt>
                <c:pt idx="16">
                  <c:v>2614346</c:v>
                </c:pt>
                <c:pt idx="17">
                  <c:v>709</c:v>
                </c:pt>
                <c:pt idx="18">
                  <c:v>0</c:v>
                </c:pt>
                <c:pt idx="19">
                  <c:v>25559</c:v>
                </c:pt>
                <c:pt idx="20">
                  <c:v>19130</c:v>
                </c:pt>
                <c:pt idx="21">
                  <c:v>863100</c:v>
                </c:pt>
                <c:pt idx="22">
                  <c:v>270496</c:v>
                </c:pt>
                <c:pt idx="23">
                  <c:v>1</c:v>
                </c:pt>
                <c:pt idx="24">
                  <c:v>1635430</c:v>
                </c:pt>
                <c:pt idx="25">
                  <c:v>24027253</c:v>
                </c:pt>
                <c:pt idx="26">
                  <c:v>331367</c:v>
                </c:pt>
                <c:pt idx="27">
                  <c:v>35016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911942"/>
        <c:axId val="64586611"/>
      </c:barChart>
      <c:catAx>
        <c:axId val="139119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586611"/>
        <c:crosses val="autoZero"/>
        <c:auto val="1"/>
        <c:lblAlgn val="ctr"/>
        <c:lblOffset val="100"/>
        <c:noMultiLvlLbl val="0"/>
      </c:catAx>
      <c:valAx>
        <c:axId val="6458661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9119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352375</c:v>
                </c:pt>
                <c:pt idx="2">
                  <c:v>0</c:v>
                </c:pt>
                <c:pt idx="3">
                  <c:v>0</c:v>
                </c:pt>
                <c:pt idx="4">
                  <c:v>34685779</c:v>
                </c:pt>
                <c:pt idx="5">
                  <c:v>160598</c:v>
                </c:pt>
                <c:pt idx="6">
                  <c:v>13</c:v>
                </c:pt>
                <c:pt idx="7">
                  <c:v>12409800</c:v>
                </c:pt>
                <c:pt idx="8">
                  <c:v>246339</c:v>
                </c:pt>
                <c:pt idx="9">
                  <c:v>13259</c:v>
                </c:pt>
                <c:pt idx="10">
                  <c:v>473192</c:v>
                </c:pt>
                <c:pt idx="11">
                  <c:v>0</c:v>
                </c:pt>
                <c:pt idx="12">
                  <c:v>90954</c:v>
                </c:pt>
                <c:pt idx="13">
                  <c:v>794</c:v>
                </c:pt>
                <c:pt idx="14">
                  <c:v>272813</c:v>
                </c:pt>
                <c:pt idx="15">
                  <c:v>9236810</c:v>
                </c:pt>
                <c:pt idx="16">
                  <c:v>2695866</c:v>
                </c:pt>
                <c:pt idx="17">
                  <c:v>64624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451636</c:v>
                </c:pt>
                <c:pt idx="22">
                  <c:v>351807</c:v>
                </c:pt>
                <c:pt idx="23">
                  <c:v>8</c:v>
                </c:pt>
                <c:pt idx="24">
                  <c:v>487</c:v>
                </c:pt>
                <c:pt idx="25">
                  <c:v>21414127</c:v>
                </c:pt>
                <c:pt idx="26">
                  <c:v>180677</c:v>
                </c:pt>
                <c:pt idx="27">
                  <c:v>1538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10873</c:v>
                </c:pt>
                <c:pt idx="2">
                  <c:v>197</c:v>
                </c:pt>
                <c:pt idx="3">
                  <c:v>0</c:v>
                </c:pt>
                <c:pt idx="4">
                  <c:v>35186207</c:v>
                </c:pt>
                <c:pt idx="5">
                  <c:v>178965</c:v>
                </c:pt>
                <c:pt idx="6">
                  <c:v>46</c:v>
                </c:pt>
                <c:pt idx="7">
                  <c:v>11845466</c:v>
                </c:pt>
                <c:pt idx="8">
                  <c:v>24635</c:v>
                </c:pt>
                <c:pt idx="9">
                  <c:v>1445</c:v>
                </c:pt>
                <c:pt idx="10">
                  <c:v>93358</c:v>
                </c:pt>
                <c:pt idx="11">
                  <c:v>0</c:v>
                </c:pt>
                <c:pt idx="12">
                  <c:v>107965</c:v>
                </c:pt>
                <c:pt idx="13">
                  <c:v>615</c:v>
                </c:pt>
                <c:pt idx="14">
                  <c:v>274634</c:v>
                </c:pt>
                <c:pt idx="15">
                  <c:v>9244812</c:v>
                </c:pt>
                <c:pt idx="16">
                  <c:v>2601419</c:v>
                </c:pt>
                <c:pt idx="17">
                  <c:v>623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816232</c:v>
                </c:pt>
                <c:pt idx="22">
                  <c:v>248556</c:v>
                </c:pt>
                <c:pt idx="23">
                  <c:v>0</c:v>
                </c:pt>
                <c:pt idx="24">
                  <c:v>0</c:v>
                </c:pt>
                <c:pt idx="25">
                  <c:v>23633750</c:v>
                </c:pt>
                <c:pt idx="26">
                  <c:v>237298</c:v>
                </c:pt>
                <c:pt idx="27">
                  <c:v>10016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411287"/>
        <c:axId val="50076619"/>
      </c:barChart>
      <c:catAx>
        <c:axId val="294112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076619"/>
        <c:crosses val="autoZero"/>
        <c:auto val="1"/>
        <c:lblAlgn val="ctr"/>
        <c:lblOffset val="100"/>
        <c:noMultiLvlLbl val="0"/>
      </c:catAx>
      <c:valAx>
        <c:axId val="5007661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4112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79328</c:v>
                </c:pt>
                <c:pt idx="2">
                  <c:v>837232</c:v>
                </c:pt>
                <c:pt idx="3">
                  <c:v>0</c:v>
                </c:pt>
                <c:pt idx="4">
                  <c:v>9545574</c:v>
                </c:pt>
                <c:pt idx="5">
                  <c:v>712621</c:v>
                </c:pt>
                <c:pt idx="6">
                  <c:v>11889692</c:v>
                </c:pt>
                <c:pt idx="7">
                  <c:v>9189021</c:v>
                </c:pt>
                <c:pt idx="8">
                  <c:v>796780</c:v>
                </c:pt>
                <c:pt idx="9">
                  <c:v>0</c:v>
                </c:pt>
                <c:pt idx="10">
                  <c:v>382</c:v>
                </c:pt>
                <c:pt idx="11">
                  <c:v>468807</c:v>
                </c:pt>
                <c:pt idx="12">
                  <c:v>10630</c:v>
                </c:pt>
                <c:pt idx="13">
                  <c:v>0</c:v>
                </c:pt>
                <c:pt idx="14">
                  <c:v>417396</c:v>
                </c:pt>
                <c:pt idx="15">
                  <c:v>4516909</c:v>
                </c:pt>
                <c:pt idx="16">
                  <c:v>326426</c:v>
                </c:pt>
                <c:pt idx="17">
                  <c:v>0</c:v>
                </c:pt>
                <c:pt idx="18">
                  <c:v>347343</c:v>
                </c:pt>
                <c:pt idx="19">
                  <c:v>54501</c:v>
                </c:pt>
                <c:pt idx="20">
                  <c:v>394062</c:v>
                </c:pt>
                <c:pt idx="21">
                  <c:v>3516696</c:v>
                </c:pt>
                <c:pt idx="22">
                  <c:v>1529132</c:v>
                </c:pt>
                <c:pt idx="23">
                  <c:v>102743</c:v>
                </c:pt>
                <c:pt idx="24">
                  <c:v>261710</c:v>
                </c:pt>
                <c:pt idx="25">
                  <c:v>10497167</c:v>
                </c:pt>
                <c:pt idx="26">
                  <c:v>972202</c:v>
                </c:pt>
                <c:pt idx="27">
                  <c:v>275096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61520</c:v>
                </c:pt>
                <c:pt idx="2">
                  <c:v>752809</c:v>
                </c:pt>
                <c:pt idx="3">
                  <c:v>0</c:v>
                </c:pt>
                <c:pt idx="4">
                  <c:v>9318274</c:v>
                </c:pt>
                <c:pt idx="5">
                  <c:v>687637</c:v>
                </c:pt>
                <c:pt idx="6">
                  <c:v>11964344</c:v>
                </c:pt>
                <c:pt idx="7">
                  <c:v>8991549</c:v>
                </c:pt>
                <c:pt idx="8">
                  <c:v>953081</c:v>
                </c:pt>
                <c:pt idx="9">
                  <c:v>366</c:v>
                </c:pt>
                <c:pt idx="10">
                  <c:v>231</c:v>
                </c:pt>
                <c:pt idx="11">
                  <c:v>439792</c:v>
                </c:pt>
                <c:pt idx="12">
                  <c:v>12759</c:v>
                </c:pt>
                <c:pt idx="13">
                  <c:v>0</c:v>
                </c:pt>
                <c:pt idx="14">
                  <c:v>462807</c:v>
                </c:pt>
                <c:pt idx="15">
                  <c:v>4322185</c:v>
                </c:pt>
                <c:pt idx="16">
                  <c:v>330215</c:v>
                </c:pt>
                <c:pt idx="17">
                  <c:v>0</c:v>
                </c:pt>
                <c:pt idx="18">
                  <c:v>340126</c:v>
                </c:pt>
                <c:pt idx="19">
                  <c:v>406492</c:v>
                </c:pt>
                <c:pt idx="20">
                  <c:v>393405</c:v>
                </c:pt>
                <c:pt idx="21">
                  <c:v>3506100</c:v>
                </c:pt>
                <c:pt idx="22">
                  <c:v>1593778</c:v>
                </c:pt>
                <c:pt idx="23">
                  <c:v>123869</c:v>
                </c:pt>
                <c:pt idx="24">
                  <c:v>256557</c:v>
                </c:pt>
                <c:pt idx="25">
                  <c:v>10495991</c:v>
                </c:pt>
                <c:pt idx="26">
                  <c:v>1023883</c:v>
                </c:pt>
                <c:pt idx="27">
                  <c:v>98833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772303"/>
        <c:axId val="40439393"/>
      </c:barChart>
      <c:catAx>
        <c:axId val="327723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439393"/>
        <c:crosses val="autoZero"/>
        <c:auto val="1"/>
        <c:lblAlgn val="ctr"/>
        <c:lblOffset val="100"/>
        <c:noMultiLvlLbl val="0"/>
      </c:catAx>
      <c:valAx>
        <c:axId val="4043939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7723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2114</c:v>
                </c:pt>
                <c:pt idx="2">
                  <c:v>39636</c:v>
                </c:pt>
                <c:pt idx="3">
                  <c:v>0</c:v>
                </c:pt>
                <c:pt idx="4">
                  <c:v>399207</c:v>
                </c:pt>
                <c:pt idx="5">
                  <c:v>27178</c:v>
                </c:pt>
                <c:pt idx="6">
                  <c:v>559344</c:v>
                </c:pt>
                <c:pt idx="7">
                  <c:v>338010</c:v>
                </c:pt>
                <c:pt idx="8">
                  <c:v>28880</c:v>
                </c:pt>
                <c:pt idx="9">
                  <c:v>0</c:v>
                </c:pt>
                <c:pt idx="10">
                  <c:v>0</c:v>
                </c:pt>
                <c:pt idx="11">
                  <c:v>24633</c:v>
                </c:pt>
                <c:pt idx="12">
                  <c:v>53</c:v>
                </c:pt>
                <c:pt idx="13">
                  <c:v>0</c:v>
                </c:pt>
                <c:pt idx="14">
                  <c:v>20806</c:v>
                </c:pt>
                <c:pt idx="15">
                  <c:v>266091</c:v>
                </c:pt>
                <c:pt idx="16">
                  <c:v>15641</c:v>
                </c:pt>
                <c:pt idx="17">
                  <c:v>0</c:v>
                </c:pt>
                <c:pt idx="18">
                  <c:v>21604</c:v>
                </c:pt>
                <c:pt idx="19">
                  <c:v>2362</c:v>
                </c:pt>
                <c:pt idx="20">
                  <c:v>2349</c:v>
                </c:pt>
                <c:pt idx="21">
                  <c:v>226704</c:v>
                </c:pt>
                <c:pt idx="22">
                  <c:v>31110</c:v>
                </c:pt>
                <c:pt idx="23">
                  <c:v>5655</c:v>
                </c:pt>
                <c:pt idx="24">
                  <c:v>0</c:v>
                </c:pt>
                <c:pt idx="25">
                  <c:v>388970</c:v>
                </c:pt>
                <c:pt idx="26">
                  <c:v>12389</c:v>
                </c:pt>
                <c:pt idx="27">
                  <c:v>8315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1579</c:v>
                </c:pt>
                <c:pt idx="2">
                  <c:v>40271</c:v>
                </c:pt>
                <c:pt idx="3">
                  <c:v>0</c:v>
                </c:pt>
                <c:pt idx="4">
                  <c:v>393023</c:v>
                </c:pt>
                <c:pt idx="5">
                  <c:v>25420</c:v>
                </c:pt>
                <c:pt idx="6">
                  <c:v>551874</c:v>
                </c:pt>
                <c:pt idx="7">
                  <c:v>328115</c:v>
                </c:pt>
                <c:pt idx="8">
                  <c:v>35263</c:v>
                </c:pt>
                <c:pt idx="9">
                  <c:v>0</c:v>
                </c:pt>
                <c:pt idx="10">
                  <c:v>0</c:v>
                </c:pt>
                <c:pt idx="11">
                  <c:v>24243</c:v>
                </c:pt>
                <c:pt idx="12">
                  <c:v>26</c:v>
                </c:pt>
                <c:pt idx="13">
                  <c:v>0</c:v>
                </c:pt>
                <c:pt idx="14">
                  <c:v>25343</c:v>
                </c:pt>
                <c:pt idx="15">
                  <c:v>263999</c:v>
                </c:pt>
                <c:pt idx="16">
                  <c:v>16163</c:v>
                </c:pt>
                <c:pt idx="17">
                  <c:v>0</c:v>
                </c:pt>
                <c:pt idx="18">
                  <c:v>21439</c:v>
                </c:pt>
                <c:pt idx="19">
                  <c:v>17468</c:v>
                </c:pt>
                <c:pt idx="20">
                  <c:v>2366</c:v>
                </c:pt>
                <c:pt idx="21">
                  <c:v>225554</c:v>
                </c:pt>
                <c:pt idx="22">
                  <c:v>35188</c:v>
                </c:pt>
                <c:pt idx="23">
                  <c:v>6594</c:v>
                </c:pt>
                <c:pt idx="24">
                  <c:v>0</c:v>
                </c:pt>
                <c:pt idx="25">
                  <c:v>399647</c:v>
                </c:pt>
                <c:pt idx="26">
                  <c:v>13119</c:v>
                </c:pt>
                <c:pt idx="27">
                  <c:v>2820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253013"/>
        <c:axId val="36514713"/>
      </c:barChart>
      <c:catAx>
        <c:axId val="562530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514713"/>
        <c:crosses val="autoZero"/>
        <c:auto val="1"/>
        <c:lblAlgn val="ctr"/>
        <c:lblOffset val="100"/>
        <c:noMultiLvlLbl val="0"/>
      </c:catAx>
      <c:valAx>
        <c:axId val="3651471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2530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190214.5</c:v>
                </c:pt>
                <c:pt idx="2">
                  <c:v>9474</c:v>
                </c:pt>
                <c:pt idx="3">
                  <c:v>8</c:v>
                </c:pt>
                <c:pt idx="4">
                  <c:v>3566055</c:v>
                </c:pt>
                <c:pt idx="5">
                  <c:v>157564.25</c:v>
                </c:pt>
                <c:pt idx="6">
                  <c:v>68584</c:v>
                </c:pt>
                <c:pt idx="7">
                  <c:v>2817979.5</c:v>
                </c:pt>
                <c:pt idx="8">
                  <c:v>318350.5</c:v>
                </c:pt>
                <c:pt idx="9">
                  <c:v>31477</c:v>
                </c:pt>
                <c:pt idx="10">
                  <c:v>108837.75</c:v>
                </c:pt>
                <c:pt idx="11">
                  <c:v>7776.75</c:v>
                </c:pt>
                <c:pt idx="12">
                  <c:v>7735.75</c:v>
                </c:pt>
                <c:pt idx="13">
                  <c:v>51009</c:v>
                </c:pt>
                <c:pt idx="14">
                  <c:v>86531.75</c:v>
                </c:pt>
                <c:pt idx="15">
                  <c:v>1207475</c:v>
                </c:pt>
                <c:pt idx="16">
                  <c:v>346431.25</c:v>
                </c:pt>
                <c:pt idx="17">
                  <c:v>36651.25</c:v>
                </c:pt>
                <c:pt idx="18">
                  <c:v>2823.5</c:v>
                </c:pt>
                <c:pt idx="19">
                  <c:v>0</c:v>
                </c:pt>
                <c:pt idx="20">
                  <c:v>4</c:v>
                </c:pt>
                <c:pt idx="21">
                  <c:v>377663</c:v>
                </c:pt>
                <c:pt idx="22">
                  <c:v>128482</c:v>
                </c:pt>
                <c:pt idx="23">
                  <c:v>123393.75</c:v>
                </c:pt>
                <c:pt idx="24">
                  <c:v>12352</c:v>
                </c:pt>
                <c:pt idx="25">
                  <c:v>4248526</c:v>
                </c:pt>
                <c:pt idx="26">
                  <c:v>239635</c:v>
                </c:pt>
                <c:pt idx="27">
                  <c:v>33046.25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7</c:v>
                </c:pt>
                <c:pt idx="1">
                  <c:v>142536</c:v>
                </c:pt>
                <c:pt idx="2">
                  <c:v>15589</c:v>
                </c:pt>
                <c:pt idx="3">
                  <c:v>0</c:v>
                </c:pt>
                <c:pt idx="4">
                  <c:v>3545798</c:v>
                </c:pt>
                <c:pt idx="5">
                  <c:v>158605</c:v>
                </c:pt>
                <c:pt idx="6">
                  <c:v>65516</c:v>
                </c:pt>
                <c:pt idx="7">
                  <c:v>2829224.25</c:v>
                </c:pt>
                <c:pt idx="8">
                  <c:v>317833.25</c:v>
                </c:pt>
                <c:pt idx="9">
                  <c:v>33295</c:v>
                </c:pt>
                <c:pt idx="10">
                  <c:v>78208.25</c:v>
                </c:pt>
                <c:pt idx="11">
                  <c:v>4163</c:v>
                </c:pt>
                <c:pt idx="12">
                  <c:v>20957.75</c:v>
                </c:pt>
                <c:pt idx="13">
                  <c:v>52255</c:v>
                </c:pt>
                <c:pt idx="14">
                  <c:v>120322.75</c:v>
                </c:pt>
                <c:pt idx="15">
                  <c:v>1157431</c:v>
                </c:pt>
                <c:pt idx="16">
                  <c:v>264481</c:v>
                </c:pt>
                <c:pt idx="17">
                  <c:v>30603.75</c:v>
                </c:pt>
                <c:pt idx="18">
                  <c:v>3352.75</c:v>
                </c:pt>
                <c:pt idx="19">
                  <c:v>168</c:v>
                </c:pt>
                <c:pt idx="20">
                  <c:v>2</c:v>
                </c:pt>
                <c:pt idx="21">
                  <c:v>404128</c:v>
                </c:pt>
                <c:pt idx="22">
                  <c:v>118964.5</c:v>
                </c:pt>
                <c:pt idx="23">
                  <c:v>112853.5</c:v>
                </c:pt>
                <c:pt idx="24">
                  <c:v>11947</c:v>
                </c:pt>
                <c:pt idx="25">
                  <c:v>4283953</c:v>
                </c:pt>
                <c:pt idx="26">
                  <c:v>230099</c:v>
                </c:pt>
                <c:pt idx="27">
                  <c:v>27511.75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416800"/>
        <c:axId val="31473123"/>
      </c:barChart>
      <c:catAx>
        <c:axId val="614168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473123"/>
        <c:crosses val="autoZero"/>
        <c:auto val="1"/>
        <c:lblAlgn val="ctr"/>
        <c:lblOffset val="100"/>
        <c:noMultiLvlLbl val="0"/>
      </c:catAx>
      <c:valAx>
        <c:axId val="314731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4168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35085.5</c:v>
                </c:pt>
                <c:pt idx="2">
                  <c:v>0</c:v>
                </c:pt>
                <c:pt idx="3">
                  <c:v>0</c:v>
                </c:pt>
                <c:pt idx="4">
                  <c:v>3084840</c:v>
                </c:pt>
                <c:pt idx="5">
                  <c:v>14757.5</c:v>
                </c:pt>
                <c:pt idx="6">
                  <c:v>6</c:v>
                </c:pt>
                <c:pt idx="7">
                  <c:v>1173566</c:v>
                </c:pt>
                <c:pt idx="8">
                  <c:v>18158.75</c:v>
                </c:pt>
                <c:pt idx="9">
                  <c:v>1130</c:v>
                </c:pt>
                <c:pt idx="10">
                  <c:v>33040</c:v>
                </c:pt>
                <c:pt idx="11">
                  <c:v>0</c:v>
                </c:pt>
                <c:pt idx="12">
                  <c:v>5705</c:v>
                </c:pt>
                <c:pt idx="13">
                  <c:v>332</c:v>
                </c:pt>
                <c:pt idx="14">
                  <c:v>25095.25</c:v>
                </c:pt>
                <c:pt idx="15">
                  <c:v>738328</c:v>
                </c:pt>
                <c:pt idx="16">
                  <c:v>270894.5</c:v>
                </c:pt>
                <c:pt idx="17">
                  <c:v>6100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31718</c:v>
                </c:pt>
                <c:pt idx="22">
                  <c:v>29670.25</c:v>
                </c:pt>
                <c:pt idx="23">
                  <c:v>1</c:v>
                </c:pt>
                <c:pt idx="24">
                  <c:v>216</c:v>
                </c:pt>
                <c:pt idx="25">
                  <c:v>1788604</c:v>
                </c:pt>
                <c:pt idx="26">
                  <c:v>13800</c:v>
                </c:pt>
                <c:pt idx="27">
                  <c:v>124.5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1133</c:v>
                </c:pt>
                <c:pt idx="2">
                  <c:v>90</c:v>
                </c:pt>
                <c:pt idx="3">
                  <c:v>0</c:v>
                </c:pt>
                <c:pt idx="4">
                  <c:v>3057885</c:v>
                </c:pt>
                <c:pt idx="5">
                  <c:v>15119</c:v>
                </c:pt>
                <c:pt idx="6">
                  <c:v>10</c:v>
                </c:pt>
                <c:pt idx="7">
                  <c:v>1165299.5</c:v>
                </c:pt>
                <c:pt idx="8">
                  <c:v>2232.5</c:v>
                </c:pt>
                <c:pt idx="9">
                  <c:v>202</c:v>
                </c:pt>
                <c:pt idx="10">
                  <c:v>7691.75</c:v>
                </c:pt>
                <c:pt idx="11">
                  <c:v>0</c:v>
                </c:pt>
                <c:pt idx="12">
                  <c:v>8389.25</c:v>
                </c:pt>
                <c:pt idx="13">
                  <c:v>186</c:v>
                </c:pt>
                <c:pt idx="14">
                  <c:v>26099.75</c:v>
                </c:pt>
                <c:pt idx="15">
                  <c:v>710166</c:v>
                </c:pt>
                <c:pt idx="16">
                  <c:v>228425.25</c:v>
                </c:pt>
                <c:pt idx="17">
                  <c:v>273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60276</c:v>
                </c:pt>
                <c:pt idx="22">
                  <c:v>20161.75</c:v>
                </c:pt>
                <c:pt idx="23">
                  <c:v>0</c:v>
                </c:pt>
                <c:pt idx="24">
                  <c:v>0</c:v>
                </c:pt>
                <c:pt idx="25">
                  <c:v>1970580</c:v>
                </c:pt>
                <c:pt idx="26">
                  <c:v>17934</c:v>
                </c:pt>
                <c:pt idx="27">
                  <c:v>851.5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979941"/>
        <c:axId val="48665461"/>
      </c:barChart>
      <c:catAx>
        <c:axId val="389799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665461"/>
        <c:crosses val="autoZero"/>
        <c:auto val="1"/>
        <c:lblAlgn val="ctr"/>
        <c:lblOffset val="100"/>
        <c:noMultiLvlLbl val="0"/>
      </c:catAx>
      <c:valAx>
        <c:axId val="4866546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9799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128700.5</c:v>
                </c:pt>
                <c:pt idx="2">
                  <c:v>3148.25</c:v>
                </c:pt>
                <c:pt idx="3">
                  <c:v>0</c:v>
                </c:pt>
                <c:pt idx="4">
                  <c:v>0</c:v>
                </c:pt>
                <c:pt idx="5">
                  <c:v>119356.25</c:v>
                </c:pt>
                <c:pt idx="6">
                  <c:v>68514</c:v>
                </c:pt>
                <c:pt idx="7">
                  <c:v>170216</c:v>
                </c:pt>
                <c:pt idx="8">
                  <c:v>11226.75</c:v>
                </c:pt>
                <c:pt idx="9">
                  <c:v>4394.5</c:v>
                </c:pt>
                <c:pt idx="10">
                  <c:v>8537.5</c:v>
                </c:pt>
                <c:pt idx="11">
                  <c:v>7665.5</c:v>
                </c:pt>
                <c:pt idx="12">
                  <c:v>0</c:v>
                </c:pt>
                <c:pt idx="13">
                  <c:v>3876</c:v>
                </c:pt>
                <c:pt idx="14">
                  <c:v>56606.5</c:v>
                </c:pt>
                <c:pt idx="15">
                  <c:v>394738</c:v>
                </c:pt>
                <c:pt idx="16">
                  <c:v>8918</c:v>
                </c:pt>
                <c:pt idx="17">
                  <c:v>3695.25</c:v>
                </c:pt>
                <c:pt idx="18">
                  <c:v>2823.5</c:v>
                </c:pt>
                <c:pt idx="19">
                  <c:v>0</c:v>
                </c:pt>
                <c:pt idx="20">
                  <c:v>0</c:v>
                </c:pt>
                <c:pt idx="21">
                  <c:v>300620</c:v>
                </c:pt>
                <c:pt idx="22">
                  <c:v>23087.25</c:v>
                </c:pt>
                <c:pt idx="23">
                  <c:v>122667.75</c:v>
                </c:pt>
                <c:pt idx="24">
                  <c:v>0</c:v>
                </c:pt>
                <c:pt idx="25">
                  <c:v>160660</c:v>
                </c:pt>
                <c:pt idx="26">
                  <c:v>13904</c:v>
                </c:pt>
                <c:pt idx="27">
                  <c:v>27550.75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117454.75</c:v>
                </c:pt>
                <c:pt idx="2">
                  <c:v>3735</c:v>
                </c:pt>
                <c:pt idx="3">
                  <c:v>0</c:v>
                </c:pt>
                <c:pt idx="4">
                  <c:v>0</c:v>
                </c:pt>
                <c:pt idx="5">
                  <c:v>121770.25</c:v>
                </c:pt>
                <c:pt idx="6">
                  <c:v>65466</c:v>
                </c:pt>
                <c:pt idx="7">
                  <c:v>167103.25</c:v>
                </c:pt>
                <c:pt idx="8">
                  <c:v>13169.75</c:v>
                </c:pt>
                <c:pt idx="9">
                  <c:v>5010</c:v>
                </c:pt>
                <c:pt idx="10">
                  <c:v>6883.25</c:v>
                </c:pt>
                <c:pt idx="11">
                  <c:v>4050</c:v>
                </c:pt>
                <c:pt idx="12">
                  <c:v>3721.25</c:v>
                </c:pt>
                <c:pt idx="13">
                  <c:v>8059</c:v>
                </c:pt>
                <c:pt idx="14">
                  <c:v>65685.75</c:v>
                </c:pt>
                <c:pt idx="15">
                  <c:v>383756</c:v>
                </c:pt>
                <c:pt idx="16">
                  <c:v>6236.5</c:v>
                </c:pt>
                <c:pt idx="17">
                  <c:v>5711.25</c:v>
                </c:pt>
                <c:pt idx="18">
                  <c:v>3352.75</c:v>
                </c:pt>
                <c:pt idx="19">
                  <c:v>0</c:v>
                </c:pt>
                <c:pt idx="20">
                  <c:v>0</c:v>
                </c:pt>
                <c:pt idx="21">
                  <c:v>293977</c:v>
                </c:pt>
                <c:pt idx="22">
                  <c:v>18513.5</c:v>
                </c:pt>
                <c:pt idx="23">
                  <c:v>111009.25</c:v>
                </c:pt>
                <c:pt idx="24">
                  <c:v>0</c:v>
                </c:pt>
                <c:pt idx="25">
                  <c:v>154640</c:v>
                </c:pt>
                <c:pt idx="26">
                  <c:v>10423</c:v>
                </c:pt>
                <c:pt idx="27">
                  <c:v>21907.75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5506"/>
        <c:axId val="40464025"/>
      </c:barChart>
      <c:catAx>
        <c:axId val="5255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464025"/>
        <c:crosses val="autoZero"/>
        <c:auto val="1"/>
        <c:lblAlgn val="ctr"/>
        <c:lblOffset val="100"/>
        <c:noMultiLvlLbl val="0"/>
      </c:catAx>
      <c:valAx>
        <c:axId val="4046402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55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26428.5</c:v>
                </c:pt>
                <c:pt idx="2">
                  <c:v>6325.75</c:v>
                </c:pt>
                <c:pt idx="3">
                  <c:v>8</c:v>
                </c:pt>
                <c:pt idx="4">
                  <c:v>481215</c:v>
                </c:pt>
                <c:pt idx="5">
                  <c:v>23450.5</c:v>
                </c:pt>
                <c:pt idx="6">
                  <c:v>64</c:v>
                </c:pt>
                <c:pt idx="7">
                  <c:v>1474197.5</c:v>
                </c:pt>
                <c:pt idx="8">
                  <c:v>288965</c:v>
                </c:pt>
                <c:pt idx="9">
                  <c:v>25952.5</c:v>
                </c:pt>
                <c:pt idx="10">
                  <c:v>67260.25</c:v>
                </c:pt>
                <c:pt idx="11">
                  <c:v>111.25</c:v>
                </c:pt>
                <c:pt idx="12">
                  <c:v>2030.75</c:v>
                </c:pt>
                <c:pt idx="13">
                  <c:v>46801</c:v>
                </c:pt>
                <c:pt idx="14">
                  <c:v>4830</c:v>
                </c:pt>
                <c:pt idx="15">
                  <c:v>74409</c:v>
                </c:pt>
                <c:pt idx="16">
                  <c:v>66618.75</c:v>
                </c:pt>
                <c:pt idx="17">
                  <c:v>26856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45325</c:v>
                </c:pt>
                <c:pt idx="22">
                  <c:v>75724.5</c:v>
                </c:pt>
                <c:pt idx="23">
                  <c:v>725</c:v>
                </c:pt>
                <c:pt idx="24">
                  <c:v>12136</c:v>
                </c:pt>
                <c:pt idx="25">
                  <c:v>2299262</c:v>
                </c:pt>
                <c:pt idx="26">
                  <c:v>211931</c:v>
                </c:pt>
                <c:pt idx="27">
                  <c:v>5371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7</c:v>
                </c:pt>
                <c:pt idx="1">
                  <c:v>23948.25</c:v>
                </c:pt>
                <c:pt idx="2">
                  <c:v>11764</c:v>
                </c:pt>
                <c:pt idx="3">
                  <c:v>0</c:v>
                </c:pt>
                <c:pt idx="4">
                  <c:v>487913</c:v>
                </c:pt>
                <c:pt idx="5">
                  <c:v>21715.75</c:v>
                </c:pt>
                <c:pt idx="6">
                  <c:v>40</c:v>
                </c:pt>
                <c:pt idx="7">
                  <c:v>1496821.5</c:v>
                </c:pt>
                <c:pt idx="8">
                  <c:v>302431</c:v>
                </c:pt>
                <c:pt idx="9">
                  <c:v>28083</c:v>
                </c:pt>
                <c:pt idx="10">
                  <c:v>63633.25</c:v>
                </c:pt>
                <c:pt idx="11">
                  <c:v>113</c:v>
                </c:pt>
                <c:pt idx="12">
                  <c:v>8847.25</c:v>
                </c:pt>
                <c:pt idx="13">
                  <c:v>44010</c:v>
                </c:pt>
                <c:pt idx="14">
                  <c:v>28537.25</c:v>
                </c:pt>
                <c:pt idx="15">
                  <c:v>63509</c:v>
                </c:pt>
                <c:pt idx="16">
                  <c:v>29819.25</c:v>
                </c:pt>
                <c:pt idx="17">
                  <c:v>24619.5</c:v>
                </c:pt>
                <c:pt idx="18">
                  <c:v>0</c:v>
                </c:pt>
                <c:pt idx="19">
                  <c:v>168</c:v>
                </c:pt>
                <c:pt idx="20">
                  <c:v>2</c:v>
                </c:pt>
                <c:pt idx="21">
                  <c:v>49875</c:v>
                </c:pt>
                <c:pt idx="22">
                  <c:v>80289.25</c:v>
                </c:pt>
                <c:pt idx="23">
                  <c:v>1844.25</c:v>
                </c:pt>
                <c:pt idx="24">
                  <c:v>11947</c:v>
                </c:pt>
                <c:pt idx="25">
                  <c:v>2158733</c:v>
                </c:pt>
                <c:pt idx="26">
                  <c:v>201742</c:v>
                </c:pt>
                <c:pt idx="27">
                  <c:v>4752.5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722241"/>
        <c:axId val="64128922"/>
      </c:barChart>
      <c:catAx>
        <c:axId val="287222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128922"/>
        <c:crosses val="autoZero"/>
        <c:auto val="1"/>
        <c:lblAlgn val="ctr"/>
        <c:lblOffset val="100"/>
        <c:noMultiLvlLbl val="0"/>
      </c:catAx>
      <c:valAx>
        <c:axId val="6412892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7222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800</c:v>
                </c:pt>
                <c:pt idx="1">
                  <c:v>640</c:v>
                </c:pt>
                <c:pt idx="2">
                  <c:v>1364</c:v>
                </c:pt>
                <c:pt idx="3">
                  <c:v>528</c:v>
                </c:pt>
                <c:pt idx="4">
                  <c:v>22477</c:v>
                </c:pt>
                <c:pt idx="5">
                  <c:v>1261</c:v>
                </c:pt>
                <c:pt idx="6">
                  <c:v>35057</c:v>
                </c:pt>
                <c:pt idx="7">
                  <c:v>6298</c:v>
                </c:pt>
                <c:pt idx="8">
                  <c:v>1922</c:v>
                </c:pt>
                <c:pt idx="9">
                  <c:v>1799</c:v>
                </c:pt>
                <c:pt idx="10">
                  <c:v>1077</c:v>
                </c:pt>
                <c:pt idx="11">
                  <c:v>7195</c:v>
                </c:pt>
                <c:pt idx="12">
                  <c:v>562</c:v>
                </c:pt>
                <c:pt idx="13">
                  <c:v>867</c:v>
                </c:pt>
                <c:pt idx="14">
                  <c:v>1713</c:v>
                </c:pt>
                <c:pt idx="15">
                  <c:v>11872</c:v>
                </c:pt>
                <c:pt idx="16">
                  <c:v>1021</c:v>
                </c:pt>
                <c:pt idx="17">
                  <c:v>417</c:v>
                </c:pt>
                <c:pt idx="18">
                  <c:v>602</c:v>
                </c:pt>
                <c:pt idx="19">
                  <c:v>499</c:v>
                </c:pt>
                <c:pt idx="20">
                  <c:v>655</c:v>
                </c:pt>
                <c:pt idx="21">
                  <c:v>13919</c:v>
                </c:pt>
                <c:pt idx="22">
                  <c:v>1094</c:v>
                </c:pt>
                <c:pt idx="23">
                  <c:v>730</c:v>
                </c:pt>
                <c:pt idx="24">
                  <c:v>1669</c:v>
                </c:pt>
                <c:pt idx="25">
                  <c:v>5529</c:v>
                </c:pt>
                <c:pt idx="26">
                  <c:v>1366</c:v>
                </c:pt>
                <c:pt idx="27">
                  <c:v>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829</c:v>
                </c:pt>
                <c:pt idx="1">
                  <c:v>661</c:v>
                </c:pt>
                <c:pt idx="2">
                  <c:v>1384</c:v>
                </c:pt>
                <c:pt idx="3">
                  <c:v>586</c:v>
                </c:pt>
                <c:pt idx="4">
                  <c:v>23079</c:v>
                </c:pt>
                <c:pt idx="5">
                  <c:v>1162</c:v>
                </c:pt>
                <c:pt idx="6">
                  <c:v>36253</c:v>
                </c:pt>
                <c:pt idx="7">
                  <c:v>6310</c:v>
                </c:pt>
                <c:pt idx="8">
                  <c:v>2013</c:v>
                </c:pt>
                <c:pt idx="9">
                  <c:v>1536</c:v>
                </c:pt>
                <c:pt idx="10">
                  <c:v>1024</c:v>
                </c:pt>
                <c:pt idx="11">
                  <c:v>7947</c:v>
                </c:pt>
                <c:pt idx="12">
                  <c:v>673</c:v>
                </c:pt>
                <c:pt idx="13">
                  <c:v>837</c:v>
                </c:pt>
                <c:pt idx="14">
                  <c:v>1656</c:v>
                </c:pt>
                <c:pt idx="15">
                  <c:v>11181</c:v>
                </c:pt>
                <c:pt idx="16">
                  <c:v>952</c:v>
                </c:pt>
                <c:pt idx="17">
                  <c:v>375</c:v>
                </c:pt>
                <c:pt idx="18">
                  <c:v>585</c:v>
                </c:pt>
                <c:pt idx="19">
                  <c:v>722</c:v>
                </c:pt>
                <c:pt idx="20">
                  <c:v>671</c:v>
                </c:pt>
                <c:pt idx="21">
                  <c:v>13560</c:v>
                </c:pt>
                <c:pt idx="22">
                  <c:v>1198</c:v>
                </c:pt>
                <c:pt idx="23">
                  <c:v>713</c:v>
                </c:pt>
                <c:pt idx="24">
                  <c:v>1633</c:v>
                </c:pt>
                <c:pt idx="25">
                  <c:v>5472</c:v>
                </c:pt>
                <c:pt idx="26">
                  <c:v>1338</c:v>
                </c:pt>
                <c:pt idx="27">
                  <c:v>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511415"/>
        <c:axId val="41508053"/>
      </c:barChart>
      <c:catAx>
        <c:axId val="75114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508053"/>
        <c:crosses val="autoZero"/>
        <c:auto val="1"/>
        <c:lblAlgn val="ctr"/>
        <c:lblOffset val="100"/>
        <c:noMultiLvlLbl val="0"/>
      </c:catAx>
      <c:valAx>
        <c:axId val="4150805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114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23926732</c:v>
                </c:pt>
                <c:pt idx="1">
                  <c:v>15318319</c:v>
                </c:pt>
                <c:pt idx="2">
                  <c:v>26230248</c:v>
                </c:pt>
                <c:pt idx="3">
                  <c:v>3839092</c:v>
                </c:pt>
                <c:pt idx="4">
                  <c:v>398299215</c:v>
                </c:pt>
                <c:pt idx="5">
                  <c:v>31417190</c:v>
                </c:pt>
                <c:pt idx="6">
                  <c:v>207148848</c:v>
                </c:pt>
                <c:pt idx="7">
                  <c:v>289891386</c:v>
                </c:pt>
                <c:pt idx="8">
                  <c:v>47305196</c:v>
                </c:pt>
                <c:pt idx="9">
                  <c:v>38933656</c:v>
                </c:pt>
                <c:pt idx="10">
                  <c:v>15850753</c:v>
                </c:pt>
                <c:pt idx="11">
                  <c:v>63565108</c:v>
                </c:pt>
                <c:pt idx="12">
                  <c:v>9862189</c:v>
                </c:pt>
                <c:pt idx="13">
                  <c:v>15278161</c:v>
                </c:pt>
                <c:pt idx="14">
                  <c:v>29566490</c:v>
                </c:pt>
                <c:pt idx="15">
                  <c:v>248765260</c:v>
                </c:pt>
                <c:pt idx="16">
                  <c:v>47209014</c:v>
                </c:pt>
                <c:pt idx="17">
                  <c:v>2665118</c:v>
                </c:pt>
                <c:pt idx="18">
                  <c:v>17046727</c:v>
                </c:pt>
                <c:pt idx="19">
                  <c:v>10037164</c:v>
                </c:pt>
                <c:pt idx="20">
                  <c:v>4909823</c:v>
                </c:pt>
                <c:pt idx="21">
                  <c:v>173213242</c:v>
                </c:pt>
                <c:pt idx="22">
                  <c:v>22483714</c:v>
                </c:pt>
                <c:pt idx="23">
                  <c:v>4500817</c:v>
                </c:pt>
                <c:pt idx="24">
                  <c:v>34061536</c:v>
                </c:pt>
                <c:pt idx="25">
                  <c:v>224317607</c:v>
                </c:pt>
                <c:pt idx="26">
                  <c:v>38275269</c:v>
                </c:pt>
                <c:pt idx="27">
                  <c:v>2901353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25319501</c:v>
                </c:pt>
                <c:pt idx="1">
                  <c:v>15466320</c:v>
                </c:pt>
                <c:pt idx="2">
                  <c:v>27341213</c:v>
                </c:pt>
                <c:pt idx="3">
                  <c:v>4098704</c:v>
                </c:pt>
                <c:pt idx="4">
                  <c:v>408811890</c:v>
                </c:pt>
                <c:pt idx="5">
                  <c:v>28433248</c:v>
                </c:pt>
                <c:pt idx="6">
                  <c:v>215586814</c:v>
                </c:pt>
                <c:pt idx="7">
                  <c:v>281618416</c:v>
                </c:pt>
                <c:pt idx="8">
                  <c:v>42562125</c:v>
                </c:pt>
                <c:pt idx="9">
                  <c:v>35394702</c:v>
                </c:pt>
                <c:pt idx="10">
                  <c:v>15112891</c:v>
                </c:pt>
                <c:pt idx="11">
                  <c:v>56797509</c:v>
                </c:pt>
                <c:pt idx="12">
                  <c:v>11597146</c:v>
                </c:pt>
                <c:pt idx="13">
                  <c:v>14787356</c:v>
                </c:pt>
                <c:pt idx="14">
                  <c:v>30087329</c:v>
                </c:pt>
                <c:pt idx="15">
                  <c:v>245435036</c:v>
                </c:pt>
                <c:pt idx="16">
                  <c:v>48201048</c:v>
                </c:pt>
                <c:pt idx="17">
                  <c:v>2251871</c:v>
                </c:pt>
                <c:pt idx="18">
                  <c:v>16674002</c:v>
                </c:pt>
                <c:pt idx="19">
                  <c:v>12040740</c:v>
                </c:pt>
                <c:pt idx="20">
                  <c:v>5254674</c:v>
                </c:pt>
                <c:pt idx="21">
                  <c:v>163207818</c:v>
                </c:pt>
                <c:pt idx="22">
                  <c:v>23539428</c:v>
                </c:pt>
                <c:pt idx="23">
                  <c:v>4222533</c:v>
                </c:pt>
                <c:pt idx="24">
                  <c:v>34823928</c:v>
                </c:pt>
                <c:pt idx="25">
                  <c:v>227368561</c:v>
                </c:pt>
                <c:pt idx="26">
                  <c:v>36446039</c:v>
                </c:pt>
                <c:pt idx="27">
                  <c:v>2586786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825524"/>
        <c:axId val="52299446"/>
      </c:barChart>
      <c:catAx>
        <c:axId val="268255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299446"/>
        <c:crosses val="autoZero"/>
        <c:auto val="1"/>
        <c:lblAlgn val="ctr"/>
        <c:lblOffset val="100"/>
        <c:noMultiLvlLbl val="0"/>
      </c:catAx>
      <c:valAx>
        <c:axId val="5229944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8255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128</c:v>
                </c:pt>
                <c:pt idx="1">
                  <c:v>77</c:v>
                </c:pt>
                <c:pt idx="2">
                  <c:v>18</c:v>
                </c:pt>
                <c:pt idx="3">
                  <c:v>2</c:v>
                </c:pt>
                <c:pt idx="4">
                  <c:v>2</c:v>
                </c:pt>
                <c:pt idx="5">
                  <c:v>256</c:v>
                </c:pt>
                <c:pt idx="6">
                  <c:v>640</c:v>
                </c:pt>
                <c:pt idx="7">
                  <c:v>676</c:v>
                </c:pt>
                <c:pt idx="8">
                  <c:v>88</c:v>
                </c:pt>
                <c:pt idx="9">
                  <c:v>120</c:v>
                </c:pt>
                <c:pt idx="10">
                  <c:v>2</c:v>
                </c:pt>
                <c:pt idx="11">
                  <c:v>2</c:v>
                </c:pt>
                <c:pt idx="12">
                  <c:v>15</c:v>
                </c:pt>
                <c:pt idx="13">
                  <c:v>38</c:v>
                </c:pt>
                <c:pt idx="14">
                  <c:v>17</c:v>
                </c:pt>
                <c:pt idx="15">
                  <c:v>512</c:v>
                </c:pt>
                <c:pt idx="16">
                  <c:v>213</c:v>
                </c:pt>
                <c:pt idx="17">
                  <c:v>0</c:v>
                </c:pt>
                <c:pt idx="18">
                  <c:v>4</c:v>
                </c:pt>
                <c:pt idx="19">
                  <c:v>43</c:v>
                </c:pt>
                <c:pt idx="20">
                  <c:v>5</c:v>
                </c:pt>
                <c:pt idx="21">
                  <c:v>433</c:v>
                </c:pt>
                <c:pt idx="22">
                  <c:v>33</c:v>
                </c:pt>
                <c:pt idx="23">
                  <c:v>67</c:v>
                </c:pt>
                <c:pt idx="24">
                  <c:v>55</c:v>
                </c:pt>
                <c:pt idx="25">
                  <c:v>199</c:v>
                </c:pt>
                <c:pt idx="26">
                  <c:v>91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141</c:v>
                </c:pt>
                <c:pt idx="1">
                  <c:v>76</c:v>
                </c:pt>
                <c:pt idx="2">
                  <c:v>21</c:v>
                </c:pt>
                <c:pt idx="3">
                  <c:v>1</c:v>
                </c:pt>
                <c:pt idx="4">
                  <c:v>0</c:v>
                </c:pt>
                <c:pt idx="5">
                  <c:v>236</c:v>
                </c:pt>
                <c:pt idx="6">
                  <c:v>625</c:v>
                </c:pt>
                <c:pt idx="7">
                  <c:v>648</c:v>
                </c:pt>
                <c:pt idx="8">
                  <c:v>82</c:v>
                </c:pt>
                <c:pt idx="9">
                  <c:v>118</c:v>
                </c:pt>
                <c:pt idx="10">
                  <c:v>5</c:v>
                </c:pt>
                <c:pt idx="11">
                  <c:v>8</c:v>
                </c:pt>
                <c:pt idx="12">
                  <c:v>15</c:v>
                </c:pt>
                <c:pt idx="13">
                  <c:v>21</c:v>
                </c:pt>
                <c:pt idx="14">
                  <c:v>13</c:v>
                </c:pt>
                <c:pt idx="15">
                  <c:v>473</c:v>
                </c:pt>
                <c:pt idx="16">
                  <c:v>226</c:v>
                </c:pt>
                <c:pt idx="17">
                  <c:v>0</c:v>
                </c:pt>
                <c:pt idx="18">
                  <c:v>8</c:v>
                </c:pt>
                <c:pt idx="19">
                  <c:v>29</c:v>
                </c:pt>
                <c:pt idx="20">
                  <c:v>3</c:v>
                </c:pt>
                <c:pt idx="21">
                  <c:v>413</c:v>
                </c:pt>
                <c:pt idx="22">
                  <c:v>25</c:v>
                </c:pt>
                <c:pt idx="23">
                  <c:v>60</c:v>
                </c:pt>
                <c:pt idx="24">
                  <c:v>48</c:v>
                </c:pt>
                <c:pt idx="25">
                  <c:v>221</c:v>
                </c:pt>
                <c:pt idx="26">
                  <c:v>87</c:v>
                </c:pt>
                <c:pt idx="2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169510"/>
        <c:axId val="2540708"/>
      </c:barChart>
      <c:catAx>
        <c:axId val="601695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40708"/>
        <c:crosses val="autoZero"/>
        <c:auto val="1"/>
        <c:lblAlgn val="ctr"/>
        <c:lblOffset val="100"/>
        <c:noMultiLvlLbl val="0"/>
      </c:catAx>
      <c:valAx>
        <c:axId val="254070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1695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346415</c:v>
                </c:pt>
                <c:pt idx="1">
                  <c:v>344904</c:v>
                </c:pt>
                <c:pt idx="2">
                  <c:v>794781</c:v>
                </c:pt>
                <c:pt idx="3">
                  <c:v>294</c:v>
                </c:pt>
                <c:pt idx="4">
                  <c:v>5017839</c:v>
                </c:pt>
                <c:pt idx="5">
                  <c:v>517594</c:v>
                </c:pt>
                <c:pt idx="6">
                  <c:v>7997877</c:v>
                </c:pt>
                <c:pt idx="7">
                  <c:v>4810618</c:v>
                </c:pt>
                <c:pt idx="8">
                  <c:v>329938</c:v>
                </c:pt>
                <c:pt idx="9">
                  <c:v>195879</c:v>
                </c:pt>
                <c:pt idx="10">
                  <c:v>877</c:v>
                </c:pt>
                <c:pt idx="11">
                  <c:v>1380246</c:v>
                </c:pt>
                <c:pt idx="12">
                  <c:v>11280</c:v>
                </c:pt>
                <c:pt idx="13">
                  <c:v>56460</c:v>
                </c:pt>
                <c:pt idx="14">
                  <c:v>38613</c:v>
                </c:pt>
                <c:pt idx="15">
                  <c:v>2552936</c:v>
                </c:pt>
                <c:pt idx="16">
                  <c:v>659993</c:v>
                </c:pt>
                <c:pt idx="17">
                  <c:v>0</c:v>
                </c:pt>
                <c:pt idx="18">
                  <c:v>539821</c:v>
                </c:pt>
                <c:pt idx="19">
                  <c:v>239105</c:v>
                </c:pt>
                <c:pt idx="20">
                  <c:v>1380</c:v>
                </c:pt>
                <c:pt idx="21">
                  <c:v>5442835</c:v>
                </c:pt>
                <c:pt idx="22">
                  <c:v>221262</c:v>
                </c:pt>
                <c:pt idx="23">
                  <c:v>15662</c:v>
                </c:pt>
                <c:pt idx="24">
                  <c:v>106041</c:v>
                </c:pt>
                <c:pt idx="25">
                  <c:v>1152888</c:v>
                </c:pt>
                <c:pt idx="26">
                  <c:v>222935</c:v>
                </c:pt>
                <c:pt idx="27">
                  <c:v>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366425</c:v>
                </c:pt>
                <c:pt idx="1">
                  <c:v>350390</c:v>
                </c:pt>
                <c:pt idx="2">
                  <c:v>795454</c:v>
                </c:pt>
                <c:pt idx="3">
                  <c:v>221</c:v>
                </c:pt>
                <c:pt idx="4">
                  <c:v>5210547</c:v>
                </c:pt>
                <c:pt idx="5">
                  <c:v>465532</c:v>
                </c:pt>
                <c:pt idx="6">
                  <c:v>8325600</c:v>
                </c:pt>
                <c:pt idx="7">
                  <c:v>4603109</c:v>
                </c:pt>
                <c:pt idx="8">
                  <c:v>291351</c:v>
                </c:pt>
                <c:pt idx="9">
                  <c:v>173707</c:v>
                </c:pt>
                <c:pt idx="10">
                  <c:v>2453</c:v>
                </c:pt>
                <c:pt idx="11">
                  <c:v>1581783</c:v>
                </c:pt>
                <c:pt idx="12">
                  <c:v>11588</c:v>
                </c:pt>
                <c:pt idx="13">
                  <c:v>43199</c:v>
                </c:pt>
                <c:pt idx="14">
                  <c:v>42397</c:v>
                </c:pt>
                <c:pt idx="15">
                  <c:v>2455194</c:v>
                </c:pt>
                <c:pt idx="16">
                  <c:v>676256</c:v>
                </c:pt>
                <c:pt idx="17">
                  <c:v>0</c:v>
                </c:pt>
                <c:pt idx="18">
                  <c:v>486121</c:v>
                </c:pt>
                <c:pt idx="19">
                  <c:v>203003</c:v>
                </c:pt>
                <c:pt idx="20">
                  <c:v>1251</c:v>
                </c:pt>
                <c:pt idx="21">
                  <c:v>5410350</c:v>
                </c:pt>
                <c:pt idx="22">
                  <c:v>210548</c:v>
                </c:pt>
                <c:pt idx="23">
                  <c:v>16200</c:v>
                </c:pt>
                <c:pt idx="24">
                  <c:v>104254</c:v>
                </c:pt>
                <c:pt idx="25">
                  <c:v>1316872</c:v>
                </c:pt>
                <c:pt idx="26">
                  <c:v>222370</c:v>
                </c:pt>
                <c:pt idx="27">
                  <c:v>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113135"/>
        <c:axId val="10840489"/>
      </c:barChart>
      <c:catAx>
        <c:axId val="711313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840489"/>
        <c:crosses val="autoZero"/>
        <c:auto val="1"/>
        <c:lblAlgn val="ctr"/>
        <c:lblOffset val="100"/>
        <c:noMultiLvlLbl val="0"/>
      </c:catAx>
      <c:valAx>
        <c:axId val="1084048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1313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124876</c:v>
                </c:pt>
                <c:pt idx="2">
                  <c:v>785669</c:v>
                </c:pt>
                <c:pt idx="3">
                  <c:v>0</c:v>
                </c:pt>
                <c:pt idx="4">
                  <c:v>5017839</c:v>
                </c:pt>
                <c:pt idx="5">
                  <c:v>34486</c:v>
                </c:pt>
                <c:pt idx="6">
                  <c:v>6030607</c:v>
                </c:pt>
                <c:pt idx="7">
                  <c:v>1518655</c:v>
                </c:pt>
                <c:pt idx="8">
                  <c:v>124340</c:v>
                </c:pt>
                <c:pt idx="9">
                  <c:v>0</c:v>
                </c:pt>
                <c:pt idx="10">
                  <c:v>0</c:v>
                </c:pt>
                <c:pt idx="11">
                  <c:v>1379421</c:v>
                </c:pt>
                <c:pt idx="12">
                  <c:v>0</c:v>
                </c:pt>
                <c:pt idx="13">
                  <c:v>6</c:v>
                </c:pt>
                <c:pt idx="14">
                  <c:v>36702</c:v>
                </c:pt>
                <c:pt idx="15">
                  <c:v>1225777</c:v>
                </c:pt>
                <c:pt idx="16">
                  <c:v>306469</c:v>
                </c:pt>
                <c:pt idx="17">
                  <c:v>0</c:v>
                </c:pt>
                <c:pt idx="18">
                  <c:v>534922</c:v>
                </c:pt>
                <c:pt idx="19">
                  <c:v>159832</c:v>
                </c:pt>
                <c:pt idx="20">
                  <c:v>0</c:v>
                </c:pt>
                <c:pt idx="21">
                  <c:v>4417914</c:v>
                </c:pt>
                <c:pt idx="22">
                  <c:v>175272</c:v>
                </c:pt>
                <c:pt idx="23">
                  <c:v>0</c:v>
                </c:pt>
                <c:pt idx="24">
                  <c:v>19</c:v>
                </c:pt>
                <c:pt idx="25">
                  <c:v>696662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148646</c:v>
                </c:pt>
                <c:pt idx="2">
                  <c:v>782023</c:v>
                </c:pt>
                <c:pt idx="3">
                  <c:v>0</c:v>
                </c:pt>
                <c:pt idx="4">
                  <c:v>5210547</c:v>
                </c:pt>
                <c:pt idx="5">
                  <c:v>35451</c:v>
                </c:pt>
                <c:pt idx="6">
                  <c:v>6206667</c:v>
                </c:pt>
                <c:pt idx="7">
                  <c:v>1523472</c:v>
                </c:pt>
                <c:pt idx="8">
                  <c:v>135470</c:v>
                </c:pt>
                <c:pt idx="9">
                  <c:v>0</c:v>
                </c:pt>
                <c:pt idx="10">
                  <c:v>0</c:v>
                </c:pt>
                <c:pt idx="11">
                  <c:v>1574572</c:v>
                </c:pt>
                <c:pt idx="12">
                  <c:v>0</c:v>
                </c:pt>
                <c:pt idx="13">
                  <c:v>0</c:v>
                </c:pt>
                <c:pt idx="14">
                  <c:v>39719</c:v>
                </c:pt>
                <c:pt idx="15">
                  <c:v>1219558</c:v>
                </c:pt>
                <c:pt idx="16">
                  <c:v>290431</c:v>
                </c:pt>
                <c:pt idx="17">
                  <c:v>0</c:v>
                </c:pt>
                <c:pt idx="18">
                  <c:v>480949</c:v>
                </c:pt>
                <c:pt idx="19">
                  <c:v>175956</c:v>
                </c:pt>
                <c:pt idx="20">
                  <c:v>5</c:v>
                </c:pt>
                <c:pt idx="21">
                  <c:v>4455423</c:v>
                </c:pt>
                <c:pt idx="22">
                  <c:v>184094</c:v>
                </c:pt>
                <c:pt idx="23">
                  <c:v>0</c:v>
                </c:pt>
                <c:pt idx="24">
                  <c:v>0</c:v>
                </c:pt>
                <c:pt idx="25">
                  <c:v>683831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650394"/>
        <c:axId val="66358811"/>
      </c:barChart>
      <c:catAx>
        <c:axId val="2265039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358811"/>
        <c:crosses val="autoZero"/>
        <c:auto val="1"/>
        <c:lblAlgn val="ctr"/>
        <c:lblOffset val="100"/>
        <c:noMultiLvlLbl val="0"/>
      </c:catAx>
      <c:valAx>
        <c:axId val="6635881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5039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346415</c:v>
                </c:pt>
                <c:pt idx="1">
                  <c:v>220028</c:v>
                </c:pt>
                <c:pt idx="2">
                  <c:v>9112</c:v>
                </c:pt>
                <c:pt idx="3">
                  <c:v>294</c:v>
                </c:pt>
                <c:pt idx="4">
                  <c:v>0</c:v>
                </c:pt>
                <c:pt idx="5">
                  <c:v>483108</c:v>
                </c:pt>
                <c:pt idx="6">
                  <c:v>1967270</c:v>
                </c:pt>
                <c:pt idx="7">
                  <c:v>3291963</c:v>
                </c:pt>
                <c:pt idx="8">
                  <c:v>205598</c:v>
                </c:pt>
                <c:pt idx="9">
                  <c:v>195879</c:v>
                </c:pt>
                <c:pt idx="10">
                  <c:v>877</c:v>
                </c:pt>
                <c:pt idx="11">
                  <c:v>825</c:v>
                </c:pt>
                <c:pt idx="12">
                  <c:v>11280</c:v>
                </c:pt>
                <c:pt idx="13">
                  <c:v>56454</c:v>
                </c:pt>
                <c:pt idx="14">
                  <c:v>1911</c:v>
                </c:pt>
                <c:pt idx="15">
                  <c:v>1327159</c:v>
                </c:pt>
                <c:pt idx="16">
                  <c:v>353524</c:v>
                </c:pt>
                <c:pt idx="17">
                  <c:v>0</c:v>
                </c:pt>
                <c:pt idx="18">
                  <c:v>4899</c:v>
                </c:pt>
                <c:pt idx="19">
                  <c:v>79273</c:v>
                </c:pt>
                <c:pt idx="20">
                  <c:v>1380</c:v>
                </c:pt>
                <c:pt idx="21">
                  <c:v>1024921</c:v>
                </c:pt>
                <c:pt idx="22">
                  <c:v>45990</c:v>
                </c:pt>
                <c:pt idx="23">
                  <c:v>15662</c:v>
                </c:pt>
                <c:pt idx="24">
                  <c:v>106022</c:v>
                </c:pt>
                <c:pt idx="25">
                  <c:v>456226</c:v>
                </c:pt>
                <c:pt idx="26">
                  <c:v>222935</c:v>
                </c:pt>
                <c:pt idx="27">
                  <c:v>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366425</c:v>
                </c:pt>
                <c:pt idx="1">
                  <c:v>201744</c:v>
                </c:pt>
                <c:pt idx="2">
                  <c:v>13431</c:v>
                </c:pt>
                <c:pt idx="3">
                  <c:v>221</c:v>
                </c:pt>
                <c:pt idx="4">
                  <c:v>0</c:v>
                </c:pt>
                <c:pt idx="5">
                  <c:v>430081</c:v>
                </c:pt>
                <c:pt idx="6">
                  <c:v>2118933</c:v>
                </c:pt>
                <c:pt idx="7">
                  <c:v>3079637</c:v>
                </c:pt>
                <c:pt idx="8">
                  <c:v>155881</c:v>
                </c:pt>
                <c:pt idx="9">
                  <c:v>173707</c:v>
                </c:pt>
                <c:pt idx="10">
                  <c:v>2453</c:v>
                </c:pt>
                <c:pt idx="11">
                  <c:v>7211</c:v>
                </c:pt>
                <c:pt idx="12">
                  <c:v>11588</c:v>
                </c:pt>
                <c:pt idx="13">
                  <c:v>43199</c:v>
                </c:pt>
                <c:pt idx="14">
                  <c:v>2678</c:v>
                </c:pt>
                <c:pt idx="15">
                  <c:v>1235636</c:v>
                </c:pt>
                <c:pt idx="16">
                  <c:v>385825</c:v>
                </c:pt>
                <c:pt idx="17">
                  <c:v>0</c:v>
                </c:pt>
                <c:pt idx="18">
                  <c:v>5172</c:v>
                </c:pt>
                <c:pt idx="19">
                  <c:v>27047</c:v>
                </c:pt>
                <c:pt idx="20">
                  <c:v>1246</c:v>
                </c:pt>
                <c:pt idx="21">
                  <c:v>954927</c:v>
                </c:pt>
                <c:pt idx="22">
                  <c:v>26454</c:v>
                </c:pt>
                <c:pt idx="23">
                  <c:v>16200</c:v>
                </c:pt>
                <c:pt idx="24">
                  <c:v>104254</c:v>
                </c:pt>
                <c:pt idx="25">
                  <c:v>633041</c:v>
                </c:pt>
                <c:pt idx="26">
                  <c:v>222370</c:v>
                </c:pt>
                <c:pt idx="27">
                  <c:v>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593890"/>
        <c:axId val="64137052"/>
      </c:barChart>
      <c:catAx>
        <c:axId val="295938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137052"/>
        <c:crosses val="autoZero"/>
        <c:auto val="1"/>
        <c:lblAlgn val="ctr"/>
        <c:lblOffset val="100"/>
        <c:noMultiLvlLbl val="0"/>
      </c:catAx>
      <c:valAx>
        <c:axId val="641370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59389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56994</c:v>
                </c:pt>
                <c:pt idx="2">
                  <c:v>213348</c:v>
                </c:pt>
                <c:pt idx="3">
                  <c:v>0</c:v>
                </c:pt>
                <c:pt idx="4">
                  <c:v>1124636</c:v>
                </c:pt>
                <c:pt idx="5">
                  <c:v>20371</c:v>
                </c:pt>
                <c:pt idx="6">
                  <c:v>1028272</c:v>
                </c:pt>
                <c:pt idx="7">
                  <c:v>485045</c:v>
                </c:pt>
                <c:pt idx="8">
                  <c:v>54814</c:v>
                </c:pt>
                <c:pt idx="9">
                  <c:v>0</c:v>
                </c:pt>
                <c:pt idx="10">
                  <c:v>0</c:v>
                </c:pt>
                <c:pt idx="11">
                  <c:v>332018</c:v>
                </c:pt>
                <c:pt idx="12">
                  <c:v>0</c:v>
                </c:pt>
                <c:pt idx="13">
                  <c:v>0</c:v>
                </c:pt>
                <c:pt idx="14">
                  <c:v>22455</c:v>
                </c:pt>
                <c:pt idx="15">
                  <c:v>523786</c:v>
                </c:pt>
                <c:pt idx="16">
                  <c:v>71671</c:v>
                </c:pt>
                <c:pt idx="17">
                  <c:v>0</c:v>
                </c:pt>
                <c:pt idx="18">
                  <c:v>137330</c:v>
                </c:pt>
                <c:pt idx="19">
                  <c:v>43776</c:v>
                </c:pt>
                <c:pt idx="20">
                  <c:v>0</c:v>
                </c:pt>
                <c:pt idx="21">
                  <c:v>1478071</c:v>
                </c:pt>
                <c:pt idx="22">
                  <c:v>81191</c:v>
                </c:pt>
                <c:pt idx="23">
                  <c:v>0</c:v>
                </c:pt>
                <c:pt idx="24">
                  <c:v>0</c:v>
                </c:pt>
                <c:pt idx="25">
                  <c:v>196403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54515</c:v>
                </c:pt>
                <c:pt idx="2">
                  <c:v>206644</c:v>
                </c:pt>
                <c:pt idx="3">
                  <c:v>0</c:v>
                </c:pt>
                <c:pt idx="4">
                  <c:v>1159110</c:v>
                </c:pt>
                <c:pt idx="5">
                  <c:v>20268</c:v>
                </c:pt>
                <c:pt idx="6">
                  <c:v>1054129</c:v>
                </c:pt>
                <c:pt idx="7">
                  <c:v>479030</c:v>
                </c:pt>
                <c:pt idx="8">
                  <c:v>58476</c:v>
                </c:pt>
                <c:pt idx="9">
                  <c:v>0</c:v>
                </c:pt>
                <c:pt idx="10">
                  <c:v>0</c:v>
                </c:pt>
                <c:pt idx="11">
                  <c:v>392447</c:v>
                </c:pt>
                <c:pt idx="12">
                  <c:v>0</c:v>
                </c:pt>
                <c:pt idx="13">
                  <c:v>0</c:v>
                </c:pt>
                <c:pt idx="14">
                  <c:v>23758</c:v>
                </c:pt>
                <c:pt idx="15">
                  <c:v>518719</c:v>
                </c:pt>
                <c:pt idx="16">
                  <c:v>65002</c:v>
                </c:pt>
                <c:pt idx="17">
                  <c:v>0</c:v>
                </c:pt>
                <c:pt idx="18">
                  <c:v>116765</c:v>
                </c:pt>
                <c:pt idx="19">
                  <c:v>44944</c:v>
                </c:pt>
                <c:pt idx="20">
                  <c:v>0</c:v>
                </c:pt>
                <c:pt idx="21">
                  <c:v>1461335</c:v>
                </c:pt>
                <c:pt idx="22">
                  <c:v>83747</c:v>
                </c:pt>
                <c:pt idx="23">
                  <c:v>0</c:v>
                </c:pt>
                <c:pt idx="24">
                  <c:v>0</c:v>
                </c:pt>
                <c:pt idx="25">
                  <c:v>188771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069518"/>
        <c:axId val="37155450"/>
      </c:barChart>
      <c:catAx>
        <c:axId val="100695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155450"/>
        <c:crosses val="autoZero"/>
        <c:auto val="1"/>
        <c:lblAlgn val="ctr"/>
        <c:lblOffset val="100"/>
        <c:noMultiLvlLbl val="0"/>
      </c:catAx>
      <c:valAx>
        <c:axId val="371554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0695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52686</c:v>
                </c:pt>
                <c:pt idx="2">
                  <c:v>4082</c:v>
                </c:pt>
                <c:pt idx="3">
                  <c:v>0</c:v>
                </c:pt>
                <c:pt idx="4">
                  <c:v>5448</c:v>
                </c:pt>
                <c:pt idx="5">
                  <c:v>21925</c:v>
                </c:pt>
                <c:pt idx="6">
                  <c:v>92935</c:v>
                </c:pt>
                <c:pt idx="7">
                  <c:v>541597</c:v>
                </c:pt>
                <c:pt idx="8">
                  <c:v>14827</c:v>
                </c:pt>
                <c:pt idx="9">
                  <c:v>172</c:v>
                </c:pt>
                <c:pt idx="10">
                  <c:v>8814</c:v>
                </c:pt>
                <c:pt idx="11">
                  <c:v>3358</c:v>
                </c:pt>
                <c:pt idx="12">
                  <c:v>704</c:v>
                </c:pt>
                <c:pt idx="13">
                  <c:v>1791</c:v>
                </c:pt>
                <c:pt idx="14">
                  <c:v>36617</c:v>
                </c:pt>
                <c:pt idx="15">
                  <c:v>153008</c:v>
                </c:pt>
                <c:pt idx="16">
                  <c:v>127471</c:v>
                </c:pt>
                <c:pt idx="17">
                  <c:v>809</c:v>
                </c:pt>
                <c:pt idx="18">
                  <c:v>2035</c:v>
                </c:pt>
                <c:pt idx="19">
                  <c:v>14713</c:v>
                </c:pt>
                <c:pt idx="20">
                  <c:v>138061</c:v>
                </c:pt>
                <c:pt idx="21">
                  <c:v>61560</c:v>
                </c:pt>
                <c:pt idx="22">
                  <c:v>272026</c:v>
                </c:pt>
                <c:pt idx="23">
                  <c:v>26952</c:v>
                </c:pt>
                <c:pt idx="24">
                  <c:v>163650</c:v>
                </c:pt>
                <c:pt idx="25">
                  <c:v>404579</c:v>
                </c:pt>
                <c:pt idx="26">
                  <c:v>485203</c:v>
                </c:pt>
                <c:pt idx="27">
                  <c:v>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7311</c:v>
                </c:pt>
                <c:pt idx="2">
                  <c:v>2993</c:v>
                </c:pt>
                <c:pt idx="3">
                  <c:v>0</c:v>
                </c:pt>
                <c:pt idx="4">
                  <c:v>5610</c:v>
                </c:pt>
                <c:pt idx="5">
                  <c:v>56903</c:v>
                </c:pt>
                <c:pt idx="6">
                  <c:v>99139</c:v>
                </c:pt>
                <c:pt idx="7">
                  <c:v>527248</c:v>
                </c:pt>
                <c:pt idx="8">
                  <c:v>15821</c:v>
                </c:pt>
                <c:pt idx="9">
                  <c:v>301</c:v>
                </c:pt>
                <c:pt idx="10">
                  <c:v>106</c:v>
                </c:pt>
                <c:pt idx="11">
                  <c:v>1481</c:v>
                </c:pt>
                <c:pt idx="12">
                  <c:v>3253</c:v>
                </c:pt>
                <c:pt idx="13">
                  <c:v>356</c:v>
                </c:pt>
                <c:pt idx="14">
                  <c:v>28023</c:v>
                </c:pt>
                <c:pt idx="15">
                  <c:v>170563</c:v>
                </c:pt>
                <c:pt idx="16">
                  <c:v>102152</c:v>
                </c:pt>
                <c:pt idx="17">
                  <c:v>486</c:v>
                </c:pt>
                <c:pt idx="18">
                  <c:v>1930</c:v>
                </c:pt>
                <c:pt idx="19">
                  <c:v>58</c:v>
                </c:pt>
                <c:pt idx="20">
                  <c:v>158038</c:v>
                </c:pt>
                <c:pt idx="21">
                  <c:v>65901</c:v>
                </c:pt>
                <c:pt idx="22">
                  <c:v>284607</c:v>
                </c:pt>
                <c:pt idx="23">
                  <c:v>10746</c:v>
                </c:pt>
                <c:pt idx="24">
                  <c:v>169990</c:v>
                </c:pt>
                <c:pt idx="25">
                  <c:v>371942</c:v>
                </c:pt>
                <c:pt idx="26">
                  <c:v>497030</c:v>
                </c:pt>
                <c:pt idx="27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091270"/>
        <c:axId val="45971898"/>
      </c:barChart>
      <c:catAx>
        <c:axId val="650912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971898"/>
        <c:crosses val="autoZero"/>
        <c:auto val="1"/>
        <c:lblAlgn val="ctr"/>
        <c:lblOffset val="100"/>
        <c:noMultiLvlLbl val="0"/>
      </c:catAx>
      <c:valAx>
        <c:axId val="459718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09127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6959546</c:v>
                </c:pt>
                <c:pt idx="1">
                  <c:v>490926</c:v>
                </c:pt>
                <c:pt idx="2">
                  <c:v>665900</c:v>
                </c:pt>
                <c:pt idx="3">
                  <c:v>1602167</c:v>
                </c:pt>
                <c:pt idx="4">
                  <c:v>13364615</c:v>
                </c:pt>
                <c:pt idx="5">
                  <c:v>1142052</c:v>
                </c:pt>
                <c:pt idx="6">
                  <c:v>198706</c:v>
                </c:pt>
                <c:pt idx="7">
                  <c:v>12920414</c:v>
                </c:pt>
                <c:pt idx="8">
                  <c:v>16838751</c:v>
                </c:pt>
                <c:pt idx="9">
                  <c:v>17214270</c:v>
                </c:pt>
                <c:pt idx="10">
                  <c:v>10362149</c:v>
                </c:pt>
                <c:pt idx="11">
                  <c:v>554469</c:v>
                </c:pt>
                <c:pt idx="12">
                  <c:v>3675719</c:v>
                </c:pt>
                <c:pt idx="13">
                  <c:v>6264792</c:v>
                </c:pt>
                <c:pt idx="14">
                  <c:v>12244944</c:v>
                </c:pt>
                <c:pt idx="15">
                  <c:v>1706702</c:v>
                </c:pt>
                <c:pt idx="16">
                  <c:v>782234</c:v>
                </c:pt>
                <c:pt idx="17">
                  <c:v>1147347</c:v>
                </c:pt>
                <c:pt idx="18">
                  <c:v>0</c:v>
                </c:pt>
                <c:pt idx="19">
                  <c:v>638401</c:v>
                </c:pt>
                <c:pt idx="20">
                  <c:v>1675745</c:v>
                </c:pt>
                <c:pt idx="21">
                  <c:v>924933</c:v>
                </c:pt>
                <c:pt idx="22">
                  <c:v>2348919</c:v>
                </c:pt>
                <c:pt idx="23">
                  <c:v>1564220</c:v>
                </c:pt>
                <c:pt idx="24">
                  <c:v>16486232</c:v>
                </c:pt>
                <c:pt idx="25">
                  <c:v>13542358</c:v>
                </c:pt>
                <c:pt idx="26">
                  <c:v>1473396</c:v>
                </c:pt>
                <c:pt idx="27">
                  <c:v>599213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4-42A8-8802-D7DA7086499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6586624</c:v>
                </c:pt>
                <c:pt idx="1">
                  <c:v>497672</c:v>
                </c:pt>
                <c:pt idx="2">
                  <c:v>699640</c:v>
                </c:pt>
                <c:pt idx="3">
                  <c:v>1486812</c:v>
                </c:pt>
                <c:pt idx="4">
                  <c:v>12699792</c:v>
                </c:pt>
                <c:pt idx="5">
                  <c:v>887167</c:v>
                </c:pt>
                <c:pt idx="6">
                  <c:v>253382</c:v>
                </c:pt>
                <c:pt idx="7">
                  <c:v>13658583</c:v>
                </c:pt>
                <c:pt idx="8">
                  <c:v>15753206</c:v>
                </c:pt>
                <c:pt idx="9">
                  <c:v>17598460</c:v>
                </c:pt>
                <c:pt idx="10">
                  <c:v>9921803</c:v>
                </c:pt>
                <c:pt idx="11">
                  <c:v>280863</c:v>
                </c:pt>
                <c:pt idx="12">
                  <c:v>3504024</c:v>
                </c:pt>
                <c:pt idx="13">
                  <c:v>8582004</c:v>
                </c:pt>
                <c:pt idx="14">
                  <c:v>11417609</c:v>
                </c:pt>
                <c:pt idx="15">
                  <c:v>1335577</c:v>
                </c:pt>
                <c:pt idx="16">
                  <c:v>762893</c:v>
                </c:pt>
                <c:pt idx="17">
                  <c:v>1125834</c:v>
                </c:pt>
                <c:pt idx="18">
                  <c:v>180</c:v>
                </c:pt>
                <c:pt idx="19">
                  <c:v>960013</c:v>
                </c:pt>
                <c:pt idx="20">
                  <c:v>1679050</c:v>
                </c:pt>
                <c:pt idx="21">
                  <c:v>875676</c:v>
                </c:pt>
                <c:pt idx="22">
                  <c:v>2296470</c:v>
                </c:pt>
                <c:pt idx="23">
                  <c:v>1534675</c:v>
                </c:pt>
                <c:pt idx="24">
                  <c:v>15420031</c:v>
                </c:pt>
                <c:pt idx="25">
                  <c:v>12612765</c:v>
                </c:pt>
                <c:pt idx="26">
                  <c:v>1401078</c:v>
                </c:pt>
                <c:pt idx="27">
                  <c:v>609569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44-42A8-8802-D7DA70864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368681"/>
        <c:axId val="8212373"/>
      </c:barChart>
      <c:catAx>
        <c:axId val="313686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212373"/>
        <c:crosses val="autoZero"/>
        <c:auto val="1"/>
        <c:lblAlgn val="ctr"/>
        <c:lblOffset val="100"/>
        <c:noMultiLvlLbl val="0"/>
      </c:catAx>
      <c:valAx>
        <c:axId val="821237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3686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4545413</c:v>
                </c:pt>
                <c:pt idx="1">
                  <c:v>12696</c:v>
                </c:pt>
                <c:pt idx="2">
                  <c:v>53230</c:v>
                </c:pt>
                <c:pt idx="3">
                  <c:v>163568</c:v>
                </c:pt>
                <c:pt idx="4">
                  <c:v>8999129</c:v>
                </c:pt>
                <c:pt idx="5">
                  <c:v>4697</c:v>
                </c:pt>
                <c:pt idx="6">
                  <c:v>122201</c:v>
                </c:pt>
                <c:pt idx="7">
                  <c:v>4799224</c:v>
                </c:pt>
                <c:pt idx="8">
                  <c:v>12448222</c:v>
                </c:pt>
                <c:pt idx="9">
                  <c:v>12808746</c:v>
                </c:pt>
                <c:pt idx="10">
                  <c:v>4705901</c:v>
                </c:pt>
                <c:pt idx="11">
                  <c:v>553349</c:v>
                </c:pt>
                <c:pt idx="12">
                  <c:v>1739510</c:v>
                </c:pt>
                <c:pt idx="13">
                  <c:v>780877</c:v>
                </c:pt>
                <c:pt idx="14">
                  <c:v>9560196</c:v>
                </c:pt>
                <c:pt idx="15">
                  <c:v>1117969</c:v>
                </c:pt>
                <c:pt idx="16">
                  <c:v>56686</c:v>
                </c:pt>
                <c:pt idx="17">
                  <c:v>0</c:v>
                </c:pt>
                <c:pt idx="18">
                  <c:v>0</c:v>
                </c:pt>
                <c:pt idx="19">
                  <c:v>407247</c:v>
                </c:pt>
                <c:pt idx="20">
                  <c:v>0</c:v>
                </c:pt>
                <c:pt idx="21">
                  <c:v>573882</c:v>
                </c:pt>
                <c:pt idx="22">
                  <c:v>131843</c:v>
                </c:pt>
                <c:pt idx="23">
                  <c:v>415997</c:v>
                </c:pt>
                <c:pt idx="24">
                  <c:v>10528554</c:v>
                </c:pt>
                <c:pt idx="25">
                  <c:v>2014303</c:v>
                </c:pt>
                <c:pt idx="26">
                  <c:v>27897</c:v>
                </c:pt>
                <c:pt idx="27">
                  <c:v>179885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2-4381-858D-0700326FA66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4331855</c:v>
                </c:pt>
                <c:pt idx="1">
                  <c:v>2000</c:v>
                </c:pt>
                <c:pt idx="2">
                  <c:v>29835</c:v>
                </c:pt>
                <c:pt idx="3">
                  <c:v>213556</c:v>
                </c:pt>
                <c:pt idx="4">
                  <c:v>8429963</c:v>
                </c:pt>
                <c:pt idx="5">
                  <c:v>38700</c:v>
                </c:pt>
                <c:pt idx="6">
                  <c:v>187038</c:v>
                </c:pt>
                <c:pt idx="7">
                  <c:v>5466477</c:v>
                </c:pt>
                <c:pt idx="8">
                  <c:v>11079809</c:v>
                </c:pt>
                <c:pt idx="9">
                  <c:v>14054063</c:v>
                </c:pt>
                <c:pt idx="10">
                  <c:v>4797574</c:v>
                </c:pt>
                <c:pt idx="11">
                  <c:v>279607</c:v>
                </c:pt>
                <c:pt idx="12">
                  <c:v>1603788</c:v>
                </c:pt>
                <c:pt idx="13">
                  <c:v>775217</c:v>
                </c:pt>
                <c:pt idx="14">
                  <c:v>9156906</c:v>
                </c:pt>
                <c:pt idx="15">
                  <c:v>791170</c:v>
                </c:pt>
                <c:pt idx="16">
                  <c:v>14109</c:v>
                </c:pt>
                <c:pt idx="17">
                  <c:v>0</c:v>
                </c:pt>
                <c:pt idx="18">
                  <c:v>0</c:v>
                </c:pt>
                <c:pt idx="19">
                  <c:v>619876</c:v>
                </c:pt>
                <c:pt idx="20">
                  <c:v>0</c:v>
                </c:pt>
                <c:pt idx="21">
                  <c:v>540199</c:v>
                </c:pt>
                <c:pt idx="22">
                  <c:v>123387</c:v>
                </c:pt>
                <c:pt idx="23">
                  <c:v>355599</c:v>
                </c:pt>
                <c:pt idx="24">
                  <c:v>10083369</c:v>
                </c:pt>
                <c:pt idx="25">
                  <c:v>2136214</c:v>
                </c:pt>
                <c:pt idx="26">
                  <c:v>23331</c:v>
                </c:pt>
                <c:pt idx="27">
                  <c:v>249791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12-4381-858D-0700326FA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632354"/>
        <c:axId val="8759137"/>
      </c:barChart>
      <c:catAx>
        <c:axId val="626323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59137"/>
        <c:crosses val="autoZero"/>
        <c:auto val="1"/>
        <c:lblAlgn val="ctr"/>
        <c:lblOffset val="100"/>
        <c:noMultiLvlLbl val="0"/>
      </c:catAx>
      <c:valAx>
        <c:axId val="875913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63235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2117839</c:v>
                </c:pt>
                <c:pt idx="1">
                  <c:v>309264</c:v>
                </c:pt>
                <c:pt idx="2">
                  <c:v>171850</c:v>
                </c:pt>
                <c:pt idx="3">
                  <c:v>1006861</c:v>
                </c:pt>
                <c:pt idx="4">
                  <c:v>156808</c:v>
                </c:pt>
                <c:pt idx="5">
                  <c:v>1071269</c:v>
                </c:pt>
                <c:pt idx="6">
                  <c:v>63204</c:v>
                </c:pt>
                <c:pt idx="7">
                  <c:v>1692175</c:v>
                </c:pt>
                <c:pt idx="8">
                  <c:v>1569355</c:v>
                </c:pt>
                <c:pt idx="9">
                  <c:v>4027911</c:v>
                </c:pt>
                <c:pt idx="10">
                  <c:v>5536953</c:v>
                </c:pt>
                <c:pt idx="11">
                  <c:v>0</c:v>
                </c:pt>
                <c:pt idx="12">
                  <c:v>1819014</c:v>
                </c:pt>
                <c:pt idx="13">
                  <c:v>4870314</c:v>
                </c:pt>
                <c:pt idx="14">
                  <c:v>2521071</c:v>
                </c:pt>
                <c:pt idx="15">
                  <c:v>217313</c:v>
                </c:pt>
                <c:pt idx="16">
                  <c:v>490045</c:v>
                </c:pt>
                <c:pt idx="17">
                  <c:v>764614</c:v>
                </c:pt>
                <c:pt idx="18">
                  <c:v>0</c:v>
                </c:pt>
                <c:pt idx="19">
                  <c:v>153917</c:v>
                </c:pt>
                <c:pt idx="20">
                  <c:v>487478</c:v>
                </c:pt>
                <c:pt idx="21">
                  <c:v>107296</c:v>
                </c:pt>
                <c:pt idx="22">
                  <c:v>1542952</c:v>
                </c:pt>
                <c:pt idx="23">
                  <c:v>1067156</c:v>
                </c:pt>
                <c:pt idx="24">
                  <c:v>5011017</c:v>
                </c:pt>
                <c:pt idx="25">
                  <c:v>1384638</c:v>
                </c:pt>
                <c:pt idx="26">
                  <c:v>49899</c:v>
                </c:pt>
                <c:pt idx="27">
                  <c:v>188874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7B-4C55-AF52-46ED75EE1C9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1997714</c:v>
                </c:pt>
                <c:pt idx="1">
                  <c:v>351328</c:v>
                </c:pt>
                <c:pt idx="2">
                  <c:v>173568</c:v>
                </c:pt>
                <c:pt idx="3">
                  <c:v>1195601</c:v>
                </c:pt>
                <c:pt idx="4">
                  <c:v>124599</c:v>
                </c:pt>
                <c:pt idx="5">
                  <c:v>788757</c:v>
                </c:pt>
                <c:pt idx="6">
                  <c:v>57344</c:v>
                </c:pt>
                <c:pt idx="7">
                  <c:v>1855681</c:v>
                </c:pt>
                <c:pt idx="8">
                  <c:v>1671787</c:v>
                </c:pt>
                <c:pt idx="9">
                  <c:v>3154869</c:v>
                </c:pt>
                <c:pt idx="10">
                  <c:v>5036740</c:v>
                </c:pt>
                <c:pt idx="11">
                  <c:v>0</c:v>
                </c:pt>
                <c:pt idx="12">
                  <c:v>1815606</c:v>
                </c:pt>
                <c:pt idx="13">
                  <c:v>7304513</c:v>
                </c:pt>
                <c:pt idx="14">
                  <c:v>2164445</c:v>
                </c:pt>
                <c:pt idx="15">
                  <c:v>227799</c:v>
                </c:pt>
                <c:pt idx="16">
                  <c:v>572198</c:v>
                </c:pt>
                <c:pt idx="17">
                  <c:v>786217</c:v>
                </c:pt>
                <c:pt idx="18">
                  <c:v>180</c:v>
                </c:pt>
                <c:pt idx="19">
                  <c:v>133583</c:v>
                </c:pt>
                <c:pt idx="20">
                  <c:v>679386</c:v>
                </c:pt>
                <c:pt idx="21">
                  <c:v>104080</c:v>
                </c:pt>
                <c:pt idx="22">
                  <c:v>1506377</c:v>
                </c:pt>
                <c:pt idx="23">
                  <c:v>1052416</c:v>
                </c:pt>
                <c:pt idx="24">
                  <c:v>4444966</c:v>
                </c:pt>
                <c:pt idx="25">
                  <c:v>1171696</c:v>
                </c:pt>
                <c:pt idx="26">
                  <c:v>54965</c:v>
                </c:pt>
                <c:pt idx="27">
                  <c:v>153937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7B-4C55-AF52-46ED75EE1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428312"/>
        <c:axId val="19734997"/>
      </c:barChart>
      <c:catAx>
        <c:axId val="554283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4997"/>
        <c:crosses val="autoZero"/>
        <c:auto val="1"/>
        <c:lblAlgn val="ctr"/>
        <c:lblOffset val="100"/>
        <c:noMultiLvlLbl val="0"/>
      </c:catAx>
      <c:valAx>
        <c:axId val="1973499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2831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296294</c:v>
                </c:pt>
                <c:pt idx="1">
                  <c:v>168966</c:v>
                </c:pt>
                <c:pt idx="2">
                  <c:v>440820</c:v>
                </c:pt>
                <c:pt idx="3">
                  <c:v>431738</c:v>
                </c:pt>
                <c:pt idx="4">
                  <c:v>4208678</c:v>
                </c:pt>
                <c:pt idx="5">
                  <c:v>66086</c:v>
                </c:pt>
                <c:pt idx="6">
                  <c:v>13301</c:v>
                </c:pt>
                <c:pt idx="7">
                  <c:v>6429015</c:v>
                </c:pt>
                <c:pt idx="8">
                  <c:v>2821174</c:v>
                </c:pt>
                <c:pt idx="9">
                  <c:v>377613</c:v>
                </c:pt>
                <c:pt idx="10">
                  <c:v>119295</c:v>
                </c:pt>
                <c:pt idx="11">
                  <c:v>1120</c:v>
                </c:pt>
                <c:pt idx="12">
                  <c:v>117195</c:v>
                </c:pt>
                <c:pt idx="13">
                  <c:v>613601</c:v>
                </c:pt>
                <c:pt idx="14">
                  <c:v>163677</c:v>
                </c:pt>
                <c:pt idx="15">
                  <c:v>371420</c:v>
                </c:pt>
                <c:pt idx="16">
                  <c:v>235503</c:v>
                </c:pt>
                <c:pt idx="17">
                  <c:v>382733</c:v>
                </c:pt>
                <c:pt idx="18">
                  <c:v>0</c:v>
                </c:pt>
                <c:pt idx="19">
                  <c:v>77237</c:v>
                </c:pt>
                <c:pt idx="20">
                  <c:v>1188267</c:v>
                </c:pt>
                <c:pt idx="21">
                  <c:v>243755</c:v>
                </c:pt>
                <c:pt idx="22">
                  <c:v>674124</c:v>
                </c:pt>
                <c:pt idx="23">
                  <c:v>81067</c:v>
                </c:pt>
                <c:pt idx="24">
                  <c:v>946661</c:v>
                </c:pt>
                <c:pt idx="25">
                  <c:v>10143417</c:v>
                </c:pt>
                <c:pt idx="26">
                  <c:v>1395600</c:v>
                </c:pt>
                <c:pt idx="27">
                  <c:v>230454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C8-426B-ACB7-341098400E0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257055</c:v>
                </c:pt>
                <c:pt idx="1">
                  <c:v>144344</c:v>
                </c:pt>
                <c:pt idx="2">
                  <c:v>496237</c:v>
                </c:pt>
                <c:pt idx="3">
                  <c:v>77655</c:v>
                </c:pt>
                <c:pt idx="4">
                  <c:v>4145230</c:v>
                </c:pt>
                <c:pt idx="5">
                  <c:v>59710</c:v>
                </c:pt>
                <c:pt idx="6">
                  <c:v>9000</c:v>
                </c:pt>
                <c:pt idx="7">
                  <c:v>6336425</c:v>
                </c:pt>
                <c:pt idx="8">
                  <c:v>3001610</c:v>
                </c:pt>
                <c:pt idx="9">
                  <c:v>389528</c:v>
                </c:pt>
                <c:pt idx="10">
                  <c:v>87489</c:v>
                </c:pt>
                <c:pt idx="11">
                  <c:v>1256</c:v>
                </c:pt>
                <c:pt idx="12">
                  <c:v>84630</c:v>
                </c:pt>
                <c:pt idx="13">
                  <c:v>502274</c:v>
                </c:pt>
                <c:pt idx="14">
                  <c:v>96258</c:v>
                </c:pt>
                <c:pt idx="15">
                  <c:v>316608</c:v>
                </c:pt>
                <c:pt idx="16">
                  <c:v>176586</c:v>
                </c:pt>
                <c:pt idx="17">
                  <c:v>339617</c:v>
                </c:pt>
                <c:pt idx="18">
                  <c:v>0</c:v>
                </c:pt>
                <c:pt idx="19">
                  <c:v>206554</c:v>
                </c:pt>
                <c:pt idx="20">
                  <c:v>999664</c:v>
                </c:pt>
                <c:pt idx="21">
                  <c:v>231397</c:v>
                </c:pt>
                <c:pt idx="22">
                  <c:v>666706</c:v>
                </c:pt>
                <c:pt idx="23">
                  <c:v>126660</c:v>
                </c:pt>
                <c:pt idx="24">
                  <c:v>891696</c:v>
                </c:pt>
                <c:pt idx="25">
                  <c:v>9304855</c:v>
                </c:pt>
                <c:pt idx="26">
                  <c:v>1322782</c:v>
                </c:pt>
                <c:pt idx="27">
                  <c:v>205841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C8-426B-ACB7-341098400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746891"/>
        <c:axId val="65277362"/>
      </c:barChart>
      <c:catAx>
        <c:axId val="367468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277362"/>
        <c:crosses val="autoZero"/>
        <c:auto val="1"/>
        <c:lblAlgn val="ctr"/>
        <c:lblOffset val="100"/>
        <c:noMultiLvlLbl val="0"/>
      </c:catAx>
      <c:valAx>
        <c:axId val="6527736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7468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1476545</c:v>
                </c:pt>
                <c:pt idx="1">
                  <c:v>701845</c:v>
                </c:pt>
                <c:pt idx="2">
                  <c:v>2814367</c:v>
                </c:pt>
                <c:pt idx="3">
                  <c:v>1333674</c:v>
                </c:pt>
                <c:pt idx="4">
                  <c:v>6471779</c:v>
                </c:pt>
                <c:pt idx="5">
                  <c:v>649266</c:v>
                </c:pt>
                <c:pt idx="6">
                  <c:v>2653</c:v>
                </c:pt>
                <c:pt idx="7">
                  <c:v>8497159</c:v>
                </c:pt>
                <c:pt idx="8">
                  <c:v>5371090</c:v>
                </c:pt>
                <c:pt idx="9">
                  <c:v>5229998</c:v>
                </c:pt>
                <c:pt idx="10">
                  <c:v>2364966</c:v>
                </c:pt>
                <c:pt idx="11">
                  <c:v>31263</c:v>
                </c:pt>
                <c:pt idx="12">
                  <c:v>1278254</c:v>
                </c:pt>
                <c:pt idx="13">
                  <c:v>2352018</c:v>
                </c:pt>
                <c:pt idx="14">
                  <c:v>4099913</c:v>
                </c:pt>
                <c:pt idx="15">
                  <c:v>476957</c:v>
                </c:pt>
                <c:pt idx="16">
                  <c:v>542293</c:v>
                </c:pt>
                <c:pt idx="17">
                  <c:v>442449</c:v>
                </c:pt>
                <c:pt idx="18">
                  <c:v>39</c:v>
                </c:pt>
                <c:pt idx="19">
                  <c:v>538978</c:v>
                </c:pt>
                <c:pt idx="20">
                  <c:v>740717</c:v>
                </c:pt>
                <c:pt idx="21">
                  <c:v>103757</c:v>
                </c:pt>
                <c:pt idx="22">
                  <c:v>1972799</c:v>
                </c:pt>
                <c:pt idx="23">
                  <c:v>405631</c:v>
                </c:pt>
                <c:pt idx="24">
                  <c:v>2459246</c:v>
                </c:pt>
                <c:pt idx="25">
                  <c:v>10619202</c:v>
                </c:pt>
                <c:pt idx="26">
                  <c:v>1385585</c:v>
                </c:pt>
                <c:pt idx="27">
                  <c:v>246313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33-41C3-953F-A9EB8D3EEF2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1854796</c:v>
                </c:pt>
                <c:pt idx="1">
                  <c:v>518499</c:v>
                </c:pt>
                <c:pt idx="2">
                  <c:v>2695318</c:v>
                </c:pt>
                <c:pt idx="3">
                  <c:v>1724248</c:v>
                </c:pt>
                <c:pt idx="4">
                  <c:v>6408611</c:v>
                </c:pt>
                <c:pt idx="5">
                  <c:v>563156</c:v>
                </c:pt>
                <c:pt idx="6">
                  <c:v>5173</c:v>
                </c:pt>
                <c:pt idx="7">
                  <c:v>8750587</c:v>
                </c:pt>
                <c:pt idx="8">
                  <c:v>5770659</c:v>
                </c:pt>
                <c:pt idx="9">
                  <c:v>5028600</c:v>
                </c:pt>
                <c:pt idx="10">
                  <c:v>2119759</c:v>
                </c:pt>
                <c:pt idx="11">
                  <c:v>24323</c:v>
                </c:pt>
                <c:pt idx="12">
                  <c:v>1252117</c:v>
                </c:pt>
                <c:pt idx="13">
                  <c:v>2409252</c:v>
                </c:pt>
                <c:pt idx="14">
                  <c:v>4170557</c:v>
                </c:pt>
                <c:pt idx="15">
                  <c:v>292959</c:v>
                </c:pt>
                <c:pt idx="16">
                  <c:v>407414</c:v>
                </c:pt>
                <c:pt idx="17">
                  <c:v>457129</c:v>
                </c:pt>
                <c:pt idx="18">
                  <c:v>115</c:v>
                </c:pt>
                <c:pt idx="19">
                  <c:v>499623</c:v>
                </c:pt>
                <c:pt idx="20">
                  <c:v>801055</c:v>
                </c:pt>
                <c:pt idx="21">
                  <c:v>136612</c:v>
                </c:pt>
                <c:pt idx="22">
                  <c:v>2066595</c:v>
                </c:pt>
                <c:pt idx="23">
                  <c:v>508396</c:v>
                </c:pt>
                <c:pt idx="24">
                  <c:v>2582387</c:v>
                </c:pt>
                <c:pt idx="25">
                  <c:v>11197019</c:v>
                </c:pt>
                <c:pt idx="26">
                  <c:v>1461006</c:v>
                </c:pt>
                <c:pt idx="27">
                  <c:v>250051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33-41C3-953F-A9EB8D3EE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8153"/>
        <c:axId val="37825232"/>
      </c:barChart>
      <c:catAx>
        <c:axId val="5181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825232"/>
        <c:crosses val="autoZero"/>
        <c:auto val="1"/>
        <c:lblAlgn val="ctr"/>
        <c:lblOffset val="100"/>
        <c:noMultiLvlLbl val="0"/>
      </c:catAx>
      <c:valAx>
        <c:axId val="3782523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81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958231</c:v>
                </c:pt>
                <c:pt idx="1">
                  <c:v>480</c:v>
                </c:pt>
                <c:pt idx="2">
                  <c:v>57354</c:v>
                </c:pt>
                <c:pt idx="3">
                  <c:v>192486</c:v>
                </c:pt>
                <c:pt idx="4">
                  <c:v>2443322</c:v>
                </c:pt>
                <c:pt idx="5">
                  <c:v>9406</c:v>
                </c:pt>
                <c:pt idx="6">
                  <c:v>0</c:v>
                </c:pt>
                <c:pt idx="7">
                  <c:v>451990</c:v>
                </c:pt>
                <c:pt idx="8">
                  <c:v>1957441</c:v>
                </c:pt>
                <c:pt idx="9">
                  <c:v>3026607</c:v>
                </c:pt>
                <c:pt idx="10">
                  <c:v>1028164</c:v>
                </c:pt>
                <c:pt idx="11">
                  <c:v>31263</c:v>
                </c:pt>
                <c:pt idx="12">
                  <c:v>411989</c:v>
                </c:pt>
                <c:pt idx="13">
                  <c:v>62282</c:v>
                </c:pt>
                <c:pt idx="14">
                  <c:v>2750481</c:v>
                </c:pt>
                <c:pt idx="15">
                  <c:v>302785</c:v>
                </c:pt>
                <c:pt idx="16">
                  <c:v>22586</c:v>
                </c:pt>
                <c:pt idx="17">
                  <c:v>0</c:v>
                </c:pt>
                <c:pt idx="18">
                  <c:v>0</c:v>
                </c:pt>
                <c:pt idx="19">
                  <c:v>5313</c:v>
                </c:pt>
                <c:pt idx="20">
                  <c:v>0</c:v>
                </c:pt>
                <c:pt idx="21">
                  <c:v>45191</c:v>
                </c:pt>
                <c:pt idx="22">
                  <c:v>4020</c:v>
                </c:pt>
                <c:pt idx="23">
                  <c:v>3142</c:v>
                </c:pt>
                <c:pt idx="24">
                  <c:v>1839155</c:v>
                </c:pt>
                <c:pt idx="25">
                  <c:v>148010</c:v>
                </c:pt>
                <c:pt idx="26">
                  <c:v>3</c:v>
                </c:pt>
                <c:pt idx="27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2-4270-995D-D97643F8941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1290204</c:v>
                </c:pt>
                <c:pt idx="1">
                  <c:v>7</c:v>
                </c:pt>
                <c:pt idx="2">
                  <c:v>44239</c:v>
                </c:pt>
                <c:pt idx="3">
                  <c:v>131205</c:v>
                </c:pt>
                <c:pt idx="4">
                  <c:v>2282961</c:v>
                </c:pt>
                <c:pt idx="5">
                  <c:v>4009</c:v>
                </c:pt>
                <c:pt idx="6">
                  <c:v>24</c:v>
                </c:pt>
                <c:pt idx="7">
                  <c:v>375367</c:v>
                </c:pt>
                <c:pt idx="8">
                  <c:v>1876586</c:v>
                </c:pt>
                <c:pt idx="9">
                  <c:v>3300764</c:v>
                </c:pt>
                <c:pt idx="10">
                  <c:v>848753</c:v>
                </c:pt>
                <c:pt idx="11">
                  <c:v>24284</c:v>
                </c:pt>
                <c:pt idx="12">
                  <c:v>113431</c:v>
                </c:pt>
                <c:pt idx="13">
                  <c:v>45327</c:v>
                </c:pt>
                <c:pt idx="14">
                  <c:v>2684457</c:v>
                </c:pt>
                <c:pt idx="15">
                  <c:v>137042</c:v>
                </c:pt>
                <c:pt idx="16">
                  <c:v>29124</c:v>
                </c:pt>
                <c:pt idx="17">
                  <c:v>0</c:v>
                </c:pt>
                <c:pt idx="18">
                  <c:v>0</c:v>
                </c:pt>
                <c:pt idx="19">
                  <c:v>27768</c:v>
                </c:pt>
                <c:pt idx="20">
                  <c:v>0</c:v>
                </c:pt>
                <c:pt idx="21">
                  <c:v>79581</c:v>
                </c:pt>
                <c:pt idx="22">
                  <c:v>10895</c:v>
                </c:pt>
                <c:pt idx="23">
                  <c:v>5522</c:v>
                </c:pt>
                <c:pt idx="24">
                  <c:v>2053815</c:v>
                </c:pt>
                <c:pt idx="25">
                  <c:v>164718</c:v>
                </c:pt>
                <c:pt idx="26">
                  <c:v>23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12-4270-995D-D97643F89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558536"/>
        <c:axId val="33854074"/>
      </c:barChart>
      <c:catAx>
        <c:axId val="33558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854074"/>
        <c:crosses val="autoZero"/>
        <c:auto val="1"/>
        <c:lblAlgn val="ctr"/>
        <c:lblOffset val="100"/>
        <c:noMultiLvlLbl val="0"/>
      </c:catAx>
      <c:valAx>
        <c:axId val="3385407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5585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434440</c:v>
                </c:pt>
                <c:pt idx="1">
                  <c:v>607605</c:v>
                </c:pt>
                <c:pt idx="2">
                  <c:v>2469902</c:v>
                </c:pt>
                <c:pt idx="3">
                  <c:v>610238</c:v>
                </c:pt>
                <c:pt idx="4">
                  <c:v>1094</c:v>
                </c:pt>
                <c:pt idx="5">
                  <c:v>431582</c:v>
                </c:pt>
                <c:pt idx="6">
                  <c:v>68</c:v>
                </c:pt>
                <c:pt idx="7">
                  <c:v>1025430</c:v>
                </c:pt>
                <c:pt idx="8">
                  <c:v>1254606</c:v>
                </c:pt>
                <c:pt idx="9">
                  <c:v>2026946</c:v>
                </c:pt>
                <c:pt idx="10">
                  <c:v>705444</c:v>
                </c:pt>
                <c:pt idx="11">
                  <c:v>0</c:v>
                </c:pt>
                <c:pt idx="12">
                  <c:v>422588</c:v>
                </c:pt>
                <c:pt idx="13">
                  <c:v>1640370</c:v>
                </c:pt>
                <c:pt idx="14">
                  <c:v>1270266</c:v>
                </c:pt>
                <c:pt idx="15">
                  <c:v>2568</c:v>
                </c:pt>
                <c:pt idx="16">
                  <c:v>182987</c:v>
                </c:pt>
                <c:pt idx="17">
                  <c:v>0</c:v>
                </c:pt>
                <c:pt idx="18">
                  <c:v>39</c:v>
                </c:pt>
                <c:pt idx="19">
                  <c:v>520662</c:v>
                </c:pt>
                <c:pt idx="20">
                  <c:v>58695</c:v>
                </c:pt>
                <c:pt idx="21">
                  <c:v>0</c:v>
                </c:pt>
                <c:pt idx="22">
                  <c:v>795896</c:v>
                </c:pt>
                <c:pt idx="23">
                  <c:v>187712</c:v>
                </c:pt>
                <c:pt idx="24">
                  <c:v>225671</c:v>
                </c:pt>
                <c:pt idx="25">
                  <c:v>397052</c:v>
                </c:pt>
                <c:pt idx="26">
                  <c:v>108</c:v>
                </c:pt>
                <c:pt idx="27">
                  <c:v>40207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52-45D9-AB8C-2556062C53D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487355</c:v>
                </c:pt>
                <c:pt idx="1">
                  <c:v>429558</c:v>
                </c:pt>
                <c:pt idx="2">
                  <c:v>2314403</c:v>
                </c:pt>
                <c:pt idx="3">
                  <c:v>708649</c:v>
                </c:pt>
                <c:pt idx="4">
                  <c:v>5140</c:v>
                </c:pt>
                <c:pt idx="5">
                  <c:v>347691</c:v>
                </c:pt>
                <c:pt idx="6">
                  <c:v>123</c:v>
                </c:pt>
                <c:pt idx="7">
                  <c:v>1046692</c:v>
                </c:pt>
                <c:pt idx="8">
                  <c:v>1607676</c:v>
                </c:pt>
                <c:pt idx="9">
                  <c:v>1476066</c:v>
                </c:pt>
                <c:pt idx="10">
                  <c:v>674258</c:v>
                </c:pt>
                <c:pt idx="11">
                  <c:v>0</c:v>
                </c:pt>
                <c:pt idx="12">
                  <c:v>687734</c:v>
                </c:pt>
                <c:pt idx="13">
                  <c:v>1739424</c:v>
                </c:pt>
                <c:pt idx="14">
                  <c:v>1313586</c:v>
                </c:pt>
                <c:pt idx="15">
                  <c:v>5105</c:v>
                </c:pt>
                <c:pt idx="16">
                  <c:v>243159</c:v>
                </c:pt>
                <c:pt idx="17">
                  <c:v>5036</c:v>
                </c:pt>
                <c:pt idx="18">
                  <c:v>115</c:v>
                </c:pt>
                <c:pt idx="19">
                  <c:v>410557</c:v>
                </c:pt>
                <c:pt idx="20">
                  <c:v>97890</c:v>
                </c:pt>
                <c:pt idx="21">
                  <c:v>1981</c:v>
                </c:pt>
                <c:pt idx="22">
                  <c:v>850876</c:v>
                </c:pt>
                <c:pt idx="23">
                  <c:v>332242</c:v>
                </c:pt>
                <c:pt idx="24">
                  <c:v>88824</c:v>
                </c:pt>
                <c:pt idx="25">
                  <c:v>523077</c:v>
                </c:pt>
                <c:pt idx="26">
                  <c:v>0</c:v>
                </c:pt>
                <c:pt idx="27">
                  <c:v>53519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52-45D9-AB8C-2556062C5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778577"/>
        <c:axId val="42747483"/>
      </c:barChart>
      <c:catAx>
        <c:axId val="97785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747483"/>
        <c:crosses val="autoZero"/>
        <c:auto val="1"/>
        <c:lblAlgn val="ctr"/>
        <c:lblOffset val="100"/>
        <c:noMultiLvlLbl val="0"/>
      </c:catAx>
      <c:valAx>
        <c:axId val="4274748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7785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83874</c:v>
                </c:pt>
                <c:pt idx="1">
                  <c:v>93760</c:v>
                </c:pt>
                <c:pt idx="2">
                  <c:v>287111</c:v>
                </c:pt>
                <c:pt idx="3">
                  <c:v>530950</c:v>
                </c:pt>
                <c:pt idx="4">
                  <c:v>4027363</c:v>
                </c:pt>
                <c:pt idx="5">
                  <c:v>208278</c:v>
                </c:pt>
                <c:pt idx="6">
                  <c:v>2585</c:v>
                </c:pt>
                <c:pt idx="7">
                  <c:v>7019739</c:v>
                </c:pt>
                <c:pt idx="8">
                  <c:v>2159043</c:v>
                </c:pt>
                <c:pt idx="9">
                  <c:v>176445</c:v>
                </c:pt>
                <c:pt idx="10">
                  <c:v>631358</c:v>
                </c:pt>
                <c:pt idx="11">
                  <c:v>0</c:v>
                </c:pt>
                <c:pt idx="12">
                  <c:v>443677</c:v>
                </c:pt>
                <c:pt idx="13">
                  <c:v>649366</c:v>
                </c:pt>
                <c:pt idx="14">
                  <c:v>79166</c:v>
                </c:pt>
                <c:pt idx="15">
                  <c:v>171604</c:v>
                </c:pt>
                <c:pt idx="16">
                  <c:v>336720</c:v>
                </c:pt>
                <c:pt idx="17">
                  <c:v>442449</c:v>
                </c:pt>
                <c:pt idx="18">
                  <c:v>0</c:v>
                </c:pt>
                <c:pt idx="19">
                  <c:v>13003</c:v>
                </c:pt>
                <c:pt idx="20">
                  <c:v>682022</c:v>
                </c:pt>
                <c:pt idx="21">
                  <c:v>58566</c:v>
                </c:pt>
                <c:pt idx="22">
                  <c:v>1172883</c:v>
                </c:pt>
                <c:pt idx="23">
                  <c:v>214777</c:v>
                </c:pt>
                <c:pt idx="24">
                  <c:v>394420</c:v>
                </c:pt>
                <c:pt idx="25">
                  <c:v>10074140</c:v>
                </c:pt>
                <c:pt idx="26">
                  <c:v>1385474</c:v>
                </c:pt>
                <c:pt idx="27">
                  <c:v>206005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A3-49CB-A0F1-E895D067E74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77237</c:v>
                </c:pt>
                <c:pt idx="1">
                  <c:v>88934</c:v>
                </c:pt>
                <c:pt idx="2">
                  <c:v>336676</c:v>
                </c:pt>
                <c:pt idx="3">
                  <c:v>884394</c:v>
                </c:pt>
                <c:pt idx="4">
                  <c:v>4120510</c:v>
                </c:pt>
                <c:pt idx="5">
                  <c:v>211456</c:v>
                </c:pt>
                <c:pt idx="6">
                  <c:v>5026</c:v>
                </c:pt>
                <c:pt idx="7">
                  <c:v>7328528</c:v>
                </c:pt>
                <c:pt idx="8">
                  <c:v>2286397</c:v>
                </c:pt>
                <c:pt idx="9">
                  <c:v>251770</c:v>
                </c:pt>
                <c:pt idx="10">
                  <c:v>596748</c:v>
                </c:pt>
                <c:pt idx="11">
                  <c:v>39</c:v>
                </c:pt>
                <c:pt idx="12">
                  <c:v>450952</c:v>
                </c:pt>
                <c:pt idx="13">
                  <c:v>624501</c:v>
                </c:pt>
                <c:pt idx="14">
                  <c:v>172514</c:v>
                </c:pt>
                <c:pt idx="15">
                  <c:v>150812</c:v>
                </c:pt>
                <c:pt idx="16">
                  <c:v>135131</c:v>
                </c:pt>
                <c:pt idx="17">
                  <c:v>452093</c:v>
                </c:pt>
                <c:pt idx="18">
                  <c:v>0</c:v>
                </c:pt>
                <c:pt idx="19">
                  <c:v>61298</c:v>
                </c:pt>
                <c:pt idx="20">
                  <c:v>703165</c:v>
                </c:pt>
                <c:pt idx="21">
                  <c:v>55050</c:v>
                </c:pt>
                <c:pt idx="22">
                  <c:v>1204824</c:v>
                </c:pt>
                <c:pt idx="23">
                  <c:v>170632</c:v>
                </c:pt>
                <c:pt idx="24">
                  <c:v>439748</c:v>
                </c:pt>
                <c:pt idx="25">
                  <c:v>10509224</c:v>
                </c:pt>
                <c:pt idx="26">
                  <c:v>1460983</c:v>
                </c:pt>
                <c:pt idx="27">
                  <c:v>196532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A3-49CB-A0F1-E895D067E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791469"/>
        <c:axId val="1422681"/>
      </c:barChart>
      <c:catAx>
        <c:axId val="367914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2681"/>
        <c:crosses val="autoZero"/>
        <c:auto val="1"/>
        <c:lblAlgn val="ctr"/>
        <c:lblOffset val="100"/>
        <c:noMultiLvlLbl val="0"/>
      </c:catAx>
      <c:valAx>
        <c:axId val="142268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7914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41219592.295000009</c:v>
              </c:pt>
              <c:pt idx="1">
                <c:v>44547434.772999987</c:v>
              </c:pt>
              <c:pt idx="2">
                <c:v>47171159.216000013</c:v>
              </c:pt>
              <c:pt idx="3">
                <c:v>48730917.032999992</c:v>
              </c:pt>
              <c:pt idx="4">
                <c:v>49023592.014000013</c:v>
              </c:pt>
              <c:pt idx="5">
                <c:v>47115523.339999989</c:v>
              </c:pt>
              <c:pt idx="6">
                <c:v>47816967.207000002</c:v>
              </c:pt>
              <c:pt idx="7">
                <c:v>47572600.545000002</c:v>
              </c:pt>
              <c:pt idx="8">
                <c:v>47425807.046999991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E74-4F4B-AF9F-564B1A34F590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43905756.189000003</c:v>
              </c:pt>
              <c:pt idx="2">
                <c:v>47852334.751000002</c:v>
              </c:pt>
              <c:pt idx="3">
                <c:v>47626216.517999999</c:v>
              </c:pt>
              <c:pt idx="4">
                <c:v>47721020.148999996</c:v>
              </c:pt>
              <c:pt idx="5">
                <c:v>45308031.475000001</c:v>
              </c:pt>
              <c:pt idx="6">
                <c:v>48552801.795999996</c:v>
              </c:pt>
              <c:pt idx="7">
                <c:v>44645870.443999983</c:v>
              </c:pt>
              <c:pt idx="8">
                <c:v>46724084.248000011</c:v>
              </c:pt>
              <c:pt idx="9">
                <c:v>48877703.431999996</c:v>
              </c:pt>
              <c:pt idx="10">
                <c:v>46828120.157000013</c:v>
              </c:pt>
              <c:pt idx="11">
                <c:v>44989001.045000002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E74-4F4B-AF9F-564B1A34F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08468"/>
        <c:axId val="21436868"/>
      </c:lineChart>
      <c:catAx>
        <c:axId val="1160846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436868"/>
        <c:crosses val="autoZero"/>
        <c:auto val="1"/>
        <c:lblAlgn val="ctr"/>
        <c:lblOffset val="100"/>
        <c:noMultiLvlLbl val="0"/>
      </c:catAx>
      <c:valAx>
        <c:axId val="2143686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60846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15171231</c:v>
              </c:pt>
              <c:pt idx="2">
                <c:v>15420856</c:v>
              </c:pt>
              <c:pt idx="3">
                <c:v>16211166</c:v>
              </c:pt>
              <c:pt idx="4">
                <c:v>15949452</c:v>
              </c:pt>
              <c:pt idx="5">
                <c:v>14852650</c:v>
              </c:pt>
              <c:pt idx="6">
                <c:v>15670504</c:v>
              </c:pt>
              <c:pt idx="7">
                <c:v>16009331</c:v>
              </c:pt>
              <c:pt idx="8">
                <c:v>15406530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D31-4FC7-9859-1B47F7B5F600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D31-4FC7-9859-1B47F7B5F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202506"/>
        <c:axId val="59415730"/>
      </c:lineChart>
      <c:catAx>
        <c:axId val="1820250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15730"/>
        <c:crosses val="autoZero"/>
        <c:auto val="1"/>
        <c:lblAlgn val="ctr"/>
        <c:lblOffset val="100"/>
        <c:noMultiLvlLbl val="0"/>
      </c:catAx>
      <c:valAx>
        <c:axId val="59415730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20250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  <c:pt idx="4">
                <c:v>6909670</c:v>
              </c:pt>
              <c:pt idx="5">
                <c:v>6328403</c:v>
              </c:pt>
              <c:pt idx="6">
                <c:v>6754203</c:v>
              </c:pt>
              <c:pt idx="7">
                <c:v>7769483</c:v>
              </c:pt>
              <c:pt idx="8">
                <c:v>7317025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841-4F51-BE70-850E19BFD865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841-4F51-BE70-850E19BFD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253289"/>
        <c:axId val="63326013"/>
      </c:lineChart>
      <c:catAx>
        <c:axId val="1825328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326013"/>
        <c:crosses val="autoZero"/>
        <c:auto val="1"/>
        <c:lblAlgn val="ctr"/>
        <c:lblOffset val="100"/>
        <c:noMultiLvlLbl val="0"/>
      </c:catAx>
      <c:valAx>
        <c:axId val="6332601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25328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19969012</c:v>
              </c:pt>
              <c:pt idx="1">
                <c:v>21787526</c:v>
              </c:pt>
              <c:pt idx="2">
                <c:v>24542243</c:v>
              </c:pt>
              <c:pt idx="3">
                <c:v>24757476</c:v>
              </c:pt>
              <c:pt idx="4">
                <c:v>24799680</c:v>
              </c:pt>
              <c:pt idx="5">
                <c:v>24493901</c:v>
              </c:pt>
              <c:pt idx="6">
                <c:v>23892861</c:v>
              </c:pt>
              <c:pt idx="7">
                <c:v>22380017</c:v>
              </c:pt>
              <c:pt idx="8">
                <c:v>23131798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25-4E70-9DE4-F27BD4B1D182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25-4E70-9DE4-F27BD4B1D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06987"/>
        <c:axId val="46551924"/>
      </c:lineChart>
      <c:catAx>
        <c:axId val="1890698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551924"/>
        <c:crosses val="autoZero"/>
        <c:auto val="1"/>
        <c:lblAlgn val="ctr"/>
        <c:lblOffset val="100"/>
        <c:noMultiLvlLbl val="0"/>
      </c:catAx>
      <c:valAx>
        <c:axId val="4655192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90698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13873131</c:v>
              </c:pt>
              <c:pt idx="1">
                <c:v>14802841</c:v>
              </c:pt>
              <c:pt idx="2">
                <c:v>16571219</c:v>
              </c:pt>
              <c:pt idx="3">
                <c:v>16811294</c:v>
              </c:pt>
              <c:pt idx="4">
                <c:v>16626336</c:v>
              </c:pt>
              <c:pt idx="5">
                <c:v>16295596</c:v>
              </c:pt>
              <c:pt idx="6">
                <c:v>16211377</c:v>
              </c:pt>
              <c:pt idx="7">
                <c:v>15671479</c:v>
              </c:pt>
              <c:pt idx="8">
                <c:v>15807882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977-4661-B056-12B67102AA68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977-4661-B056-12B67102A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34107"/>
        <c:axId val="33364205"/>
      </c:lineChart>
      <c:catAx>
        <c:axId val="653410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364205"/>
        <c:crosses val="autoZero"/>
        <c:auto val="1"/>
        <c:lblAlgn val="ctr"/>
        <c:lblOffset val="100"/>
        <c:noMultiLvlLbl val="0"/>
      </c:catAx>
      <c:valAx>
        <c:axId val="33364205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34107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1461088</c:v>
              </c:pt>
              <c:pt idx="2">
                <c:v>1635031.25</c:v>
              </c:pt>
              <c:pt idx="3">
                <c:v>1665977.25</c:v>
              </c:pt>
              <c:pt idx="4">
                <c:v>1675152</c:v>
              </c:pt>
              <c:pt idx="5">
                <c:v>1618118.5</c:v>
              </c:pt>
              <c:pt idx="6">
                <c:v>1595710.25</c:v>
              </c:pt>
              <c:pt idx="7">
                <c:v>1575344.25</c:v>
              </c:pt>
              <c:pt idx="8">
                <c:v>1582391.5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8E2-44D4-A649-EF113F647964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8E2-44D4-A649-EF113F647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20417"/>
        <c:axId val="13158013"/>
      </c:lineChart>
      <c:catAx>
        <c:axId val="507204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158013"/>
        <c:crosses val="autoZero"/>
        <c:auto val="1"/>
        <c:lblAlgn val="ctr"/>
        <c:lblOffset val="100"/>
        <c:noMultiLvlLbl val="0"/>
      </c:catAx>
      <c:valAx>
        <c:axId val="1315801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720417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-4.4501050499090367E-2</c:v>
              </c:pt>
              <c:pt idx="1">
                <c:v>-1.468281804441518E-2</c:v>
              </c:pt>
              <c:pt idx="2">
                <c:v>-1.4523944822796399E-2</c:v>
              </c:pt>
              <c:pt idx="3">
                <c:v>-4.6818169728198864E-3</c:v>
              </c:pt>
              <c:pt idx="4">
                <c:v>1.9458846592843579E-3</c:v>
              </c:pt>
              <c:pt idx="5">
                <c:v>8.1854449278386809E-3</c:v>
              </c:pt>
              <c:pt idx="6">
                <c:v>4.6888647169083253E-3</c:v>
              </c:pt>
              <c:pt idx="7">
                <c:v>1.205803505552816E-2</c:v>
              </c:pt>
              <c:pt idx="8">
                <c:v>1.239096002608431E-2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0A2-4D47-BDCE-AA440B4B547E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-5.8139058512656112E-2</c:v>
              </c:pt>
              <c:pt idx="1">
                <c:v>-2.0381777446738081E-2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-2.0936170472202979E-2</c:v>
              </c:pt>
              <c:pt idx="7">
                <c:v>-2.2550478022089981E-2</c:v>
              </c:pt>
              <c:pt idx="8">
                <c:v>-1.6650795178017371E-2</c:v>
              </c:pt>
              <c:pt idx="9">
                <c:v>-9.0635888136665343E-3</c:v>
              </c:pt>
              <c:pt idx="10">
                <c:v>-3.9597542966073318E-3</c:v>
              </c:pt>
              <c:pt idx="11">
                <c:v>-2.7773293470522149E-3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0A2-4D47-BDCE-AA440B4B5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05203"/>
        <c:axId val="48171299"/>
      </c:lineChart>
      <c:catAx>
        <c:axId val="6250520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171299"/>
        <c:crosses val="autoZero"/>
        <c:auto val="1"/>
        <c:lblAlgn val="ctr"/>
        <c:lblOffset val="100"/>
        <c:noMultiLvlLbl val="0"/>
      </c:catAx>
      <c:valAx>
        <c:axId val="4817129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50520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3.2903379601648693E-2</c:v>
              </c:pt>
              <c:pt idx="2">
                <c:v>2.3167587498259531E-2</c:v>
              </c:pt>
              <c:pt idx="3">
                <c:v>2.4842240405910761E-2</c:v>
              </c:pt>
              <c:pt idx="4">
                <c:v>3.5463189544596041E-2</c:v>
              </c:pt>
              <c:pt idx="5">
                <c:v>4.6805470380126828E-2</c:v>
              </c:pt>
              <c:pt idx="6">
                <c:v>3.2680217842372183E-2</c:v>
              </c:pt>
              <c:pt idx="7">
                <c:v>3.7814684948322519E-2</c:v>
              </c:pt>
              <c:pt idx="8">
                <c:v>3.6387126458806707E-2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A3D-47F5-A243-8209AACB67D5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A3D-47F5-A243-8209AACB6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480437"/>
        <c:axId val="35618917"/>
      </c:lineChart>
      <c:catAx>
        <c:axId val="274804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618917"/>
        <c:crosses val="autoZero"/>
        <c:auto val="1"/>
        <c:lblAlgn val="ctr"/>
        <c:lblOffset val="100"/>
        <c:noMultiLvlLbl val="0"/>
      </c:catAx>
      <c:valAx>
        <c:axId val="3561891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48043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  <c:pt idx="4">
                <c:v>-4.2883598141092223E-2</c:v>
              </c:pt>
              <c:pt idx="5">
                <c:v>-3.914073283711661E-2</c:v>
              </c:pt>
              <c:pt idx="6">
                <c:v>-2.636102731918288E-2</c:v>
              </c:pt>
              <c:pt idx="7">
                <c:v>5.2666002716712512E-3</c:v>
              </c:pt>
              <c:pt idx="8">
                <c:v>-3.064252219030728E-3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47D-4D38-931A-84722138608A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47D-4D38-931A-847221386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218194"/>
        <c:axId val="41595728"/>
      </c:lineChart>
      <c:catAx>
        <c:axId val="502181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595728"/>
        <c:crosses val="autoZero"/>
        <c:auto val="1"/>
        <c:lblAlgn val="ctr"/>
        <c:lblOffset val="100"/>
        <c:noMultiLvlLbl val="0"/>
      </c:catAx>
      <c:valAx>
        <c:axId val="4159572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2181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-7.7864716661186106E-2</c:v>
              </c:pt>
              <c:pt idx="1">
                <c:v>-4.4239429724361352E-2</c:v>
              </c:pt>
              <c:pt idx="2">
                <c:v>-1.9372932334586031E-2</c:v>
              </c:pt>
              <c:pt idx="3">
                <c:v>-5.5467782841587274E-3</c:v>
              </c:pt>
              <c:pt idx="4">
                <c:v>-7.4420469027580713E-3</c:v>
              </c:pt>
              <c:pt idx="5">
                <c:v>-4.2011266865302774E-3</c:v>
              </c:pt>
              <c:pt idx="6">
                <c:v>-6.7834595299514078E-3</c:v>
              </c:pt>
              <c:pt idx="7">
                <c:v>-4.8827541577880504E-3</c:v>
              </c:pt>
              <c:pt idx="8">
                <c:v>-1.937194646341678E-3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F59-44AE-8078-99E76B293F02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F59-44AE-8078-99E76B293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103128"/>
        <c:axId val="17211514"/>
      </c:lineChart>
      <c:catAx>
        <c:axId val="6210312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211514"/>
        <c:crosses val="autoZero"/>
        <c:auto val="1"/>
        <c:lblAlgn val="ctr"/>
        <c:lblOffset val="100"/>
        <c:noMultiLvlLbl val="0"/>
      </c:catAx>
      <c:valAx>
        <c:axId val="1721151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10312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-7.8770519208479217E-2</c:v>
              </c:pt>
              <c:pt idx="1">
                <c:v>-4.2659643404056702E-2</c:v>
              </c:pt>
              <c:pt idx="2">
                <c:v>-1.7222672614377151E-2</c:v>
              </c:pt>
              <c:pt idx="3">
                <c:v>-7.4645414608542904E-3</c:v>
              </c:pt>
              <c:pt idx="4">
                <c:v>-1.0533625076410759E-2</c:v>
              </c:pt>
              <c:pt idx="5">
                <c:v>-1.0467268368964611E-2</c:v>
              </c:pt>
              <c:pt idx="6">
                <c:v>-1.3286553511684399E-2</c:v>
              </c:pt>
              <c:pt idx="7">
                <c:v>-1.265983217019939E-2</c:v>
              </c:pt>
              <c:pt idx="8">
                <c:v>-7.8622611035878975E-3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885-429C-A376-2B8FBD64061E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885-429C-A376-2B8FBD640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606346"/>
        <c:axId val="12136602"/>
      </c:lineChart>
      <c:catAx>
        <c:axId val="4460634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36602"/>
        <c:crosses val="autoZero"/>
        <c:auto val="1"/>
        <c:lblAlgn val="ctr"/>
        <c:lblOffset val="100"/>
        <c:noMultiLvlLbl val="0"/>
      </c:catAx>
      <c:valAx>
        <c:axId val="1213660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0634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-9.0101753207150193E-4</c:v>
              </c:pt>
              <c:pt idx="2">
                <c:v>2.9683383659118819E-2</c:v>
              </c:pt>
              <c:pt idx="3">
                <c:v>3.8097884563126572E-2</c:v>
              </c:pt>
              <c:pt idx="4">
                <c:v>2.9399775732015021E-2</c:v>
              </c:pt>
              <c:pt idx="5">
                <c:v>2.4345895833081999E-2</c:v>
              </c:pt>
              <c:pt idx="6">
                <c:v>1.333146611553704E-2</c:v>
              </c:pt>
              <c:pt idx="7">
                <c:v>9.5293312033790656E-3</c:v>
              </c:pt>
              <c:pt idx="8">
                <c:v>1.0568589136891401E-2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726-4D8A-B1BD-77066BBAFE2A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726-4D8A-B1BD-77066BBAF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780315"/>
        <c:axId val="38927225"/>
      </c:lineChart>
      <c:catAx>
        <c:axId val="2578031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927225"/>
        <c:crosses val="autoZero"/>
        <c:auto val="1"/>
        <c:lblAlgn val="ctr"/>
        <c:lblOffset val="100"/>
        <c:noMultiLvlLbl val="0"/>
      </c:catAx>
      <c:valAx>
        <c:axId val="3892722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78031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A8-477A-8383-D65D6C1E224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A8-477A-8383-D65D6C1E224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A8-477A-8383-D65D6C1E224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A8-477A-8383-D65D6C1E224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8A8-477A-8383-D65D6C1E224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A8-477A-8383-D65D6C1E224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8A8-477A-8383-D65D6C1E224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A8-477A-8383-D65D6C1E224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8A8-477A-8383-D65D6C1E224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8A8-477A-8383-D65D6C1E224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8A8-477A-8383-D65D6C1E224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#,##0.00</c:formatCode>
              <c:ptCount val="12"/>
              <c:pt idx="0">
                <c:v>553.47204743700013</c:v>
              </c:pt>
              <c:pt idx="1">
                <c:v>555.6870491320002</c:v>
              </c:pt>
              <c:pt idx="2">
                <c:v>556.17027836500017</c:v>
              </c:pt>
              <c:pt idx="3">
                <c:v>554.25053249900031</c:v>
              </c:pt>
              <c:pt idx="4">
                <c:v>554.89221108300023</c:v>
              </c:pt>
              <c:pt idx="5">
                <c:v>554.21103554800015</c:v>
              </c:pt>
              <c:pt idx="6">
                <c:v>555.31573606300026</c:v>
              </c:pt>
              <c:pt idx="7">
                <c:v>556.61830792800026</c:v>
              </c:pt>
              <c:pt idx="8">
                <c:v>558.42579979300024</c:v>
              </c:pt>
              <c:pt idx="9">
                <c:v>557.68996520400026</c:v>
              </c:pt>
              <c:pt idx="10">
                <c:v>560.61669530500001</c:v>
              </c:pt>
              <c:pt idx="11">
                <c:v>561.31841810399999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8A8-477A-8383-D65D6C1E22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8302122"/>
        <c:axId val="60078401"/>
      </c:lineChart>
      <c:catAx>
        <c:axId val="5830212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078401"/>
        <c:crosses val="autoZero"/>
        <c:auto val="1"/>
        <c:lblAlgn val="ctr"/>
        <c:lblOffset val="100"/>
        <c:noMultiLvlLbl val="0"/>
      </c:catAx>
      <c:valAx>
        <c:axId val="6007840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30212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4D-4C42-90C5-22010C674BD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4D-4C42-90C5-22010C674BD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4D-4C42-90C5-22010C674BD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4D-4C42-90C5-22010C674BD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4D-4C42-90C5-22010C674BD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4D-4C42-90C5-22010C674BD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C4D-4C42-90C5-22010C674BD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4D-4C42-90C5-22010C674BD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C4D-4C42-90C5-22010C674BD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4D-4C42-90C5-22010C674BD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C4D-4C42-90C5-22010C674BD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#,##0.00</c:formatCode>
              <c:ptCount val="12"/>
              <c:pt idx="0">
                <c:v>179.371478</c:v>
              </c:pt>
              <c:pt idx="1">
                <c:v>179.84803600000001</c:v>
              </c:pt>
              <c:pt idx="2">
                <c:v>180.92017899999999</c:v>
              </c:pt>
              <c:pt idx="3">
                <c:v>180.496804</c:v>
              </c:pt>
              <c:pt idx="4">
                <c:v>181.839305</c:v>
              </c:pt>
              <c:pt idx="5">
                <c:v>181.92267699999999</c:v>
              </c:pt>
              <c:pt idx="6">
                <c:v>182.38634500000001</c:v>
              </c:pt>
              <c:pt idx="7">
                <c:v>183.53796199999999</c:v>
              </c:pt>
              <c:pt idx="8">
                <c:v>185.00188</c:v>
              </c:pt>
              <c:pt idx="9">
                <c:v>184.304969</c:v>
              </c:pt>
              <c:pt idx="10">
                <c:v>185.40071399999999</c:v>
              </c:pt>
              <c:pt idx="11">
                <c:v>185.778423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C4D-4C42-90C5-22010C674B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6694608"/>
        <c:axId val="6912561"/>
      </c:lineChart>
      <c:catAx>
        <c:axId val="3669460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12561"/>
        <c:crosses val="autoZero"/>
        <c:auto val="1"/>
        <c:lblAlgn val="ctr"/>
        <c:lblOffset val="100"/>
        <c:noMultiLvlLbl val="0"/>
      </c:catAx>
      <c:valAx>
        <c:axId val="691256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69460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D5-4AEC-BB4E-1510415CFFC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D5-4AEC-BB4E-1510415CFFC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D5-4AEC-BB4E-1510415CFFC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D5-4AEC-BB4E-1510415CFFC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D5-4AEC-BB4E-1510415CFFC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D5-4AEC-BB4E-1510415CFFC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D5-4AEC-BB4E-1510415CFFC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D5-4AEC-BB4E-1510415CFFC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9D5-4AEC-BB4E-1510415CFFC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D5-4AEC-BB4E-1510415CFFC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9D5-4AEC-BB4E-1510415CFFC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#,##0.00</c:formatCode>
              <c:ptCount val="12"/>
              <c:pt idx="0">
                <c:v>81.498364999999993</c:v>
              </c:pt>
              <c:pt idx="1">
                <c:v>82.006523000000001</c:v>
              </c:pt>
              <c:pt idx="2">
                <c:v>81.735153999999994</c:v>
              </c:pt>
              <c:pt idx="3">
                <c:v>81.815203999999994</c:v>
              </c:pt>
              <c:pt idx="4">
                <c:v>81.558797999999996</c:v>
              </c:pt>
              <c:pt idx="5">
                <c:v>80.03004</c:v>
              </c:pt>
              <c:pt idx="6">
                <c:v>79.904477999999997</c:v>
              </c:pt>
              <c:pt idx="7">
                <c:v>80.303246000000001</c:v>
              </c:pt>
              <c:pt idx="8">
                <c:v>80.175524999999993</c:v>
              </c:pt>
              <c:pt idx="9">
                <c:v>80.515672999999992</c:v>
              </c:pt>
              <c:pt idx="10">
                <c:v>82.011830000000003</c:v>
              </c:pt>
              <c:pt idx="11">
                <c:v>81.550341000000003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9D5-4AEC-BB4E-1510415CFF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4420449"/>
        <c:axId val="61427520"/>
      </c:lineChart>
      <c:catAx>
        <c:axId val="644204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427520"/>
        <c:crosses val="autoZero"/>
        <c:auto val="1"/>
        <c:lblAlgn val="ctr"/>
        <c:lblOffset val="100"/>
        <c:noMultiLvlLbl val="0"/>
      </c:catAx>
      <c:valAx>
        <c:axId val="6142752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42044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D9E-40A6-83DD-0FCCDA99173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9E-40A6-83DD-0FCCDA99173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D9E-40A6-83DD-0FCCDA99173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9E-40A6-83DD-0FCCDA99173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D9E-40A6-83DD-0FCCDA99173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9E-40A6-83DD-0FCCDA99173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D9E-40A6-83DD-0FCCDA99173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9E-40A6-83DD-0FCCDA99173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D9E-40A6-83DD-0FCCDA99173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D9E-40A6-83DD-0FCCDA99173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D9E-40A6-83DD-0FCCDA991735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#,##0.00</c:formatCode>
              <c:ptCount val="12"/>
              <c:pt idx="0">
                <c:v>277.11620900000003</c:v>
              </c:pt>
              <c:pt idx="1">
                <c:v>278.30227400000001</c:v>
              </c:pt>
              <c:pt idx="2">
                <c:v>277.95189599999998</c:v>
              </c:pt>
              <c:pt idx="3">
                <c:v>276.26572099999998</c:v>
              </c:pt>
              <c:pt idx="4">
                <c:v>276.01910500000002</c:v>
              </c:pt>
              <c:pt idx="5">
                <c:v>276.64211999999998</c:v>
              </c:pt>
              <c:pt idx="6">
                <c:v>277.44400999999999</c:v>
              </c:pt>
              <c:pt idx="7">
                <c:v>277.08322600000002</c:v>
              </c:pt>
              <c:pt idx="8">
                <c:v>277.359781</c:v>
              </c:pt>
              <c:pt idx="9">
                <c:v>276.830153</c:v>
              </c:pt>
              <c:pt idx="10">
                <c:v>277.03619200000003</c:v>
              </c:pt>
              <c:pt idx="11">
                <c:v>277.54477200000002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D9E-40A6-83DD-0FCCDA9917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989448"/>
        <c:axId val="26111396"/>
      </c:lineChart>
      <c:catAx>
        <c:axId val="5698944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111396"/>
        <c:crosses val="autoZero"/>
        <c:auto val="1"/>
        <c:lblAlgn val="ctr"/>
        <c:lblOffset val="100"/>
        <c:noMultiLvlLbl val="0"/>
      </c:catAx>
      <c:valAx>
        <c:axId val="2611139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98944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95-4C55-AFBE-70FC7D1E2F0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95-4C55-AFBE-70FC7D1E2F0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95-4C55-AFBE-70FC7D1E2F0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95-4C55-AFBE-70FC7D1E2F0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95-4C55-AFBE-70FC7D1E2F0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95-4C55-AFBE-70FC7D1E2F0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95-4C55-AFBE-70FC7D1E2F0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595-4C55-AFBE-70FC7D1E2F0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595-4C55-AFBE-70FC7D1E2F0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595-4C55-AFBE-70FC7D1E2F0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595-4C55-AFBE-70FC7D1E2F05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#,##0.00</c:formatCode>
              <c:ptCount val="12"/>
              <c:pt idx="0">
                <c:v>189.89612500000001</c:v>
              </c:pt>
              <c:pt idx="1">
                <c:v>190.87188499999999</c:v>
              </c:pt>
              <c:pt idx="2">
                <c:v>190.36686499999999</c:v>
              </c:pt>
              <c:pt idx="3">
                <c:v>189.18063100000001</c:v>
              </c:pt>
              <c:pt idx="4">
                <c:v>189.08904699999999</c:v>
              </c:pt>
              <c:pt idx="5">
                <c:v>189.57393099999999</c:v>
              </c:pt>
              <c:pt idx="6">
                <c:v>189.90014300000001</c:v>
              </c:pt>
              <c:pt idx="7">
                <c:v>189.52920499999999</c:v>
              </c:pt>
              <c:pt idx="8">
                <c:v>189.36216300000001</c:v>
              </c:pt>
              <c:pt idx="9">
                <c:v>188.86961600000001</c:v>
              </c:pt>
              <c:pt idx="10">
                <c:v>188.74020400000001</c:v>
              </c:pt>
              <c:pt idx="11">
                <c:v>189.23625799999999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595-4C55-AFBE-70FC7D1E2F0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483405"/>
        <c:axId val="59133549"/>
      </c:lineChart>
      <c:catAx>
        <c:axId val="948340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133549"/>
        <c:crosses val="autoZero"/>
        <c:auto val="1"/>
        <c:lblAlgn val="ctr"/>
        <c:lblOffset val="100"/>
        <c:noMultiLvlLbl val="0"/>
      </c:catAx>
      <c:valAx>
        <c:axId val="5913354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48340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16-4780-BDE7-2BC74503662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16-4780-BDE7-2BC74503662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B16-4780-BDE7-2BC74503662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16-4780-BDE7-2BC74503662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B16-4780-BDE7-2BC74503662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16-4780-BDE7-2BC74503662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B16-4780-BDE7-2BC74503662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B16-4780-BDE7-2BC74503662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B16-4780-BDE7-2BC74503662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B16-4780-BDE7-2BC74503662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B16-4780-BDE7-2BC74503662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#,##0.00</c:formatCode>
              <c:ptCount val="12"/>
              <c:pt idx="0">
                <c:v>18.499367249999999</c:v>
              </c:pt>
              <c:pt idx="1">
                <c:v>18.652205500000001</c:v>
              </c:pt>
              <c:pt idx="2">
                <c:v>18.63454625</c:v>
              </c:pt>
              <c:pt idx="3">
                <c:v>18.587896749999999</c:v>
              </c:pt>
              <c:pt idx="4">
                <c:v>18.631993749999999</c:v>
              </c:pt>
              <c:pt idx="5">
                <c:v>18.763273000000002</c:v>
              </c:pt>
              <c:pt idx="6">
                <c:v>18.859565499999999</c:v>
              </c:pt>
              <c:pt idx="7">
                <c:v>18.857501249999999</c:v>
              </c:pt>
              <c:pt idx="8">
                <c:v>18.858543999999998</c:v>
              </c:pt>
              <c:pt idx="9">
                <c:v>18.779530749999999</c:v>
              </c:pt>
              <c:pt idx="10">
                <c:v>18.75344175</c:v>
              </c:pt>
              <c:pt idx="11">
                <c:v>18.782821500000001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B16-4780-BDE7-2BC7450366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4518240"/>
        <c:axId val="5352423"/>
      </c:lineChart>
      <c:catAx>
        <c:axId val="445182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52423"/>
        <c:crosses val="autoZero"/>
        <c:auto val="1"/>
        <c:lblAlgn val="ctr"/>
        <c:lblOffset val="100"/>
        <c:noMultiLvlLbl val="0"/>
      </c:catAx>
      <c:valAx>
        <c:axId val="535242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51824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38-4D6E-847F-8BECB0B2DD2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38-4D6E-847F-8BECB0B2DD2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738-4D6E-847F-8BECB0B2DD2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38-4D6E-847F-8BECB0B2DD2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738-4D6E-847F-8BECB0B2DD2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38-4D6E-847F-8BECB0B2DD2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738-4D6E-847F-8BECB0B2DD2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738-4D6E-847F-8BECB0B2DD2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738-4D6E-847F-8BECB0B2DD2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738-4D6E-847F-8BECB0B2DD2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738-4D6E-847F-8BECB0B2DD27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0.00%</c:formatCode>
              <c:ptCount val="12"/>
              <c:pt idx="0">
                <c:v>-6.4682436667065843E-3</c:v>
              </c:pt>
              <c:pt idx="1">
                <c:v>-1.7297205328692361E-3</c:v>
              </c:pt>
              <c:pt idx="2">
                <c:v>-2.7773293470520219E-3</c:v>
              </c:pt>
              <c:pt idx="3">
                <c:v>-1.4517750491220109E-3</c:v>
              </c:pt>
              <c:pt idx="4">
                <c:v>-1.8276241198744349E-3</c:v>
              </c:pt>
              <c:pt idx="5">
                <c:v>-3.8596119516774159E-3</c:v>
              </c:pt>
              <c:pt idx="6">
                <c:v>7.1407275291432187E-4</c:v>
              </c:pt>
              <c:pt idx="7">
                <c:v>9.3243658274796554E-3</c:v>
              </c:pt>
              <c:pt idx="8">
                <c:v>1.637949552125811E-2</c:v>
              </c:pt>
              <c:pt idx="9">
                <c:v>1.252993501038996E-2</c:v>
              </c:pt>
              <c:pt idx="10">
                <c:v>2.0765777362899841E-2</c:v>
              </c:pt>
              <c:pt idx="11">
                <c:v>1.931108379715249E-2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738-4D6E-847F-8BECB0B2DD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0026175"/>
        <c:axId val="62116657"/>
      </c:lineChart>
      <c:catAx>
        <c:axId val="4002617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116657"/>
        <c:crosses val="autoZero"/>
        <c:auto val="1"/>
        <c:lblAlgn val="ctr"/>
        <c:lblOffset val="100"/>
        <c:noMultiLvlLbl val="0"/>
      </c:catAx>
      <c:valAx>
        <c:axId val="6211665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02617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29-4323-A0D6-06B3F27FC8C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29-4323-A0D6-06B3F27FC8C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A29-4323-A0D6-06B3F27FC8C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29-4323-A0D6-06B3F27FC8C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A29-4323-A0D6-06B3F27FC8C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A29-4323-A0D6-06B3F27FC8C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A29-4323-A0D6-06B3F27FC8C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A29-4323-A0D6-06B3F27FC8C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A29-4323-A0D6-06B3F27FC8C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A29-4323-A0D6-06B3F27FC8C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A29-4323-A0D6-06B3F27FC8C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0.00%</c:formatCode>
              <c:ptCount val="12"/>
              <c:pt idx="0">
                <c:v>2.9307568041835909E-3</c:v>
              </c:pt>
              <c:pt idx="1">
                <c:v>5.8481044500184824E-3</c:v>
              </c:pt>
              <c:pt idx="2">
                <c:v>1.007160201351311E-2</c:v>
              </c:pt>
              <c:pt idx="3">
                <c:v>1.6784645818062511E-2</c:v>
              </c:pt>
              <c:pt idx="4">
                <c:v>2.6554655335892741E-2</c:v>
              </c:pt>
              <c:pt idx="5">
                <c:v>2.603924297578834E-2</c:v>
              </c:pt>
              <c:pt idx="6">
                <c:v>2.9024186524958671E-2</c:v>
              </c:pt>
              <c:pt idx="7">
                <c:v>4.2476350607035647E-2</c:v>
              </c:pt>
              <c:pt idx="8">
                <c:v>6.0365939227870237E-2</c:v>
              </c:pt>
              <c:pt idx="9">
                <c:v>4.7762474023524779E-2</c:v>
              </c:pt>
              <c:pt idx="10">
                <c:v>5.6497098775545103E-2</c:v>
              </c:pt>
              <c:pt idx="11">
                <c:v>5.1912760031482909E-2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A29-4323-A0D6-06B3F27FC8C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2634147"/>
        <c:axId val="58100042"/>
      </c:lineChart>
      <c:catAx>
        <c:axId val="6263414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100042"/>
        <c:crosses val="autoZero"/>
        <c:auto val="1"/>
        <c:lblAlgn val="ctr"/>
        <c:lblOffset val="100"/>
        <c:noMultiLvlLbl val="0"/>
      </c:catAx>
      <c:valAx>
        <c:axId val="5810004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63414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9C-46B1-AE51-C59C6194B40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9C-46B1-AE51-C59C6194B40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9C-46B1-AE51-C59C6194B40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9C-46B1-AE51-C59C6194B40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89C-46B1-AE51-C59C6194B40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89C-46B1-AE51-C59C6194B40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89C-46B1-AE51-C59C6194B40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9C-46B1-AE51-C59C6194B40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89C-46B1-AE51-C59C6194B40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89C-46B1-AE51-C59C6194B40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89C-46B1-AE51-C59C6194B40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0.00%</c:formatCode>
              <c:ptCount val="12"/>
              <c:pt idx="0">
                <c:v>-3.9218451365199532E-2</c:v>
              </c:pt>
              <c:pt idx="1">
                <c:v>-3.3935841219392651E-2</c:v>
              </c:pt>
              <c:pt idx="2">
                <c:v>-3.5727994852317903E-2</c:v>
              </c:pt>
              <c:pt idx="3">
                <c:v>-1.9038024672316169E-2</c:v>
              </c:pt>
              <c:pt idx="4">
                <c:v>-2.9747181175352279E-2</c:v>
              </c:pt>
              <c:pt idx="5">
                <c:v>-5.6051120933720777E-2</c:v>
              </c:pt>
              <c:pt idx="6">
                <c:v>-5.3558817395272608E-2</c:v>
              </c:pt>
              <c:pt idx="7">
                <c:v>-3.4131522202277782E-2</c:v>
              </c:pt>
              <c:pt idx="8">
                <c:v>-3.0538250224111371E-2</c:v>
              </c:pt>
              <c:pt idx="9">
                <c:v>-1.644390892401695E-2</c:v>
              </c:pt>
              <c:pt idx="10">
                <c:v>1.3050306824733409E-2</c:v>
              </c:pt>
              <c:pt idx="11">
                <c:v>3.266118885246212E-3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89C-46B1-AE51-C59C6194B40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2298580"/>
        <c:axId val="3962728"/>
      </c:lineChart>
      <c:catAx>
        <c:axId val="3229858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62728"/>
        <c:crosses val="autoZero"/>
        <c:auto val="1"/>
        <c:lblAlgn val="ctr"/>
        <c:lblOffset val="100"/>
        <c:noMultiLvlLbl val="0"/>
      </c:catAx>
      <c:valAx>
        <c:axId val="396272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29858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0E-4BB7-8FBF-4A2BF78D4A1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0E-4BB7-8FBF-4A2BF78D4A1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40E-4BB7-8FBF-4A2BF78D4A1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0E-4BB7-8FBF-4A2BF78D4A1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40E-4BB7-8FBF-4A2BF78D4A1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40E-4BB7-8FBF-4A2BF78D4A1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40E-4BB7-8FBF-4A2BF78D4A1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0E-4BB7-8FBF-4A2BF78D4A1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40E-4BB7-8FBF-4A2BF78D4A1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0E-4BB7-8FBF-4A2BF78D4A1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40E-4BB7-8FBF-4A2BF78D4A1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0.00%</c:formatCode>
              <c:ptCount val="12"/>
              <c:pt idx="0">
                <c:v>-1.4024376095638619E-3</c:v>
              </c:pt>
              <c:pt idx="1">
                <c:v>4.1998085678118316E-3</c:v>
              </c:pt>
              <c:pt idx="2">
                <c:v>-6.8192611900426187E-4</c:v>
              </c:pt>
              <c:pt idx="3">
                <c:v>-8.3553751872881277E-3</c:v>
              </c:pt>
              <c:pt idx="4">
                <c:v>-1.0830750334864371E-2</c:v>
              </c:pt>
              <c:pt idx="5">
                <c:v>-6.8022359975976323E-3</c:v>
              </c:pt>
              <c:pt idx="6">
                <c:v>-9.5334406481564305E-4</c:v>
              </c:pt>
              <c:pt idx="7">
                <c:v>9.0167157555394114E-4</c:v>
              </c:pt>
              <c:pt idx="8">
                <c:v>1.6257797531582031E-3</c:v>
              </c:pt>
              <c:pt idx="9">
                <c:v>-2.9660653675010382E-3</c:v>
              </c:pt>
              <c:pt idx="10">
                <c:v>-1.490658985036121E-3</c:v>
              </c:pt>
              <c:pt idx="11">
                <c:v>4.47594735214328E-4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40E-4BB7-8FBF-4A2BF78D4A1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7186669"/>
        <c:axId val="41297362"/>
      </c:lineChart>
      <c:catAx>
        <c:axId val="5718666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97362"/>
        <c:crosses val="autoZero"/>
        <c:auto val="1"/>
        <c:lblAlgn val="ctr"/>
        <c:lblOffset val="100"/>
        <c:noMultiLvlLbl val="0"/>
      </c:catAx>
      <c:valAx>
        <c:axId val="4129736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18666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7A-46FE-82A5-A8F57C23D3E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7A-46FE-82A5-A8F57C23D3E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7A-46FE-82A5-A8F57C23D3E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37A-46FE-82A5-A8F57C23D3E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37A-46FE-82A5-A8F57C23D3E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37A-46FE-82A5-A8F57C23D3E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37A-46FE-82A5-A8F57C23D3E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37A-46FE-82A5-A8F57C23D3E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37A-46FE-82A5-A8F57C23D3E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37A-46FE-82A5-A8F57C23D3E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37A-46FE-82A5-A8F57C23D3E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0.00%</c:formatCode>
              <c:ptCount val="12"/>
              <c:pt idx="0">
                <c:v>-1.468776138515334E-2</c:v>
              </c:pt>
              <c:pt idx="1">
                <c:v>-8.1928221222227551E-3</c:v>
              </c:pt>
              <c:pt idx="2">
                <c:v>-1.359143841095291E-2</c:v>
              </c:pt>
              <c:pt idx="3">
                <c:v>-2.165619215328167E-2</c:v>
              </c:pt>
              <c:pt idx="4">
                <c:v>-2.1682803359523731E-2</c:v>
              </c:pt>
              <c:pt idx="5">
                <c:v>-1.465240792527789E-2</c:v>
              </c:pt>
              <c:pt idx="6">
                <c:v>-9.8613150442742083E-3</c:v>
              </c:pt>
              <c:pt idx="7">
                <c:v>-7.7002480084392899E-3</c:v>
              </c:pt>
              <c:pt idx="8">
                <c:v>-6.1520876338374839E-3</c:v>
              </c:pt>
              <c:pt idx="9">
                <c:v>-1.068264817017823E-2</c:v>
              </c:pt>
              <c:pt idx="10">
                <c:v>-9.6656039359206587E-3</c:v>
              </c:pt>
              <c:pt idx="11">
                <c:v>-4.8325370451366588E-3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37A-46FE-82A5-A8F57C23D3E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754487"/>
        <c:axId val="63108034"/>
      </c:lineChart>
      <c:catAx>
        <c:axId val="4875448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108034"/>
        <c:crosses val="autoZero"/>
        <c:auto val="1"/>
        <c:lblAlgn val="ctr"/>
        <c:lblOffset val="100"/>
        <c:noMultiLvlLbl val="0"/>
      </c:catAx>
      <c:valAx>
        <c:axId val="6310803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75448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1A-496D-AE32-1982E70EA5B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1A-496D-AE32-1982E70EA5B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1A-496D-AE32-1982E70EA5B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1A-496D-AE32-1982E70EA5B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1A-496D-AE32-1982E70EA5B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1A-496D-AE32-1982E70EA5B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41A-496D-AE32-1982E70EA5B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41A-496D-AE32-1982E70EA5B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1A-496D-AE32-1982E70EA5B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41A-496D-AE32-1982E70EA5B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41A-496D-AE32-1982E70EA5B9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oct.-25</c:v>
              </c:pt>
              <c:pt idx="1">
                <c:v>nov.-25</c:v>
              </c:pt>
              <c:pt idx="2">
                <c:v>dic.-25</c:v>
              </c:pt>
              <c:pt idx="3">
                <c:v>ene.-26</c:v>
              </c:pt>
              <c:pt idx="4">
                <c:v>feb.-26</c:v>
              </c:pt>
              <c:pt idx="5">
                <c:v>mar.-26</c:v>
              </c:pt>
              <c:pt idx="6">
                <c:v>abr.-26</c:v>
              </c:pt>
              <c:pt idx="7">
                <c:v>may.-26</c:v>
              </c:pt>
              <c:pt idx="8">
                <c:v>jun.-26</c:v>
              </c:pt>
              <c:pt idx="9">
                <c:v>jul.-26</c:v>
              </c:pt>
              <c:pt idx="10">
                <c:v>ago.-26</c:v>
              </c:pt>
              <c:pt idx="11">
                <c:v>sep.-26</c:v>
              </c:pt>
            </c:strLit>
          </c:cat>
          <c:val>
            <c:numLit>
              <c:formatCode>0.00%</c:formatCode>
              <c:ptCount val="12"/>
              <c:pt idx="0">
                <c:v>2.7936305332196341E-2</c:v>
              </c:pt>
              <c:pt idx="1">
                <c:v>3.4056089107909152E-2</c:v>
              </c:pt>
              <c:pt idx="2">
                <c:v>2.7701164027443569E-2</c:v>
              </c:pt>
              <c:pt idx="3">
                <c:v>2.132696731225928E-2</c:v>
              </c:pt>
              <c:pt idx="4">
                <c:v>2.24667273248878E-2</c:v>
              </c:pt>
              <c:pt idx="5">
                <c:v>3.2800417429584137E-2</c:v>
              </c:pt>
              <c:pt idx="6">
                <c:v>3.8405665905293873E-2</c:v>
              </c:pt>
              <c:pt idx="7">
                <c:v>3.8419280637741103E-2</c:v>
              </c:pt>
              <c:pt idx="8">
                <c:v>3.6893581075462083E-2</c:v>
              </c:pt>
              <c:pt idx="9">
                <c:v>2.4819813361624091E-2</c:v>
              </c:pt>
              <c:pt idx="10">
                <c:v>2.0131108483040581E-2</c:v>
              </c:pt>
              <c:pt idx="11">
                <c:v>1.8949892257352961E-2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41A-496D-AE32-1982E70EA5B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4264864"/>
        <c:axId val="52951328"/>
      </c:lineChart>
      <c:catAx>
        <c:axId val="4426486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951328"/>
        <c:crosses val="autoZero"/>
        <c:auto val="1"/>
        <c:lblAlgn val="ctr"/>
        <c:lblOffset val="100"/>
        <c:noMultiLvlLbl val="0"/>
      </c:catAx>
      <c:valAx>
        <c:axId val="5295132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26486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8316DA75-A573-4851-85E9-AAD8F84E35FE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5CB89745-4BFD-4E33-89E8-7939E9E0202E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EE8AF2E9-1C07-4EFC-BD45-9201DC19895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1A891B5-A971-4815-B333-1445D19E046D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65B5CFE0-4067-4ED4-9730-0BF5497DE520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48E3CF49-4F7C-4795-9F85-11190516B9D2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34FA1384-4244-4621-9A96-5B527D183B81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0C33F4-F38F-4FDB-A615-277D7DBA6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FAC7D74-84F0-4E33-B46E-5FCC3FFB8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944579-60BF-4077-93D0-72828FA47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2674327-7781-4ABC-92CE-A83F801F31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21F968-56C0-4DD9-A7D6-12D4454C1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9A90112-7E22-4085-96DA-2D70734027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CE8DD2-8B14-4EFC-A106-50874AE8D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B4E06A0-82BF-48ED-BE06-4529380760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7D081D-26D0-4700-A905-A6B50193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A709F55-C0DF-412E-A7A8-8A25C8FD67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D198CE-DCF7-4E0F-A6EB-8883D4175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0138884-33D4-4131-9957-4C89A1DCFD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22A23C-D612-4D23-B1AA-6EE56FA3B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0FEEB51-200D-42B6-8A36-488F541D7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86BD76-0129-42A4-9AD4-19F8C7A02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3378EAA-E44D-41E5-B964-EF8BAE1772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7D50E3C-195E-47F4-BA65-E0C4D42D4DFB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0D504668-A880-4E65-B503-A1906584E03A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1A1FCC3-DFF6-4D91-B7A0-4FFC7EC464BF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0A053F-69C8-47A7-BEBF-ED483BC91E7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E984F72-C91B-4BDB-BA23-7BDB6AC7DC4B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A0A6FC00-1F30-4AD5-A287-30DD22D1E880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F7F2DB03-4004-4ABD-9DB3-BE68B1D9A720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B96C87-5174-4DF5-8ECF-91D86D80E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E5D07AA-D02B-414F-A543-2CDE76BE88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F33339B-FDD6-4435-9FBE-8FBA2FEC5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2218F8D-9FCB-4D35-A453-EDFE43D08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FE9345E-D45A-4D7A-9DC5-06877ABAE8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2A4C0DE-79FB-49CD-A713-A9391FFA1C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32C1B58-FCF0-47A8-B92A-6D24E4D83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FA00D5-7B70-4A7A-92D7-36E766EC7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9941A78-3EF6-4CEC-8C87-B8A113D2FB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A1AF1C6-EAB2-41B9-8E7A-A98AA0C10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D30FAA9-95B7-4EFE-9A94-BB71990591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DEFD96D-BFBF-4B84-8C97-FFDE96A7D3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7199E03-1AC2-4023-812E-957E68D33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BBA8558-6242-45AB-B5A7-3D99A6F0A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F44511-D335-4352-BA9F-D1C771A53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7DE18C5-377E-4E99-A52C-E791ACE364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5F1EC62-4B78-40C3-9666-F07A9FD69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7A343A9-9577-406B-A1F2-0B65A2BC1F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B8F901B-497D-45FE-8101-DCF76AB2C4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5D25D5D-AA2A-4454-8022-82F1C84E7E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DEF8162-3D6B-4AE8-9F0F-A1BCEA26CA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C358411-8580-4AA1-97D2-F405519DCDC7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48A1C0-0328-495D-A774-4956EBE20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F47B0D3-F0C9-4A9A-AFFD-F0B706B6D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D95797F-406C-4D76-935F-6D343E6D39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0FC6D96-83B7-41FE-9676-D550F62855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2726F7D-EE1F-44E3-94F3-323B9239CA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E4E8E76-8376-4762-983A-0CB0B2B7EC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385C0D6-BBCA-46DE-938C-90FDFAE31F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FF42D-F19C-488E-9888-00294C971515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149"/>
      <c r="B48" s="150"/>
      <c r="C48" s="150"/>
      <c r="D48" s="25"/>
      <c r="E48" s="19"/>
      <c r="F48" s="19"/>
      <c r="G48" s="150"/>
      <c r="H48" s="150"/>
      <c r="I48" s="150"/>
      <c r="J48" s="150"/>
      <c r="K48" s="1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D9726-2198-4299-B3BF-503F949CA237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5"/>
      <c r="H1" s="191"/>
      <c r="I1" s="191"/>
      <c r="J1" s="191"/>
      <c r="K1" s="191"/>
      <c r="L1" s="191"/>
      <c r="M1" s="191"/>
    </row>
    <row r="2" spans="2:13" ht="18">
      <c r="H2" s="192"/>
      <c r="I2" s="192"/>
      <c r="J2" s="192"/>
      <c r="K2" s="192"/>
      <c r="L2" s="192"/>
      <c r="M2" s="192"/>
    </row>
    <row r="5" spans="2:13" ht="15.6">
      <c r="F5" s="11"/>
    </row>
    <row r="7" spans="2:13" ht="15.6">
      <c r="B7" s="9"/>
      <c r="C7" s="9"/>
    </row>
    <row r="8" spans="2:13" ht="15.6">
      <c r="B8" s="9"/>
      <c r="C8" s="9"/>
    </row>
    <row r="9" spans="2:13" ht="15.6">
      <c r="B9" s="9"/>
      <c r="C9" s="9"/>
    </row>
    <row r="10" spans="2:13" ht="15.6">
      <c r="B10" s="10"/>
      <c r="C10" s="10"/>
    </row>
    <row r="11" spans="2:13" ht="15.6">
      <c r="B11" s="9"/>
      <c r="C11" s="9"/>
    </row>
    <row r="12" spans="2:13" ht="15.6">
      <c r="B12" s="9"/>
      <c r="C12" s="9"/>
    </row>
    <row r="13" spans="2:13" ht="15.6">
      <c r="B13" s="9"/>
      <c r="C13" s="9"/>
    </row>
    <row r="14" spans="2:13" ht="15.6">
      <c r="B14" s="10"/>
      <c r="C14" s="10"/>
    </row>
    <row r="15" spans="2:13" ht="17.399999999999999" customHeight="1">
      <c r="B15" s="9"/>
      <c r="C15" s="9"/>
    </row>
    <row r="16" spans="2:13" ht="16.2" customHeight="1">
      <c r="B16" s="9"/>
      <c r="C16" s="12"/>
      <c r="G16" s="1"/>
    </row>
    <row r="17" spans="2:13" ht="17.399999999999999" customHeight="1">
      <c r="B17" s="10"/>
      <c r="C17" s="10"/>
      <c r="G17" s="2"/>
    </row>
    <row r="18" spans="2:13" ht="15.6">
      <c r="B18" s="9"/>
      <c r="C18" s="9"/>
    </row>
    <row r="19" spans="2:13" ht="15.6">
      <c r="B19" s="9"/>
      <c r="C19" s="9"/>
    </row>
    <row r="20" spans="2:13" ht="15.6">
      <c r="B20" s="10"/>
      <c r="C20" s="10"/>
    </row>
    <row r="21" spans="2:13" ht="15.6">
      <c r="B21" s="9"/>
      <c r="C21" s="9"/>
    </row>
    <row r="22" spans="2:13" ht="15.6">
      <c r="B22" s="10"/>
      <c r="C22" s="10"/>
    </row>
    <row r="23" spans="2:13" ht="15.6">
      <c r="B23" s="9"/>
      <c r="C23" s="9"/>
    </row>
    <row r="24" spans="2:13" ht="15.6">
      <c r="B24" s="10"/>
      <c r="C24" s="10"/>
    </row>
    <row r="25" spans="2:13" ht="15.6">
      <c r="B25" s="10"/>
      <c r="C25" s="10"/>
    </row>
    <row r="26" spans="2:13" ht="15.6">
      <c r="B26" s="10"/>
      <c r="C26" s="10"/>
    </row>
    <row r="27" spans="2:13" ht="15.6">
      <c r="B27" s="10"/>
      <c r="C27" s="10"/>
    </row>
    <row r="28" spans="2:13" ht="15.6">
      <c r="B28" s="9"/>
      <c r="C28" s="9"/>
    </row>
    <row r="29" spans="2:13" ht="15.6">
      <c r="B29" s="10"/>
      <c r="C29" s="10"/>
      <c r="M29" s="8"/>
    </row>
    <row r="30" spans="2:13" ht="15.6">
      <c r="B30" s="9"/>
      <c r="C30" s="9"/>
    </row>
    <row r="31" spans="2:13" ht="15.6">
      <c r="B31" s="9"/>
      <c r="C31" s="9"/>
    </row>
    <row r="32" spans="2:13" ht="15.6">
      <c r="B32" s="9"/>
      <c r="C32" s="9"/>
    </row>
    <row r="33" spans="2:3" ht="15.6">
      <c r="B33" s="10"/>
      <c r="C33" s="10"/>
    </row>
    <row r="34" spans="2:3" ht="15.6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36958-BC8A-4C2D-BD4E-81595266E9C3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>
      <c r="A5" s="199" t="s">
        <v>15</v>
      </c>
      <c r="B5" s="199"/>
      <c r="C5" s="199"/>
      <c r="D5" s="197" t="s">
        <v>154</v>
      </c>
      <c r="E5" s="197"/>
      <c r="F5" s="198" t="s">
        <v>0</v>
      </c>
      <c r="G5" s="198"/>
      <c r="H5" s="197" t="s">
        <v>12</v>
      </c>
      <c r="I5" s="197"/>
      <c r="J5" s="37"/>
      <c r="K5" s="7"/>
    </row>
    <row r="6" spans="1:15" ht="15" customHeight="1">
      <c r="A6" s="199"/>
      <c r="B6" s="199"/>
      <c r="C6" s="199"/>
      <c r="D6" s="164">
        <v>2025</v>
      </c>
      <c r="E6" s="164">
        <v>2026</v>
      </c>
      <c r="F6" s="164">
        <v>2025</v>
      </c>
      <c r="G6" s="164">
        <v>2026</v>
      </c>
      <c r="H6" s="164" t="s">
        <v>13</v>
      </c>
      <c r="I6" s="170" t="s">
        <v>14</v>
      </c>
      <c r="J6" s="166"/>
      <c r="K6" s="13"/>
    </row>
    <row r="7" spans="1:15" ht="15" customHeight="1">
      <c r="A7" s="200" t="s">
        <v>16</v>
      </c>
      <c r="B7" s="155" t="s">
        <v>21</v>
      </c>
      <c r="C7" s="148" t="s">
        <v>2</v>
      </c>
      <c r="D7" s="53" cm="1">
        <f t="array" ref="D7:G7">Líquidos!B35:E35</f>
        <v>15028821</v>
      </c>
      <c r="E7" s="53">
        <v>15406530</v>
      </c>
      <c r="F7" s="53">
        <v>133515462</v>
      </c>
      <c r="G7" s="53">
        <v>138373706</v>
      </c>
      <c r="H7" s="165">
        <f>G7-F7</f>
        <v>4858244</v>
      </c>
      <c r="I7" s="142">
        <f>((G7*100/F7)-100)</f>
        <v>3.6387126458806733</v>
      </c>
      <c r="J7" s="171"/>
      <c r="K7" s="13"/>
    </row>
    <row r="8" spans="1:15" ht="15" customHeight="1">
      <c r="A8" s="200"/>
      <c r="B8" s="42" t="s">
        <v>22</v>
      </c>
      <c r="C8" s="42" t="s">
        <v>2</v>
      </c>
      <c r="D8" s="53" cm="1">
        <f t="array" ref="D8:G8">Sólidos!B35:E35</f>
        <v>7778514</v>
      </c>
      <c r="E8" s="53">
        <v>7317025</v>
      </c>
      <c r="F8" s="55">
        <v>60312594</v>
      </c>
      <c r="G8" s="53">
        <v>60127781</v>
      </c>
      <c r="H8" s="47">
        <f t="shared" ref="H8:H18" si="0">G8-F8</f>
        <v>-184813</v>
      </c>
      <c r="I8" s="141">
        <f>((G8*100/F8)-100)</f>
        <v>-0.3064252219030692</v>
      </c>
      <c r="J8" s="37"/>
      <c r="K8" s="13"/>
    </row>
    <row r="9" spans="1:15" ht="15" customHeight="1">
      <c r="A9" s="200"/>
      <c r="B9" s="193" t="s">
        <v>23</v>
      </c>
      <c r="C9" s="43" t="s">
        <v>2</v>
      </c>
      <c r="D9" s="53" cm="1">
        <f t="array" ref="D9:G9">'Mercancía general'!B35:E35</f>
        <v>22623218</v>
      </c>
      <c r="E9" s="66">
        <v>23131798</v>
      </c>
      <c r="F9" s="53">
        <v>210161638</v>
      </c>
      <c r="G9" s="67">
        <v>209754514</v>
      </c>
      <c r="H9" s="47">
        <f t="shared" si="0"/>
        <v>-407124</v>
      </c>
      <c r="I9" s="142">
        <f t="shared" ref="I9:I30" si="1">((G9*100/F9)-100)</f>
        <v>-0.19371946463417089</v>
      </c>
      <c r="J9" s="37"/>
      <c r="K9" s="13"/>
    </row>
    <row r="10" spans="1:15" ht="15" customHeight="1">
      <c r="A10" s="200"/>
      <c r="B10" s="193"/>
      <c r="C10" s="36" t="s">
        <v>24</v>
      </c>
      <c r="D10" s="56" cm="1">
        <f t="array" ref="D10:G10">'Mercancías contenedores'!B35:E35</f>
        <v>15311828</v>
      </c>
      <c r="E10" s="56">
        <v>15807882</v>
      </c>
      <c r="F10" s="68">
        <v>143801762</v>
      </c>
      <c r="G10" s="56">
        <v>142671155</v>
      </c>
      <c r="H10" s="48">
        <f t="shared" si="0"/>
        <v>-1130607</v>
      </c>
      <c r="I10" s="143">
        <f t="shared" si="1"/>
        <v>-0.78622611035878265</v>
      </c>
      <c r="J10" s="37"/>
      <c r="K10" s="13"/>
    </row>
    <row r="11" spans="1:15" ht="15" customHeight="1">
      <c r="A11" s="200"/>
      <c r="B11" s="193"/>
      <c r="C11" s="36" t="s">
        <v>25</v>
      </c>
      <c r="D11" s="69">
        <f>D9-D10</f>
        <v>7311390</v>
      </c>
      <c r="E11" s="69">
        <f t="shared" ref="E11:G11" si="2">E9-E10</f>
        <v>7323916</v>
      </c>
      <c r="F11" s="70">
        <f t="shared" si="2"/>
        <v>66359876</v>
      </c>
      <c r="G11" s="71">
        <f t="shared" si="2"/>
        <v>67083359</v>
      </c>
      <c r="H11" s="48">
        <f t="shared" si="0"/>
        <v>723483</v>
      </c>
      <c r="I11" s="144">
        <f t="shared" si="1"/>
        <v>1.0902416393906407</v>
      </c>
      <c r="J11" s="37"/>
      <c r="K11" s="13"/>
    </row>
    <row r="12" spans="1:15" ht="15" customHeight="1">
      <c r="A12" s="200"/>
      <c r="B12" s="40"/>
      <c r="C12" s="41" t="s">
        <v>26</v>
      </c>
      <c r="D12" s="49">
        <f>SUM(D7,D8,D9)</f>
        <v>45430553</v>
      </c>
      <c r="E12" s="49">
        <f>SUM(E7,E8,E9)</f>
        <v>45855353</v>
      </c>
      <c r="F12" s="49">
        <f>SUM(F7,F8,F9)</f>
        <v>403989694</v>
      </c>
      <c r="G12" s="49">
        <f>SUM(G7,G8,G9)</f>
        <v>408256001</v>
      </c>
      <c r="H12" s="50">
        <f t="shared" si="0"/>
        <v>4266307</v>
      </c>
      <c r="I12" s="145">
        <f t="shared" si="1"/>
        <v>1.0560435237241421</v>
      </c>
      <c r="J12" s="37"/>
      <c r="K12" s="13"/>
    </row>
    <row r="13" spans="1:15" ht="15" customHeight="1">
      <c r="A13" s="195" t="s">
        <v>17</v>
      </c>
      <c r="B13" s="42" t="s">
        <v>27</v>
      </c>
      <c r="C13" s="43" t="s">
        <v>2</v>
      </c>
      <c r="D13" s="51" cm="1">
        <f t="array" ref="D13:G13">Pesca!B35:E35</f>
        <v>10320.248</v>
      </c>
      <c r="E13" s="52">
        <v>10923.047000000004</v>
      </c>
      <c r="F13" s="53">
        <v>106666.73099999999</v>
      </c>
      <c r="G13" s="54">
        <v>95341.470000000016</v>
      </c>
      <c r="H13" s="53">
        <f>G13-F13</f>
        <v>-11325.260999999969</v>
      </c>
      <c r="I13" s="146">
        <f t="shared" si="1"/>
        <v>-10.617425783865045</v>
      </c>
      <c r="J13" s="38"/>
      <c r="K13" s="13"/>
    </row>
    <row r="14" spans="1:15" ht="15" customHeight="1">
      <c r="A14" s="195"/>
      <c r="B14" s="193" t="s">
        <v>28</v>
      </c>
      <c r="C14" s="43" t="s">
        <v>2</v>
      </c>
      <c r="D14" s="55" cm="1">
        <f t="array" ref="D14:G14">Avituallamiento!B35:E35</f>
        <v>968630</v>
      </c>
      <c r="E14" s="53">
        <v>1102294</v>
      </c>
      <c r="F14" s="53">
        <v>8614122</v>
      </c>
      <c r="G14" s="52">
        <v>9135132</v>
      </c>
      <c r="H14" s="53">
        <f>G14-F14</f>
        <v>521010</v>
      </c>
      <c r="I14" s="142">
        <f t="shared" si="1"/>
        <v>6.0483239034692104</v>
      </c>
      <c r="J14" s="13"/>
      <c r="K14" s="13"/>
    </row>
    <row r="15" spans="1:15" ht="15" customHeight="1">
      <c r="A15" s="195"/>
      <c r="B15" s="193"/>
      <c r="C15" s="36" t="s">
        <v>29</v>
      </c>
      <c r="D15" s="56" cm="1">
        <f t="array" ref="D15:G15">'Avi. combustibles'!B35:E35</f>
        <v>797691</v>
      </c>
      <c r="E15" s="57">
        <v>938261</v>
      </c>
      <c r="F15" s="58">
        <v>7130914</v>
      </c>
      <c r="G15" s="58">
        <v>7593216</v>
      </c>
      <c r="H15" s="56">
        <f>G15-F15</f>
        <v>462302</v>
      </c>
      <c r="I15" s="147">
        <f t="shared" si="1"/>
        <v>6.4830679489333392</v>
      </c>
      <c r="J15" s="13"/>
      <c r="K15" s="13"/>
      <c r="L15" s="39"/>
      <c r="O15" s="39"/>
    </row>
    <row r="16" spans="1:15" ht="15" customHeight="1">
      <c r="A16" s="195"/>
      <c r="B16" s="42" t="s">
        <v>30</v>
      </c>
      <c r="C16" s="43" t="s">
        <v>2</v>
      </c>
      <c r="D16" s="59" cm="1">
        <f t="array" ref="D16:G16">'Tráfico interior'!B35:E35</f>
        <v>314581</v>
      </c>
      <c r="E16" s="60">
        <v>457237</v>
      </c>
      <c r="F16" s="51">
        <v>2764971</v>
      </c>
      <c r="G16" s="52">
        <v>3137119</v>
      </c>
      <c r="H16" s="53">
        <f>G16-F16</f>
        <v>372148</v>
      </c>
      <c r="I16" s="141">
        <f t="shared" si="1"/>
        <v>13.459381671634162</v>
      </c>
      <c r="J16" s="13"/>
      <c r="K16" s="13"/>
    </row>
    <row r="17" spans="1:14" ht="15" customHeight="1">
      <c r="A17" s="195"/>
      <c r="B17" s="45"/>
      <c r="C17" s="45" t="s">
        <v>26</v>
      </c>
      <c r="D17" s="157">
        <f>SUM(D13,D14,D16)</f>
        <v>1293531.2480000001</v>
      </c>
      <c r="E17" s="158">
        <f t="shared" ref="E17:G17" si="3">SUM(E13,E14,E16)</f>
        <v>1570454.047</v>
      </c>
      <c r="F17" s="158">
        <f t="shared" si="3"/>
        <v>11485759.731000001</v>
      </c>
      <c r="G17" s="158">
        <f t="shared" si="3"/>
        <v>12367592.470000001</v>
      </c>
      <c r="H17" s="159">
        <f>G17-F17</f>
        <v>881832.73900000006</v>
      </c>
      <c r="I17" s="145">
        <f t="shared" si="1"/>
        <v>7.6776178472542682</v>
      </c>
      <c r="J17" s="13"/>
      <c r="K17" s="13"/>
    </row>
    <row r="18" spans="1:14" ht="15" customHeight="1">
      <c r="A18" s="196" t="s">
        <v>31</v>
      </c>
      <c r="B18" s="196"/>
      <c r="C18" s="196"/>
      <c r="D18" s="153">
        <f>D12+D17</f>
        <v>46724084.248000003</v>
      </c>
      <c r="E18" s="172">
        <f>E12+E17</f>
        <v>47425807.046999998</v>
      </c>
      <c r="F18" s="172">
        <f>F12+F17</f>
        <v>415475453.73100001</v>
      </c>
      <c r="G18" s="172">
        <f>G12+G17</f>
        <v>420623593.47000003</v>
      </c>
      <c r="H18" s="174">
        <f t="shared" si="0"/>
        <v>5148139.7390000224</v>
      </c>
      <c r="I18" s="173">
        <f t="shared" si="1"/>
        <v>1.2390960026084201</v>
      </c>
      <c r="J18" s="37"/>
      <c r="K18" s="13"/>
    </row>
    <row r="19" spans="1:14" ht="15" customHeight="1">
      <c r="A19" s="161"/>
      <c r="B19" s="163"/>
      <c r="C19" s="160"/>
      <c r="D19" s="162"/>
      <c r="E19" s="167"/>
      <c r="F19" s="168"/>
      <c r="G19" s="168"/>
      <c r="H19" s="169"/>
      <c r="I19" s="169"/>
      <c r="J19" s="37"/>
      <c r="K19" s="13"/>
      <c r="N19" s="39"/>
    </row>
    <row r="20" spans="1:14" ht="15" customHeight="1">
      <c r="A20" s="194" t="s">
        <v>48</v>
      </c>
      <c r="B20" s="193" t="s">
        <v>32</v>
      </c>
      <c r="C20" s="42" t="s">
        <v>2</v>
      </c>
      <c r="D20" s="53" cm="1">
        <f t="array" ref="D20:G20">'Mercancías tránsito'!B35:E35</f>
        <v>12042993</v>
      </c>
      <c r="E20" s="53">
        <v>12286680</v>
      </c>
      <c r="F20" s="53">
        <v>111857719</v>
      </c>
      <c r="G20" s="53">
        <v>110610620</v>
      </c>
      <c r="H20" s="61">
        <f>G20-F20</f>
        <v>-1247099</v>
      </c>
      <c r="I20" s="62">
        <f t="shared" si="1"/>
        <v>-1.1148975780562864</v>
      </c>
      <c r="J20" s="13"/>
      <c r="K20" s="13"/>
      <c r="L20" s="13"/>
      <c r="M20" s="13"/>
    </row>
    <row r="21" spans="1:14" ht="15" customHeight="1">
      <c r="A21" s="194"/>
      <c r="B21" s="193"/>
      <c r="C21" s="35" t="s">
        <v>24</v>
      </c>
      <c r="D21" s="63" cm="1">
        <f t="array" ref="D21:G21">'Mercan. contene. tránsito'!B35:E35</f>
        <v>8901682</v>
      </c>
      <c r="E21" s="63">
        <v>9225033</v>
      </c>
      <c r="F21" s="63">
        <v>84517112</v>
      </c>
      <c r="G21" s="63">
        <v>83103496</v>
      </c>
      <c r="H21" s="64">
        <f>G21-F21</f>
        <v>-1413616</v>
      </c>
      <c r="I21" s="65">
        <f t="shared" si="1"/>
        <v>-1.6725796309746102</v>
      </c>
      <c r="J21" s="13"/>
      <c r="K21" s="13"/>
      <c r="L21" s="13"/>
      <c r="M21" s="13"/>
    </row>
    <row r="22" spans="1:14" ht="15" customHeight="1">
      <c r="A22" s="194"/>
      <c r="B22" s="193" t="s">
        <v>33</v>
      </c>
      <c r="C22" s="42" t="s">
        <v>34</v>
      </c>
      <c r="D22" s="53" cm="1">
        <f t="array" ref="D22:G22">'Ro-Ro'!B35:E35</f>
        <v>6067001</v>
      </c>
      <c r="E22" s="53">
        <v>6171142</v>
      </c>
      <c r="F22" s="53">
        <v>56536603</v>
      </c>
      <c r="G22" s="53">
        <v>56741559</v>
      </c>
      <c r="H22" s="61">
        <f t="shared" ref="H22:H30" si="4">G22-F22</f>
        <v>204956</v>
      </c>
      <c r="I22" s="62">
        <f t="shared" si="1"/>
        <v>0.36251912765257543</v>
      </c>
      <c r="J22" s="13"/>
      <c r="K22" s="13"/>
      <c r="L22" s="13"/>
      <c r="M22" s="13"/>
    </row>
    <row r="23" spans="1:14" ht="15" customHeight="1">
      <c r="A23" s="194"/>
      <c r="B23" s="193"/>
      <c r="C23" s="44" t="s">
        <v>35</v>
      </c>
      <c r="D23" s="63" cm="1">
        <f t="array" ref="D23:G23">'Ro-Ro UTIS'!B35:E35</f>
        <v>257447</v>
      </c>
      <c r="E23" s="63">
        <v>260586</v>
      </c>
      <c r="F23" s="63">
        <v>2429514</v>
      </c>
      <c r="G23" s="63">
        <v>2421051</v>
      </c>
      <c r="H23" s="64">
        <f t="shared" si="4"/>
        <v>-8463</v>
      </c>
      <c r="I23" s="65">
        <f t="shared" si="1"/>
        <v>-0.34834127319291497</v>
      </c>
      <c r="J23" s="13"/>
      <c r="K23" s="13"/>
      <c r="L23" s="13"/>
      <c r="M23" s="13"/>
    </row>
    <row r="24" spans="1:14" ht="15" customHeight="1">
      <c r="A24" s="194"/>
      <c r="B24" s="193" t="s">
        <v>36</v>
      </c>
      <c r="C24" s="42" t="s">
        <v>2</v>
      </c>
      <c r="D24" s="53" cm="1">
        <f t="array" ref="D24:G24">TEUS!B35:E35</f>
        <v>1553011.75</v>
      </c>
      <c r="E24" s="53">
        <v>1582391.5</v>
      </c>
      <c r="F24" s="53">
        <v>14029805.5</v>
      </c>
      <c r="G24" s="53">
        <v>14178080.75</v>
      </c>
      <c r="H24" s="61">
        <f t="shared" si="4"/>
        <v>148275.25</v>
      </c>
      <c r="I24" s="62">
        <f t="shared" si="1"/>
        <v>1.0568589136891404</v>
      </c>
      <c r="J24" s="13"/>
      <c r="K24" s="13"/>
      <c r="L24" s="13"/>
      <c r="M24" s="13"/>
    </row>
    <row r="25" spans="1:14" ht="15" customHeight="1">
      <c r="A25" s="194"/>
      <c r="B25" s="193"/>
      <c r="C25" s="35" t="s">
        <v>40</v>
      </c>
      <c r="D25" s="63" cm="1">
        <f t="array" ref="D25:G25">'TEUS tránsito'!B35:E35</f>
        <v>801246.75</v>
      </c>
      <c r="E25" s="63">
        <v>797027.5</v>
      </c>
      <c r="F25" s="63">
        <v>7293005.25</v>
      </c>
      <c r="G25" s="63">
        <v>7271172.25</v>
      </c>
      <c r="H25" s="64">
        <f t="shared" si="4"/>
        <v>-21833</v>
      </c>
      <c r="I25" s="65">
        <f t="shared" si="1"/>
        <v>-0.29936904268647879</v>
      </c>
      <c r="J25" s="13"/>
      <c r="K25" s="13"/>
      <c r="L25" s="13"/>
      <c r="M25" s="13"/>
    </row>
    <row r="26" spans="1:14" ht="15" customHeight="1">
      <c r="A26" s="194"/>
      <c r="B26" s="193"/>
      <c r="C26" s="35" t="s">
        <v>171</v>
      </c>
      <c r="D26" s="63" cm="1">
        <f t="array" ref="D26:G26">'TEUS nacional'!B35:E35</f>
        <v>170325</v>
      </c>
      <c r="E26" s="63">
        <v>182532.75</v>
      </c>
      <c r="F26" s="63">
        <v>1591635.25</v>
      </c>
      <c r="G26" s="63">
        <v>1640906.25</v>
      </c>
      <c r="H26" s="64">
        <f t="shared" si="4"/>
        <v>49271</v>
      </c>
      <c r="I26" s="65">
        <f t="shared" si="1"/>
        <v>3.09562131147824</v>
      </c>
      <c r="J26" s="13"/>
      <c r="K26" s="13"/>
      <c r="L26" s="13"/>
      <c r="M26" s="13"/>
    </row>
    <row r="27" spans="1:14" ht="15" customHeight="1">
      <c r="A27" s="194"/>
      <c r="B27" s="193"/>
      <c r="C27" s="35" t="s">
        <v>170</v>
      </c>
      <c r="D27" s="63" cm="1">
        <f t="array" ref="D27:G27">'TEUS exterior'!B35:E35</f>
        <v>581440</v>
      </c>
      <c r="E27" s="63">
        <v>602831.25</v>
      </c>
      <c r="F27" s="63">
        <v>5145165</v>
      </c>
      <c r="G27" s="63">
        <v>5266002.25</v>
      </c>
      <c r="H27" s="64">
        <f t="shared" si="4"/>
        <v>120837.25</v>
      </c>
      <c r="I27" s="65">
        <f t="shared" si="1"/>
        <v>2.3485592784682296</v>
      </c>
      <c r="J27" s="13"/>
      <c r="K27" s="13"/>
      <c r="L27" s="13"/>
      <c r="M27" s="13"/>
    </row>
    <row r="28" spans="1:14" ht="15" customHeight="1">
      <c r="A28" s="194"/>
      <c r="B28" s="193" t="s">
        <v>37</v>
      </c>
      <c r="C28" s="42" t="s">
        <v>41</v>
      </c>
      <c r="D28" s="53" cm="1">
        <f t="array" ref="D28:G28">'Buques número'!B35:E35</f>
        <v>14768</v>
      </c>
      <c r="E28" s="53">
        <v>14762</v>
      </c>
      <c r="F28" s="53">
        <v>124669</v>
      </c>
      <c r="G28" s="53">
        <v>123237</v>
      </c>
      <c r="H28" s="61">
        <f t="shared" si="4"/>
        <v>-1432</v>
      </c>
      <c r="I28" s="62">
        <f t="shared" si="1"/>
        <v>-1.1486416029646449</v>
      </c>
      <c r="J28" s="13"/>
      <c r="K28" s="13"/>
      <c r="L28" s="13"/>
      <c r="M28" s="13"/>
    </row>
    <row r="29" spans="1:14" ht="15" customHeight="1">
      <c r="A29" s="194"/>
      <c r="B29" s="193"/>
      <c r="C29" s="42" t="s">
        <v>42</v>
      </c>
      <c r="D29" s="53" cm="1">
        <f t="array" ref="D29:G29">'Buques GT'!B35:E35</f>
        <v>235958734</v>
      </c>
      <c r="E29" s="53">
        <v>238478809</v>
      </c>
      <c r="F29" s="53">
        <v>2035067628</v>
      </c>
      <c r="G29" s="53">
        <v>2046819227</v>
      </c>
      <c r="H29" s="61">
        <f t="shared" si="4"/>
        <v>11751599</v>
      </c>
      <c r="I29" s="62">
        <f t="shared" si="1"/>
        <v>0.57745496210114311</v>
      </c>
      <c r="J29" s="13"/>
      <c r="K29" s="13"/>
      <c r="L29" s="13"/>
      <c r="M29" s="13"/>
    </row>
    <row r="30" spans="1:14" ht="15" customHeight="1">
      <c r="A30" s="194"/>
      <c r="B30" s="193"/>
      <c r="C30" s="35" t="s">
        <v>43</v>
      </c>
      <c r="D30" s="63" cm="1">
        <f t="array" ref="D30:G30">Cruceros!B35:E35</f>
        <v>457</v>
      </c>
      <c r="E30" s="63">
        <v>452</v>
      </c>
      <c r="F30" s="63">
        <v>3607</v>
      </c>
      <c r="G30" s="63">
        <v>3738</v>
      </c>
      <c r="H30" s="64">
        <f t="shared" si="4"/>
        <v>131</v>
      </c>
      <c r="I30" s="65">
        <f t="shared" si="1"/>
        <v>3.6318270030496222</v>
      </c>
      <c r="J30" s="13"/>
      <c r="K30" s="13"/>
      <c r="L30" s="13"/>
      <c r="M30" s="13"/>
    </row>
    <row r="31" spans="1:14" ht="15" customHeight="1">
      <c r="A31" s="194"/>
      <c r="B31" s="193" t="s">
        <v>38</v>
      </c>
      <c r="C31" s="42" t="s">
        <v>2</v>
      </c>
      <c r="D31" s="53" cm="1">
        <f t="array" ref="D31:G31">'Pasajeros total'!B35:E35</f>
        <v>4025938</v>
      </c>
      <c r="E31" s="53">
        <v>3883493</v>
      </c>
      <c r="F31" s="53">
        <v>33366726</v>
      </c>
      <c r="G31" s="53">
        <v>32998746</v>
      </c>
      <c r="H31" s="61">
        <f>G31-F31</f>
        <v>-367980</v>
      </c>
      <c r="I31" s="62">
        <f>((G31*100/F31)-100)</f>
        <v>-1.1028352017515886</v>
      </c>
      <c r="J31" s="13"/>
      <c r="K31" s="13"/>
      <c r="L31" s="13"/>
      <c r="M31" s="13"/>
    </row>
    <row r="32" spans="1:14" ht="15" customHeight="1">
      <c r="A32" s="194"/>
      <c r="B32" s="193"/>
      <c r="C32" s="35" t="s">
        <v>44</v>
      </c>
      <c r="D32" s="63" cm="1">
        <f t="array" ref="D32:G32">'Pasajeros regulares'!B35:E35</f>
        <v>2722442</v>
      </c>
      <c r="E32" s="63">
        <v>2677802</v>
      </c>
      <c r="F32" s="63">
        <v>23146814</v>
      </c>
      <c r="G32" s="63">
        <v>22569468</v>
      </c>
      <c r="H32" s="64">
        <f>G32-F32</f>
        <v>-577346</v>
      </c>
      <c r="I32" s="65">
        <f>((G32*100/F32)-100)</f>
        <v>-2.4942784782389538</v>
      </c>
      <c r="J32" s="13"/>
      <c r="K32" s="13"/>
      <c r="L32" s="13"/>
      <c r="M32" s="13"/>
    </row>
    <row r="33" spans="1:13" ht="15" customHeight="1">
      <c r="A33" s="194"/>
      <c r="B33" s="193"/>
      <c r="C33" s="35" t="s">
        <v>45</v>
      </c>
      <c r="D33" s="63" cm="1">
        <f t="array" ref="D33:G33">'Pasajeros crucero'!B35:E35</f>
        <v>1303496</v>
      </c>
      <c r="E33" s="63">
        <v>1205691</v>
      </c>
      <c r="F33" s="63">
        <v>10219912</v>
      </c>
      <c r="G33" s="63">
        <v>10429278</v>
      </c>
      <c r="H33" s="64">
        <f>G33-F33</f>
        <v>209366</v>
      </c>
      <c r="I33" s="65">
        <f>((G33*100/F33)-100)</f>
        <v>2.0486086377260335</v>
      </c>
      <c r="J33" s="13"/>
      <c r="K33" s="13"/>
      <c r="L33" s="13"/>
      <c r="M33" s="13"/>
    </row>
    <row r="34" spans="1:13" ht="15" customHeight="1">
      <c r="A34" s="194"/>
      <c r="B34" s="193" t="s">
        <v>39</v>
      </c>
      <c r="C34" s="42" t="s">
        <v>46</v>
      </c>
      <c r="D34" s="53" cm="1">
        <f t="array" ref="D34:G34">'Automóviles régimen pasaje'!B35:E35</f>
        <v>704903</v>
      </c>
      <c r="E34" s="53">
        <v>713138</v>
      </c>
      <c r="F34" s="53">
        <v>5927660</v>
      </c>
      <c r="G34" s="53">
        <v>5870181</v>
      </c>
      <c r="H34" s="61">
        <f>G34-F34</f>
        <v>-57479</v>
      </c>
      <c r="I34" s="62">
        <f>((G34*100/F34)-100)</f>
        <v>-0.96967437403630186</v>
      </c>
      <c r="J34" s="13"/>
      <c r="K34" s="13"/>
      <c r="L34" s="13"/>
      <c r="M34" s="13"/>
    </row>
    <row r="35" spans="1:13" ht="15" customHeight="1">
      <c r="A35" s="194"/>
      <c r="B35" s="193"/>
      <c r="C35" s="42" t="s">
        <v>164</v>
      </c>
      <c r="D35" s="53" cm="1">
        <f t="array" ref="D35:G35">'Automóviles régimen mercancía'!B35:E35</f>
        <v>297269</v>
      </c>
      <c r="E35" s="53">
        <v>317429</v>
      </c>
      <c r="F35" s="53">
        <v>2582094</v>
      </c>
      <c r="G35" s="53">
        <v>2635734</v>
      </c>
      <c r="H35" s="61">
        <f>G35-F35</f>
        <v>53640</v>
      </c>
      <c r="I35" s="62">
        <f>((G35*100/F35)-100)</f>
        <v>2.0773837048535029</v>
      </c>
      <c r="J35" s="13"/>
      <c r="K35" s="13"/>
      <c r="L35" s="13"/>
      <c r="M35" s="13"/>
    </row>
    <row r="36" spans="1:13" ht="15" customHeight="1">
      <c r="A36" s="73" t="s">
        <v>49</v>
      </c>
      <c r="J36" s="13"/>
      <c r="K36" s="13"/>
      <c r="L36" s="13"/>
      <c r="M36" s="13"/>
    </row>
    <row r="37" spans="1:13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>
      <c r="J39" s="13"/>
      <c r="K39" s="13"/>
    </row>
  </sheetData>
  <mergeCells count="16">
    <mergeCell ref="D5:E5"/>
    <mergeCell ref="F5:G5"/>
    <mergeCell ref="H5:I5"/>
    <mergeCell ref="A5:C6"/>
    <mergeCell ref="B9:B11"/>
    <mergeCell ref="A7:A12"/>
    <mergeCell ref="B14:B15"/>
    <mergeCell ref="A13:A17"/>
    <mergeCell ref="A18:C18"/>
    <mergeCell ref="B20:B21"/>
    <mergeCell ref="B22:B23"/>
    <mergeCell ref="B24:B27"/>
    <mergeCell ref="B28:B30"/>
    <mergeCell ref="B31:B33"/>
    <mergeCell ref="A20:A35"/>
    <mergeCell ref="B34:B35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CBA1-6D32-4037-B591-2547A2819685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21">
      <c r="A2" s="79"/>
      <c r="B2" s="79"/>
      <c r="C2" s="82"/>
    </row>
    <row r="3" spans="1:15" ht="21">
      <c r="A3" s="82"/>
      <c r="B3" s="82"/>
      <c r="C3" s="82"/>
    </row>
    <row r="4" spans="1:15">
      <c r="A4" s="83" t="s">
        <v>51</v>
      </c>
      <c r="B4" s="31"/>
      <c r="N4" s="113" t="s">
        <v>172</v>
      </c>
    </row>
    <row r="5" spans="1:15">
      <c r="A5" s="83"/>
      <c r="B5" s="83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>
      <c r="A6" s="204" t="s">
        <v>88</v>
      </c>
      <c r="B6" s="204"/>
      <c r="C6" s="207" t="s">
        <v>89</v>
      </c>
      <c r="D6" s="207"/>
      <c r="E6" s="208" t="s">
        <v>12</v>
      </c>
      <c r="F6" s="208"/>
      <c r="G6" s="208" t="s">
        <v>89</v>
      </c>
      <c r="H6" s="208"/>
      <c r="I6" s="208" t="s">
        <v>12</v>
      </c>
      <c r="J6" s="208"/>
      <c r="K6" s="208" t="s">
        <v>89</v>
      </c>
      <c r="L6" s="208"/>
      <c r="M6" s="208" t="s">
        <v>12</v>
      </c>
      <c r="N6" s="208"/>
    </row>
    <row r="7" spans="1:15">
      <c r="A7" s="204"/>
      <c r="B7" s="204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>
      <c r="A8" s="205" t="s">
        <v>90</v>
      </c>
      <c r="B8" s="102" t="s">
        <v>91</v>
      </c>
      <c r="C8" s="103"/>
      <c r="D8" s="92"/>
      <c r="E8" s="98">
        <f>D8-C8</f>
        <v>0</v>
      </c>
      <c r="F8" s="104" t="e">
        <f>((D8*100/C8)-100)</f>
        <v>#DIV/0!</v>
      </c>
      <c r="G8" s="91"/>
      <c r="H8" s="92"/>
      <c r="I8" s="98">
        <f>H8-G8</f>
        <v>0</v>
      </c>
      <c r="J8" s="104" t="e">
        <f>((H8*100/G8)-100)</f>
        <v>#DIV/0!</v>
      </c>
      <c r="K8" s="91"/>
      <c r="L8" s="92"/>
      <c r="M8" s="98">
        <f>L8-K8</f>
        <v>0</v>
      </c>
      <c r="N8" s="104" t="e">
        <f>((L8*100/K8)-100)</f>
        <v>#DIV/0!</v>
      </c>
      <c r="O8" s="132"/>
    </row>
    <row r="9" spans="1:15">
      <c r="A9" s="205"/>
      <c r="B9" s="116" t="s">
        <v>92</v>
      </c>
      <c r="C9" s="117"/>
      <c r="D9" s="115"/>
      <c r="E9" s="86">
        <f>D9-C9</f>
        <v>0</v>
      </c>
      <c r="F9" s="87" t="e">
        <f>((D9*100/C9)-100)</f>
        <v>#DIV/0!</v>
      </c>
      <c r="G9" s="128"/>
      <c r="H9" s="115"/>
      <c r="I9" s="86">
        <f>H9-G9</f>
        <v>0</v>
      </c>
      <c r="J9" s="87" t="e">
        <f>((H9*100/G9)-100)</f>
        <v>#DIV/0!</v>
      </c>
      <c r="K9" s="128"/>
      <c r="L9" s="115"/>
      <c r="M9" s="86">
        <f>L9-K9</f>
        <v>0</v>
      </c>
      <c r="N9" s="89" t="e">
        <f>((L9*100/K9)-100)</f>
        <v>#DIV/0!</v>
      </c>
    </row>
    <row r="10" spans="1:15">
      <c r="A10" s="205"/>
      <c r="B10" s="90" t="s">
        <v>93</v>
      </c>
      <c r="C10" s="93"/>
      <c r="D10" s="94"/>
      <c r="E10" s="86">
        <f t="shared" ref="E10:E15" si="0">D10-C10</f>
        <v>0</v>
      </c>
      <c r="F10" s="87" t="e">
        <f t="shared" ref="F10:F16" si="1">((D10*100/C10)-100)</f>
        <v>#DIV/0!</v>
      </c>
      <c r="G10" s="95"/>
      <c r="H10" s="94"/>
      <c r="I10" s="86">
        <f t="shared" ref="I10:I15" si="2">H10-G10</f>
        <v>0</v>
      </c>
      <c r="J10" s="87" t="e">
        <f t="shared" ref="J10:J16" si="3">((H10*100/G10)-100)</f>
        <v>#DIV/0!</v>
      </c>
      <c r="K10" s="95"/>
      <c r="L10" s="94"/>
      <c r="M10" s="86">
        <f t="shared" ref="M10:M15" si="4">L10-K10</f>
        <v>0</v>
      </c>
      <c r="N10" s="89" t="e">
        <f t="shared" ref="N10:N16" si="5">((L10*100/K10)-100)</f>
        <v>#DIV/0!</v>
      </c>
    </row>
    <row r="11" spans="1:15">
      <c r="A11" s="205"/>
      <c r="B11" s="116" t="s">
        <v>94</v>
      </c>
      <c r="C11" s="117"/>
      <c r="D11" s="115"/>
      <c r="E11" s="86">
        <f t="shared" si="0"/>
        <v>0</v>
      </c>
      <c r="F11" s="87" t="e">
        <f t="shared" si="1"/>
        <v>#DIV/0!</v>
      </c>
      <c r="G11" s="128"/>
      <c r="H11" s="115"/>
      <c r="I11" s="86">
        <f t="shared" si="2"/>
        <v>0</v>
      </c>
      <c r="J11" s="87" t="e">
        <f t="shared" si="3"/>
        <v>#DIV/0!</v>
      </c>
      <c r="K11" s="128"/>
      <c r="L11" s="115"/>
      <c r="M11" s="86">
        <f t="shared" si="4"/>
        <v>0</v>
      </c>
      <c r="N11" s="89" t="e">
        <f t="shared" si="5"/>
        <v>#DIV/0!</v>
      </c>
    </row>
    <row r="12" spans="1:15">
      <c r="A12" s="205"/>
      <c r="B12" s="90" t="s">
        <v>95</v>
      </c>
      <c r="C12" s="93"/>
      <c r="D12" s="94"/>
      <c r="E12" s="86">
        <f t="shared" si="0"/>
        <v>0</v>
      </c>
      <c r="F12" s="87" t="e">
        <f t="shared" si="1"/>
        <v>#DIV/0!</v>
      </c>
      <c r="G12" s="95"/>
      <c r="H12" s="94"/>
      <c r="I12" s="86">
        <f t="shared" si="2"/>
        <v>0</v>
      </c>
      <c r="J12" s="87" t="e">
        <f t="shared" si="3"/>
        <v>#DIV/0!</v>
      </c>
      <c r="K12" s="95"/>
      <c r="L12" s="94"/>
      <c r="M12" s="86">
        <f t="shared" si="4"/>
        <v>0</v>
      </c>
      <c r="N12" s="89" t="e">
        <f t="shared" si="5"/>
        <v>#DIV/0!</v>
      </c>
    </row>
    <row r="13" spans="1:15">
      <c r="A13" s="205"/>
      <c r="B13" s="116" t="s">
        <v>96</v>
      </c>
      <c r="C13" s="117"/>
      <c r="D13" s="115"/>
      <c r="E13" s="86">
        <f t="shared" si="0"/>
        <v>0</v>
      </c>
      <c r="F13" s="87" t="e">
        <f t="shared" si="1"/>
        <v>#DIV/0!</v>
      </c>
      <c r="G13" s="128"/>
      <c r="H13" s="115"/>
      <c r="I13" s="86">
        <f t="shared" si="2"/>
        <v>0</v>
      </c>
      <c r="J13" s="87" t="e">
        <f t="shared" si="3"/>
        <v>#DIV/0!</v>
      </c>
      <c r="K13" s="128"/>
      <c r="L13" s="115"/>
      <c r="M13" s="86">
        <f t="shared" si="4"/>
        <v>0</v>
      </c>
      <c r="N13" s="89" t="e">
        <f t="shared" si="5"/>
        <v>#DIV/0!</v>
      </c>
    </row>
    <row r="14" spans="1:15">
      <c r="A14" s="205"/>
      <c r="B14" s="90" t="s">
        <v>97</v>
      </c>
      <c r="C14" s="93"/>
      <c r="D14" s="94"/>
      <c r="E14" s="86">
        <f t="shared" si="0"/>
        <v>0</v>
      </c>
      <c r="F14" s="87" t="e">
        <f t="shared" si="1"/>
        <v>#DIV/0!</v>
      </c>
      <c r="G14" s="95"/>
      <c r="H14" s="94"/>
      <c r="I14" s="86">
        <f t="shared" si="2"/>
        <v>0</v>
      </c>
      <c r="J14" s="87" t="e">
        <f t="shared" si="3"/>
        <v>#DIV/0!</v>
      </c>
      <c r="K14" s="95"/>
      <c r="L14" s="94"/>
      <c r="M14" s="86">
        <f t="shared" si="4"/>
        <v>0</v>
      </c>
      <c r="N14" s="89" t="e">
        <f t="shared" si="5"/>
        <v>#DIV/0!</v>
      </c>
    </row>
    <row r="15" spans="1:15">
      <c r="A15" s="205"/>
      <c r="B15" s="116" t="s">
        <v>98</v>
      </c>
      <c r="C15" s="117"/>
      <c r="D15" s="115"/>
      <c r="E15" s="86">
        <f t="shared" si="0"/>
        <v>0</v>
      </c>
      <c r="F15" s="87" t="e">
        <f t="shared" si="1"/>
        <v>#DIV/0!</v>
      </c>
      <c r="G15" s="128"/>
      <c r="H15" s="115"/>
      <c r="I15" s="86">
        <f t="shared" si="2"/>
        <v>0</v>
      </c>
      <c r="J15" s="87" t="e">
        <f t="shared" si="3"/>
        <v>#DIV/0!</v>
      </c>
      <c r="K15" s="128"/>
      <c r="L15" s="115"/>
      <c r="M15" s="86">
        <f t="shared" si="4"/>
        <v>0</v>
      </c>
      <c r="N15" s="89" t="e">
        <f t="shared" si="5"/>
        <v>#DIV/0!</v>
      </c>
    </row>
    <row r="16" spans="1:15">
      <c r="A16" s="205"/>
      <c r="B16" s="105" t="s">
        <v>99</v>
      </c>
      <c r="C16" s="106"/>
      <c r="D16" s="97"/>
      <c r="E16" s="100">
        <f>D16-C16</f>
        <v>0</v>
      </c>
      <c r="F16" s="87" t="e">
        <f t="shared" si="1"/>
        <v>#DIV/0!</v>
      </c>
      <c r="G16" s="96"/>
      <c r="H16" s="97"/>
      <c r="I16" s="100">
        <f>H16-G16</f>
        <v>0</v>
      </c>
      <c r="J16" s="87" t="e">
        <f t="shared" si="3"/>
        <v>#DIV/0!</v>
      </c>
      <c r="K16" s="96"/>
      <c r="L16" s="97"/>
      <c r="M16" s="100">
        <f>L16-K16</f>
        <v>0</v>
      </c>
      <c r="N16" s="89" t="e">
        <f t="shared" si="5"/>
        <v>#DIV/0!</v>
      </c>
    </row>
    <row r="17" spans="1:14">
      <c r="A17" s="201" t="s">
        <v>100</v>
      </c>
      <c r="B17" s="118" t="s">
        <v>101</v>
      </c>
      <c r="C17" s="119"/>
      <c r="D17" s="120"/>
      <c r="E17" s="98">
        <f>D17-C17</f>
        <v>0</v>
      </c>
      <c r="F17" s="104" t="e">
        <f>((D17*100/C17)-100)</f>
        <v>#DIV/0!</v>
      </c>
      <c r="G17" s="129"/>
      <c r="H17" s="120"/>
      <c r="I17" s="98">
        <f>H17-G17</f>
        <v>0</v>
      </c>
      <c r="J17" s="104" t="e">
        <f>((H17*100/G17)-100)</f>
        <v>#DIV/0!</v>
      </c>
      <c r="K17" s="129"/>
      <c r="L17" s="120"/>
      <c r="M17" s="98">
        <f>L17-K17</f>
        <v>0</v>
      </c>
      <c r="N17" s="99" t="e">
        <f>((L17*100/K17)-100)</f>
        <v>#DIV/0!</v>
      </c>
    </row>
    <row r="18" spans="1:14">
      <c r="A18" s="201"/>
      <c r="B18" s="90" t="s">
        <v>102</v>
      </c>
      <c r="C18" s="93"/>
      <c r="D18" s="94"/>
      <c r="E18" s="86">
        <f>D18-C18</f>
        <v>0</v>
      </c>
      <c r="F18" s="87" t="e">
        <f>((D18*100/C18)-100)</f>
        <v>#DIV/0!</v>
      </c>
      <c r="G18" s="95"/>
      <c r="H18" s="94"/>
      <c r="I18" s="86">
        <f>H18-G18</f>
        <v>0</v>
      </c>
      <c r="J18" s="87" t="e">
        <f>((H18*100/G18)-100)</f>
        <v>#DIV/0!</v>
      </c>
      <c r="K18" s="95"/>
      <c r="L18" s="94"/>
      <c r="M18" s="86">
        <f>L18-K18</f>
        <v>0</v>
      </c>
      <c r="N18" s="89" t="e">
        <f>((L18*100/K18)-100)</f>
        <v>#DIV/0!</v>
      </c>
    </row>
    <row r="19" spans="1:14">
      <c r="A19" s="201"/>
      <c r="B19" s="116" t="s">
        <v>103</v>
      </c>
      <c r="C19" s="117"/>
      <c r="D19" s="115"/>
      <c r="E19" s="86">
        <f t="shared" ref="E19:E20" si="6">D19-C19</f>
        <v>0</v>
      </c>
      <c r="F19" s="87" t="e">
        <f t="shared" ref="F19:F20" si="7">((D19*100/C19)-100)</f>
        <v>#DIV/0!</v>
      </c>
      <c r="G19" s="128"/>
      <c r="H19" s="115"/>
      <c r="I19" s="86">
        <f t="shared" ref="I19:I20" si="8">H19-G19</f>
        <v>0</v>
      </c>
      <c r="J19" s="87" t="e">
        <f t="shared" ref="J19:J20" si="9">((H19*100/G19)-100)</f>
        <v>#DIV/0!</v>
      </c>
      <c r="K19" s="128"/>
      <c r="L19" s="115"/>
      <c r="M19" s="86">
        <f t="shared" ref="M19:M20" si="10">L19-K19</f>
        <v>0</v>
      </c>
      <c r="N19" s="89" t="e">
        <f t="shared" ref="N19:N20" si="11">((L19*100/K19)-100)</f>
        <v>#DIV/0!</v>
      </c>
    </row>
    <row r="20" spans="1:14">
      <c r="A20" s="201"/>
      <c r="B20" s="90" t="s">
        <v>104</v>
      </c>
      <c r="C20" s="93"/>
      <c r="D20" s="94"/>
      <c r="E20" s="86">
        <f t="shared" si="6"/>
        <v>0</v>
      </c>
      <c r="F20" s="87" t="e">
        <f t="shared" si="7"/>
        <v>#DIV/0!</v>
      </c>
      <c r="G20" s="95"/>
      <c r="H20" s="94"/>
      <c r="I20" s="86">
        <f t="shared" si="8"/>
        <v>0</v>
      </c>
      <c r="J20" s="87" t="e">
        <f t="shared" si="9"/>
        <v>#DIV/0!</v>
      </c>
      <c r="K20" s="95"/>
      <c r="L20" s="94"/>
      <c r="M20" s="86">
        <f t="shared" si="10"/>
        <v>0</v>
      </c>
      <c r="N20" s="89" t="e">
        <f t="shared" si="11"/>
        <v>#DIV/0!</v>
      </c>
    </row>
    <row r="21" spans="1:14">
      <c r="A21" s="201"/>
      <c r="B21" s="121" t="s">
        <v>105</v>
      </c>
      <c r="C21" s="122"/>
      <c r="D21" s="123"/>
      <c r="E21" s="100">
        <f t="shared" ref="E21:E32" si="12">D21-C21</f>
        <v>0</v>
      </c>
      <c r="F21" s="87" t="e">
        <f t="shared" ref="F21:F32" si="13">((D21*100/C21)-100)</f>
        <v>#DIV/0!</v>
      </c>
      <c r="G21" s="130"/>
      <c r="H21" s="123"/>
      <c r="I21" s="100">
        <f t="shared" ref="I21:I32" si="14">H21-G21</f>
        <v>0</v>
      </c>
      <c r="J21" s="87" t="e">
        <f t="shared" ref="J21:J32" si="15">((H21*100/G21)-100)</f>
        <v>#DIV/0!</v>
      </c>
      <c r="K21" s="130"/>
      <c r="L21" s="123"/>
      <c r="M21" s="100">
        <f t="shared" ref="M21:M32" si="16">L21-K21</f>
        <v>0</v>
      </c>
      <c r="N21" s="89" t="e">
        <f t="shared" ref="N21:N32" si="17">((L21*100/K21)-100)</f>
        <v>#DIV/0!</v>
      </c>
    </row>
    <row r="22" spans="1:14">
      <c r="A22" s="201" t="s">
        <v>106</v>
      </c>
      <c r="B22" s="102" t="s">
        <v>107</v>
      </c>
      <c r="C22" s="103"/>
      <c r="D22" s="92"/>
      <c r="E22" s="98">
        <f t="shared" si="12"/>
        <v>0</v>
      </c>
      <c r="F22" s="104" t="e">
        <f t="shared" si="13"/>
        <v>#DIV/0!</v>
      </c>
      <c r="G22" s="91"/>
      <c r="H22" s="92"/>
      <c r="I22" s="98">
        <f t="shared" si="14"/>
        <v>0</v>
      </c>
      <c r="J22" s="104" t="e">
        <f t="shared" si="15"/>
        <v>#DIV/0!</v>
      </c>
      <c r="K22" s="91"/>
      <c r="L22" s="92"/>
      <c r="M22" s="98">
        <f t="shared" si="16"/>
        <v>0</v>
      </c>
      <c r="N22" s="99" t="e">
        <f t="shared" si="17"/>
        <v>#DIV/0!</v>
      </c>
    </row>
    <row r="23" spans="1:14">
      <c r="A23" s="201"/>
      <c r="B23" s="121" t="s">
        <v>108</v>
      </c>
      <c r="C23" s="122"/>
      <c r="D23" s="123"/>
      <c r="E23" s="100">
        <f t="shared" si="12"/>
        <v>0</v>
      </c>
      <c r="F23" s="107" t="e">
        <f t="shared" si="13"/>
        <v>#DIV/0!</v>
      </c>
      <c r="G23" s="130"/>
      <c r="H23" s="123"/>
      <c r="I23" s="100">
        <f t="shared" si="14"/>
        <v>0</v>
      </c>
      <c r="J23" s="107" t="e">
        <f t="shared" si="15"/>
        <v>#DIV/0!</v>
      </c>
      <c r="K23" s="130"/>
      <c r="L23" s="123"/>
      <c r="M23" s="100">
        <f t="shared" si="16"/>
        <v>0</v>
      </c>
      <c r="N23" s="101" t="e">
        <f t="shared" si="17"/>
        <v>#DIV/0!</v>
      </c>
    </row>
    <row r="24" spans="1:14">
      <c r="A24" s="201" t="s">
        <v>109</v>
      </c>
      <c r="B24" s="102" t="s">
        <v>110</v>
      </c>
      <c r="C24" s="103"/>
      <c r="D24" s="92"/>
      <c r="E24" s="98">
        <f t="shared" si="12"/>
        <v>0</v>
      </c>
      <c r="F24" s="104" t="e">
        <f t="shared" si="13"/>
        <v>#DIV/0!</v>
      </c>
      <c r="G24" s="91"/>
      <c r="H24" s="92"/>
      <c r="I24" s="98">
        <f t="shared" si="14"/>
        <v>0</v>
      </c>
      <c r="J24" s="104" t="e">
        <f t="shared" si="15"/>
        <v>#DIV/0!</v>
      </c>
      <c r="K24" s="91"/>
      <c r="L24" s="92"/>
      <c r="M24" s="98">
        <f t="shared" si="16"/>
        <v>0</v>
      </c>
      <c r="N24" s="99" t="e">
        <f t="shared" si="17"/>
        <v>#DIV/0!</v>
      </c>
    </row>
    <row r="25" spans="1:14">
      <c r="A25" s="201"/>
      <c r="B25" s="116" t="s">
        <v>111</v>
      </c>
      <c r="C25" s="117"/>
      <c r="D25" s="115"/>
      <c r="E25" s="86">
        <f t="shared" si="12"/>
        <v>0</v>
      </c>
      <c r="F25" s="87" t="e">
        <f t="shared" si="13"/>
        <v>#DIV/0!</v>
      </c>
      <c r="G25" s="128"/>
      <c r="H25" s="115"/>
      <c r="I25" s="86">
        <f t="shared" si="14"/>
        <v>0</v>
      </c>
      <c r="J25" s="87" t="e">
        <f t="shared" si="15"/>
        <v>#DIV/0!</v>
      </c>
      <c r="K25" s="128"/>
      <c r="L25" s="115"/>
      <c r="M25" s="86">
        <f t="shared" si="16"/>
        <v>0</v>
      </c>
      <c r="N25" s="89" t="e">
        <f t="shared" si="17"/>
        <v>#DIV/0!</v>
      </c>
    </row>
    <row r="26" spans="1:14">
      <c r="A26" s="201"/>
      <c r="B26" s="108" t="s">
        <v>112</v>
      </c>
      <c r="C26" s="106"/>
      <c r="D26" s="97"/>
      <c r="E26" s="100">
        <f t="shared" si="12"/>
        <v>0</v>
      </c>
      <c r="F26" s="87" t="e">
        <f t="shared" si="13"/>
        <v>#DIV/0!</v>
      </c>
      <c r="G26" s="96"/>
      <c r="H26" s="97"/>
      <c r="I26" s="100">
        <f t="shared" si="14"/>
        <v>0</v>
      </c>
      <c r="J26" s="87" t="e">
        <f t="shared" si="15"/>
        <v>#DIV/0!</v>
      </c>
      <c r="K26" s="96"/>
      <c r="L26" s="97"/>
      <c r="M26" s="100">
        <f t="shared" si="16"/>
        <v>0</v>
      </c>
      <c r="N26" s="89" t="e">
        <f t="shared" si="17"/>
        <v>#DIV/0!</v>
      </c>
    </row>
    <row r="27" spans="1:14" ht="26.4">
      <c r="A27" s="112" t="s">
        <v>113</v>
      </c>
      <c r="B27" s="124" t="s">
        <v>114</v>
      </c>
      <c r="C27" s="125"/>
      <c r="D27" s="126"/>
      <c r="E27" s="109">
        <f t="shared" si="12"/>
        <v>0</v>
      </c>
      <c r="F27" s="110" t="e">
        <f t="shared" si="13"/>
        <v>#DIV/0!</v>
      </c>
      <c r="G27" s="131"/>
      <c r="H27" s="126"/>
      <c r="I27" s="109">
        <f t="shared" si="14"/>
        <v>0</v>
      </c>
      <c r="J27" s="110" t="e">
        <f t="shared" si="15"/>
        <v>#DIV/0!</v>
      </c>
      <c r="K27" s="131"/>
      <c r="L27" s="126"/>
      <c r="M27" s="109">
        <f t="shared" si="16"/>
        <v>0</v>
      </c>
      <c r="N27" s="111" t="e">
        <f t="shared" si="17"/>
        <v>#DIV/0!</v>
      </c>
    </row>
    <row r="28" spans="1:14">
      <c r="A28" s="201" t="s">
        <v>115</v>
      </c>
      <c r="B28" s="102" t="s">
        <v>116</v>
      </c>
      <c r="C28" s="103"/>
      <c r="D28" s="92"/>
      <c r="E28" s="86">
        <f t="shared" si="12"/>
        <v>0</v>
      </c>
      <c r="F28" s="104" t="e">
        <f t="shared" si="13"/>
        <v>#DIV/0!</v>
      </c>
      <c r="G28" s="91"/>
      <c r="H28" s="92"/>
      <c r="I28" s="86">
        <f t="shared" si="14"/>
        <v>0</v>
      </c>
      <c r="J28" s="104" t="e">
        <f t="shared" si="15"/>
        <v>#DIV/0!</v>
      </c>
      <c r="K28" s="91"/>
      <c r="L28" s="92"/>
      <c r="M28" s="86">
        <f t="shared" si="16"/>
        <v>0</v>
      </c>
      <c r="N28" s="99" t="e">
        <f t="shared" si="17"/>
        <v>#DIV/0!</v>
      </c>
    </row>
    <row r="29" spans="1:14">
      <c r="A29" s="201"/>
      <c r="B29" s="116" t="s">
        <v>117</v>
      </c>
      <c r="C29" s="117"/>
      <c r="D29" s="115"/>
      <c r="E29" s="86">
        <f t="shared" si="12"/>
        <v>0</v>
      </c>
      <c r="F29" s="87" t="e">
        <f t="shared" si="13"/>
        <v>#DIV/0!</v>
      </c>
      <c r="G29" s="128"/>
      <c r="H29" s="115"/>
      <c r="I29" s="86">
        <f t="shared" si="14"/>
        <v>0</v>
      </c>
      <c r="J29" s="87" t="e">
        <f t="shared" si="15"/>
        <v>#DIV/0!</v>
      </c>
      <c r="K29" s="128"/>
      <c r="L29" s="115"/>
      <c r="M29" s="86">
        <f t="shared" si="16"/>
        <v>0</v>
      </c>
      <c r="N29" s="89" t="e">
        <f t="shared" si="17"/>
        <v>#DIV/0!</v>
      </c>
    </row>
    <row r="30" spans="1:14">
      <c r="A30" s="201"/>
      <c r="B30" s="105" t="s">
        <v>118</v>
      </c>
      <c r="C30" s="106"/>
      <c r="D30" s="97"/>
      <c r="E30" s="100">
        <f t="shared" si="12"/>
        <v>0</v>
      </c>
      <c r="F30" s="107" t="e">
        <f t="shared" si="13"/>
        <v>#DIV/0!</v>
      </c>
      <c r="G30" s="96"/>
      <c r="H30" s="97"/>
      <c r="I30" s="100">
        <f t="shared" si="14"/>
        <v>0</v>
      </c>
      <c r="J30" s="107" t="e">
        <f t="shared" si="15"/>
        <v>#DIV/0!</v>
      </c>
      <c r="K30" s="96"/>
      <c r="L30" s="97"/>
      <c r="M30" s="100">
        <f t="shared" si="16"/>
        <v>0</v>
      </c>
      <c r="N30" s="101" t="e">
        <f t="shared" si="17"/>
        <v>#DIV/0!</v>
      </c>
    </row>
    <row r="31" spans="1:14">
      <c r="A31" s="201" t="s">
        <v>119</v>
      </c>
      <c r="B31" s="118" t="s">
        <v>120</v>
      </c>
      <c r="C31" s="119"/>
      <c r="D31" s="120"/>
      <c r="E31" s="86">
        <f t="shared" si="12"/>
        <v>0</v>
      </c>
      <c r="F31" s="104" t="e">
        <f t="shared" si="13"/>
        <v>#DIV/0!</v>
      </c>
      <c r="G31" s="129"/>
      <c r="H31" s="120"/>
      <c r="I31" s="86">
        <f t="shared" si="14"/>
        <v>0</v>
      </c>
      <c r="J31" s="104" t="e">
        <f t="shared" si="15"/>
        <v>#DIV/0!</v>
      </c>
      <c r="K31" s="129"/>
      <c r="L31" s="120"/>
      <c r="M31" s="86">
        <f t="shared" si="16"/>
        <v>0</v>
      </c>
      <c r="N31" s="99" t="e">
        <f t="shared" si="17"/>
        <v>#DIV/0!</v>
      </c>
    </row>
    <row r="32" spans="1:14">
      <c r="A32" s="201"/>
      <c r="B32" s="90" t="s">
        <v>121</v>
      </c>
      <c r="C32" s="93"/>
      <c r="D32" s="94"/>
      <c r="E32" s="86">
        <f t="shared" si="12"/>
        <v>0</v>
      </c>
      <c r="F32" s="87" t="e">
        <f t="shared" si="13"/>
        <v>#DIV/0!</v>
      </c>
      <c r="G32" s="95"/>
      <c r="H32" s="94"/>
      <c r="I32" s="86">
        <f t="shared" si="14"/>
        <v>0</v>
      </c>
      <c r="J32" s="87" t="e">
        <f t="shared" si="15"/>
        <v>#DIV/0!</v>
      </c>
      <c r="K32" s="95"/>
      <c r="L32" s="94"/>
      <c r="M32" s="86">
        <f t="shared" si="16"/>
        <v>0</v>
      </c>
      <c r="N32" s="89" t="e">
        <f t="shared" si="17"/>
        <v>#DIV/0!</v>
      </c>
    </row>
    <row r="33" spans="1:14">
      <c r="A33" s="201"/>
      <c r="B33" s="116" t="s">
        <v>122</v>
      </c>
      <c r="C33" s="117"/>
      <c r="D33" s="115"/>
      <c r="E33" s="86">
        <f t="shared" ref="E33:E39" si="18">D33-C33</f>
        <v>0</v>
      </c>
      <c r="F33" s="87" t="e">
        <f t="shared" ref="F33:F40" si="19">((D33*100/C33)-100)</f>
        <v>#DIV/0!</v>
      </c>
      <c r="G33" s="128"/>
      <c r="H33" s="115"/>
      <c r="I33" s="86">
        <f t="shared" ref="I33:I39" si="20">H33-G33</f>
        <v>0</v>
      </c>
      <c r="J33" s="87" t="e">
        <f t="shared" ref="J33:J40" si="21">((H33*100/G33)-100)</f>
        <v>#DIV/0!</v>
      </c>
      <c r="K33" s="128"/>
      <c r="L33" s="115"/>
      <c r="M33" s="86">
        <f t="shared" ref="M33:M39" si="22">L33-K33</f>
        <v>0</v>
      </c>
      <c r="N33" s="89" t="e">
        <f t="shared" ref="N33:N40" si="23">((L33*100/K33)-100)</f>
        <v>#DIV/0!</v>
      </c>
    </row>
    <row r="34" spans="1:14">
      <c r="A34" s="201"/>
      <c r="B34" s="90" t="s">
        <v>123</v>
      </c>
      <c r="C34" s="93"/>
      <c r="D34" s="94"/>
      <c r="E34" s="86">
        <f t="shared" si="18"/>
        <v>0</v>
      </c>
      <c r="F34" s="87" t="e">
        <f>((D34*100/C34)-100)</f>
        <v>#DIV/0!</v>
      </c>
      <c r="G34" s="95"/>
      <c r="H34" s="94"/>
      <c r="I34" s="86">
        <f t="shared" si="20"/>
        <v>0</v>
      </c>
      <c r="J34" s="87" t="e">
        <f>((H34*100/G34)-100)</f>
        <v>#DIV/0!</v>
      </c>
      <c r="K34" s="95"/>
      <c r="L34" s="94"/>
      <c r="M34" s="86">
        <f t="shared" si="22"/>
        <v>0</v>
      </c>
      <c r="N34" s="89" t="e">
        <f>((L34*100/K34)-100)</f>
        <v>#DIV/0!</v>
      </c>
    </row>
    <row r="35" spans="1:14">
      <c r="A35" s="201"/>
      <c r="B35" s="116" t="s">
        <v>124</v>
      </c>
      <c r="C35" s="117"/>
      <c r="D35" s="115"/>
      <c r="E35" s="86">
        <f t="shared" si="18"/>
        <v>0</v>
      </c>
      <c r="F35" s="87" t="e">
        <f t="shared" si="19"/>
        <v>#DIV/0!</v>
      </c>
      <c r="G35" s="128"/>
      <c r="H35" s="115"/>
      <c r="I35" s="86">
        <f t="shared" si="20"/>
        <v>0</v>
      </c>
      <c r="J35" s="87" t="e">
        <f t="shared" si="21"/>
        <v>#DIV/0!</v>
      </c>
      <c r="K35" s="128"/>
      <c r="L35" s="115"/>
      <c r="M35" s="86">
        <f t="shared" si="22"/>
        <v>0</v>
      </c>
      <c r="N35" s="89" t="e">
        <f t="shared" si="23"/>
        <v>#DIV/0!</v>
      </c>
    </row>
    <row r="36" spans="1:14">
      <c r="A36" s="201"/>
      <c r="B36" s="90" t="s">
        <v>125</v>
      </c>
      <c r="C36" s="93"/>
      <c r="D36" s="94"/>
      <c r="E36" s="86">
        <f t="shared" si="18"/>
        <v>0</v>
      </c>
      <c r="F36" s="87" t="e">
        <f t="shared" si="19"/>
        <v>#DIV/0!</v>
      </c>
      <c r="G36" s="95"/>
      <c r="H36" s="94"/>
      <c r="I36" s="86">
        <f t="shared" si="20"/>
        <v>0</v>
      </c>
      <c r="J36" s="87" t="e">
        <f t="shared" si="21"/>
        <v>#DIV/0!</v>
      </c>
      <c r="K36" s="95"/>
      <c r="L36" s="94"/>
      <c r="M36" s="86">
        <f t="shared" si="22"/>
        <v>0</v>
      </c>
      <c r="N36" s="89" t="e">
        <f t="shared" si="23"/>
        <v>#DIV/0!</v>
      </c>
    </row>
    <row r="37" spans="1:14">
      <c r="A37" s="201"/>
      <c r="B37" s="127" t="s">
        <v>126</v>
      </c>
      <c r="C37" s="117"/>
      <c r="D37" s="115"/>
      <c r="E37" s="86">
        <f t="shared" si="18"/>
        <v>0</v>
      </c>
      <c r="F37" s="87" t="e">
        <f t="shared" si="19"/>
        <v>#DIV/0!</v>
      </c>
      <c r="G37" s="128"/>
      <c r="H37" s="115"/>
      <c r="I37" s="86">
        <f t="shared" si="20"/>
        <v>0</v>
      </c>
      <c r="J37" s="87" t="e">
        <f t="shared" si="21"/>
        <v>#DIV/0!</v>
      </c>
      <c r="K37" s="128"/>
      <c r="L37" s="115"/>
      <c r="M37" s="86">
        <f t="shared" si="22"/>
        <v>0</v>
      </c>
      <c r="N37" s="89" t="e">
        <f t="shared" si="23"/>
        <v>#DIV/0!</v>
      </c>
    </row>
    <row r="38" spans="1:14">
      <c r="A38" s="201"/>
      <c r="B38" s="90" t="s">
        <v>127</v>
      </c>
      <c r="C38" s="93"/>
      <c r="D38" s="94"/>
      <c r="E38" s="86">
        <f t="shared" si="18"/>
        <v>0</v>
      </c>
      <c r="F38" s="87" t="e">
        <f t="shared" si="19"/>
        <v>#DIV/0!</v>
      </c>
      <c r="G38" s="95"/>
      <c r="H38" s="94"/>
      <c r="I38" s="86">
        <f t="shared" si="20"/>
        <v>0</v>
      </c>
      <c r="J38" s="87" t="e">
        <f t="shared" si="21"/>
        <v>#DIV/0!</v>
      </c>
      <c r="K38" s="95"/>
      <c r="L38" s="94"/>
      <c r="M38" s="86">
        <f t="shared" si="22"/>
        <v>0</v>
      </c>
      <c r="N38" s="89" t="e">
        <f t="shared" si="23"/>
        <v>#DIV/0!</v>
      </c>
    </row>
    <row r="39" spans="1:14">
      <c r="A39" s="201"/>
      <c r="B39" s="116" t="s">
        <v>128</v>
      </c>
      <c r="C39" s="117"/>
      <c r="D39" s="115"/>
      <c r="E39" s="86">
        <f t="shared" si="18"/>
        <v>0</v>
      </c>
      <c r="F39" s="87" t="e">
        <f t="shared" si="19"/>
        <v>#DIV/0!</v>
      </c>
      <c r="G39" s="128"/>
      <c r="H39" s="115"/>
      <c r="I39" s="86">
        <f t="shared" si="20"/>
        <v>0</v>
      </c>
      <c r="J39" s="87" t="e">
        <f t="shared" si="21"/>
        <v>#DIV/0!</v>
      </c>
      <c r="K39" s="128"/>
      <c r="L39" s="115"/>
      <c r="M39" s="86">
        <f t="shared" si="22"/>
        <v>0</v>
      </c>
      <c r="N39" s="89" t="e">
        <f t="shared" si="23"/>
        <v>#DIV/0!</v>
      </c>
    </row>
    <row r="40" spans="1:14">
      <c r="A40" s="201"/>
      <c r="B40" s="105" t="s">
        <v>129</v>
      </c>
      <c r="C40" s="106"/>
      <c r="D40" s="97"/>
      <c r="E40" s="100">
        <f>D40-C40</f>
        <v>0</v>
      </c>
      <c r="F40" s="87" t="e">
        <f t="shared" si="19"/>
        <v>#DIV/0!</v>
      </c>
      <c r="G40" s="96"/>
      <c r="H40" s="97"/>
      <c r="I40" s="100">
        <f>H40-G40</f>
        <v>0</v>
      </c>
      <c r="J40" s="87" t="e">
        <f t="shared" si="21"/>
        <v>#DIV/0!</v>
      </c>
      <c r="K40" s="96"/>
      <c r="L40" s="97"/>
      <c r="M40" s="100">
        <f>L40-K40</f>
        <v>0</v>
      </c>
      <c r="N40" s="89" t="e">
        <f t="shared" si="23"/>
        <v>#DIV/0!</v>
      </c>
    </row>
    <row r="41" spans="1:14">
      <c r="A41" s="201" t="s">
        <v>130</v>
      </c>
      <c r="B41" s="118" t="s">
        <v>131</v>
      </c>
      <c r="C41" s="119"/>
      <c r="D41" s="120"/>
      <c r="E41" s="98">
        <f>D41-C41</f>
        <v>0</v>
      </c>
      <c r="F41" s="104" t="e">
        <f t="shared" ref="F41:F48" si="24">((D41*100/C41)-100)</f>
        <v>#DIV/0!</v>
      </c>
      <c r="G41" s="129"/>
      <c r="H41" s="120"/>
      <c r="I41" s="98">
        <f>H41-G41</f>
        <v>0</v>
      </c>
      <c r="J41" s="104" t="e">
        <f t="shared" ref="J41:J48" si="25">((H41*100/G41)-100)</f>
        <v>#DIV/0!</v>
      </c>
      <c r="K41" s="129"/>
      <c r="L41" s="120"/>
      <c r="M41" s="98">
        <f>L41-K41</f>
        <v>0</v>
      </c>
      <c r="N41" s="99" t="e">
        <f t="shared" ref="N41:N48" si="26">((L41*100/K41)-100)</f>
        <v>#DIV/0!</v>
      </c>
    </row>
    <row r="42" spans="1:14">
      <c r="A42" s="201"/>
      <c r="B42" s="90" t="s">
        <v>132</v>
      </c>
      <c r="C42" s="93"/>
      <c r="D42" s="94"/>
      <c r="E42" s="86">
        <f>D42-C42</f>
        <v>0</v>
      </c>
      <c r="F42" s="87" t="e">
        <f t="shared" si="24"/>
        <v>#DIV/0!</v>
      </c>
      <c r="G42" s="95"/>
      <c r="H42" s="94"/>
      <c r="I42" s="86">
        <f>H42-G42</f>
        <v>0</v>
      </c>
      <c r="J42" s="87" t="e">
        <f t="shared" si="25"/>
        <v>#DIV/0!</v>
      </c>
      <c r="K42" s="95"/>
      <c r="L42" s="94"/>
      <c r="M42" s="86">
        <f>L42-K42</f>
        <v>0</v>
      </c>
      <c r="N42" s="89" t="e">
        <f t="shared" si="26"/>
        <v>#DIV/0!</v>
      </c>
    </row>
    <row r="43" spans="1:14">
      <c r="A43" s="201"/>
      <c r="B43" s="116" t="s">
        <v>133</v>
      </c>
      <c r="C43" s="117"/>
      <c r="D43" s="115"/>
      <c r="E43" s="86">
        <f t="shared" ref="E43:E44" si="27">D43-C43</f>
        <v>0</v>
      </c>
      <c r="F43" s="87" t="e">
        <f t="shared" si="24"/>
        <v>#DIV/0!</v>
      </c>
      <c r="G43" s="128"/>
      <c r="H43" s="115"/>
      <c r="I43" s="86">
        <f t="shared" ref="I43:I44" si="28">H43-G43</f>
        <v>0</v>
      </c>
      <c r="J43" s="87" t="e">
        <f t="shared" si="25"/>
        <v>#DIV/0!</v>
      </c>
      <c r="K43" s="128"/>
      <c r="L43" s="115"/>
      <c r="M43" s="86">
        <f t="shared" ref="M43:M44" si="29">L43-K43</f>
        <v>0</v>
      </c>
      <c r="N43" s="89" t="e">
        <f t="shared" si="26"/>
        <v>#DIV/0!</v>
      </c>
    </row>
    <row r="44" spans="1:14">
      <c r="A44" s="201"/>
      <c r="B44" s="105" t="s">
        <v>134</v>
      </c>
      <c r="C44" s="106"/>
      <c r="D44" s="97"/>
      <c r="E44" s="86">
        <f t="shared" si="27"/>
        <v>0</v>
      </c>
      <c r="F44" s="107" t="e">
        <f t="shared" si="24"/>
        <v>#DIV/0!</v>
      </c>
      <c r="G44" s="96"/>
      <c r="H44" s="97"/>
      <c r="I44" s="86">
        <f t="shared" si="28"/>
        <v>0</v>
      </c>
      <c r="J44" s="107" t="e">
        <f t="shared" si="25"/>
        <v>#DIV/0!</v>
      </c>
      <c r="K44" s="96"/>
      <c r="L44" s="97"/>
      <c r="M44" s="86">
        <f t="shared" si="29"/>
        <v>0</v>
      </c>
      <c r="N44" s="101" t="e">
        <f t="shared" si="26"/>
        <v>#DIV/0!</v>
      </c>
    </row>
    <row r="45" spans="1:14">
      <c r="A45" s="202" t="s">
        <v>135</v>
      </c>
      <c r="B45" s="118" t="s">
        <v>136</v>
      </c>
      <c r="C45" s="119"/>
      <c r="D45" s="120"/>
      <c r="E45" s="98">
        <f>D45-C45</f>
        <v>0</v>
      </c>
      <c r="F45" s="104" t="e">
        <f t="shared" si="24"/>
        <v>#DIV/0!</v>
      </c>
      <c r="G45" s="129"/>
      <c r="H45" s="120"/>
      <c r="I45" s="98">
        <f>H45-G45</f>
        <v>0</v>
      </c>
      <c r="J45" s="104" t="e">
        <f t="shared" si="25"/>
        <v>#DIV/0!</v>
      </c>
      <c r="K45" s="129"/>
      <c r="L45" s="120"/>
      <c r="M45" s="98">
        <f>L45-K45</f>
        <v>0</v>
      </c>
      <c r="N45" s="99" t="e">
        <f t="shared" si="26"/>
        <v>#DIV/0!</v>
      </c>
    </row>
    <row r="46" spans="1:14">
      <c r="A46" s="202"/>
      <c r="B46" s="90" t="s">
        <v>137</v>
      </c>
      <c r="C46" s="93"/>
      <c r="D46" s="94"/>
      <c r="E46" s="86">
        <f>D46-C46</f>
        <v>0</v>
      </c>
      <c r="F46" s="87" t="e">
        <f t="shared" si="24"/>
        <v>#DIV/0!</v>
      </c>
      <c r="G46" s="95"/>
      <c r="H46" s="94"/>
      <c r="I46" s="86">
        <f>H46-G46</f>
        <v>0</v>
      </c>
      <c r="J46" s="87" t="e">
        <f t="shared" si="25"/>
        <v>#DIV/0!</v>
      </c>
      <c r="K46" s="95"/>
      <c r="L46" s="94"/>
      <c r="M46" s="86">
        <f>L46-K46</f>
        <v>0</v>
      </c>
      <c r="N46" s="89" t="e">
        <f t="shared" si="26"/>
        <v>#DIV/0!</v>
      </c>
    </row>
    <row r="47" spans="1:14">
      <c r="A47" s="202"/>
      <c r="B47" s="121" t="s">
        <v>138</v>
      </c>
      <c r="C47" s="122"/>
      <c r="D47" s="123"/>
      <c r="E47" s="100">
        <f>D47-C47</f>
        <v>0</v>
      </c>
      <c r="F47" s="107" t="e">
        <f t="shared" si="24"/>
        <v>#DIV/0!</v>
      </c>
      <c r="G47" s="130"/>
      <c r="H47" s="123"/>
      <c r="I47" s="100">
        <f>H47-G47</f>
        <v>0</v>
      </c>
      <c r="J47" s="107" t="e">
        <f t="shared" si="25"/>
        <v>#DIV/0!</v>
      </c>
      <c r="K47" s="130"/>
      <c r="L47" s="123"/>
      <c r="M47" s="100">
        <f>L47-K47</f>
        <v>0</v>
      </c>
      <c r="N47" s="101" t="e">
        <f t="shared" si="26"/>
        <v>#DIV/0!</v>
      </c>
    </row>
    <row r="48" spans="1:14">
      <c r="A48" s="203" t="s">
        <v>139</v>
      </c>
      <c r="B48" s="203"/>
      <c r="C48" s="84">
        <f>SUM(C8:C47)</f>
        <v>0</v>
      </c>
      <c r="D48" s="84">
        <f>SUM(D8:D47)</f>
        <v>0</v>
      </c>
      <c r="E48" s="84">
        <f>D48-C48</f>
        <v>0</v>
      </c>
      <c r="F48" s="85" t="e">
        <f t="shared" si="24"/>
        <v>#DIV/0!</v>
      </c>
      <c r="G48" s="84">
        <f>SUM(G8:G47)</f>
        <v>0</v>
      </c>
      <c r="H48" s="84">
        <f>SUM(H8:H47)</f>
        <v>0</v>
      </c>
      <c r="I48" s="84">
        <f>H48-G48</f>
        <v>0</v>
      </c>
      <c r="J48" s="85" t="e">
        <f t="shared" si="25"/>
        <v>#DIV/0!</v>
      </c>
      <c r="K48" s="84">
        <f>SUM(K8:K47)</f>
        <v>0</v>
      </c>
      <c r="L48" s="84">
        <f>SUM(L8:L47)</f>
        <v>0</v>
      </c>
      <c r="M48" s="84">
        <f>L48-K48</f>
        <v>0</v>
      </c>
      <c r="N48" s="85" t="e">
        <f t="shared" si="26"/>
        <v>#DIV/0!</v>
      </c>
    </row>
    <row r="49" spans="1:14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</sheetData>
  <mergeCells count="19">
    <mergeCell ref="C5:F5"/>
    <mergeCell ref="G5:J5"/>
    <mergeCell ref="K5:N5"/>
    <mergeCell ref="C6:D6"/>
    <mergeCell ref="E6:F6"/>
    <mergeCell ref="G6:H6"/>
    <mergeCell ref="I6:J6"/>
    <mergeCell ref="K6:L6"/>
    <mergeCell ref="M6:N6"/>
    <mergeCell ref="A6:B7"/>
    <mergeCell ref="A8:A16"/>
    <mergeCell ref="A17:A21"/>
    <mergeCell ref="A22:A23"/>
    <mergeCell ref="A24:A26"/>
    <mergeCell ref="A28:A30"/>
    <mergeCell ref="A31:A40"/>
    <mergeCell ref="A41:A44"/>
    <mergeCell ref="A45:A47"/>
    <mergeCell ref="A48:B48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37B35-5FE8-4FE4-965A-A06B56671225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15" customHeight="1">
      <c r="A2" s="79"/>
      <c r="B2" s="79"/>
      <c r="C2" s="82"/>
    </row>
    <row r="3" spans="1:15" ht="15" customHeight="1">
      <c r="A3" s="82"/>
      <c r="B3" s="82"/>
      <c r="C3" s="82"/>
    </row>
    <row r="4" spans="1:15" ht="15" customHeight="1">
      <c r="A4" s="83" t="s">
        <v>51</v>
      </c>
      <c r="B4" s="31"/>
      <c r="N4" s="113" t="s">
        <v>172</v>
      </c>
    </row>
    <row r="5" spans="1:15" ht="19.2" customHeight="1">
      <c r="A5" s="83"/>
      <c r="B5" s="83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 ht="19.5" customHeight="1">
      <c r="A6" s="209" t="s">
        <v>88</v>
      </c>
      <c r="B6" s="209"/>
      <c r="C6" s="207" t="s">
        <v>89</v>
      </c>
      <c r="D6" s="207"/>
      <c r="E6" s="208" t="s">
        <v>12</v>
      </c>
      <c r="F6" s="208"/>
      <c r="G6" s="208" t="s">
        <v>89</v>
      </c>
      <c r="H6" s="208"/>
      <c r="I6" s="208" t="s">
        <v>12</v>
      </c>
      <c r="J6" s="208"/>
      <c r="K6" s="208" t="s">
        <v>89</v>
      </c>
      <c r="L6" s="208"/>
      <c r="M6" s="208" t="s">
        <v>12</v>
      </c>
      <c r="N6" s="208"/>
    </row>
    <row r="7" spans="1:15" ht="19.5" customHeight="1">
      <c r="A7" s="209"/>
      <c r="B7" s="209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 s="138" customFormat="1" ht="19.5" customHeight="1">
      <c r="A8" s="181" t="s">
        <v>90</v>
      </c>
      <c r="B8" s="182" t="s">
        <v>91</v>
      </c>
      <c r="C8" s="183">
        <v>44899681</v>
      </c>
      <c r="D8" s="184">
        <v>45658725</v>
      </c>
      <c r="E8" s="185">
        <v>759044</v>
      </c>
      <c r="F8" s="186">
        <v>1.690533168821404</v>
      </c>
      <c r="G8" s="187">
        <v>0</v>
      </c>
      <c r="H8" s="184">
        <v>0</v>
      </c>
      <c r="I8" s="185">
        <v>0</v>
      </c>
      <c r="J8" s="186" t="s">
        <v>151</v>
      </c>
      <c r="K8" s="187">
        <v>5471</v>
      </c>
      <c r="L8" s="184">
        <v>2962</v>
      </c>
      <c r="M8" s="185">
        <v>-2509</v>
      </c>
      <c r="N8" s="186">
        <v>-45.859989033083529</v>
      </c>
      <c r="O8" s="152"/>
    </row>
    <row r="9" spans="1:15" s="138" customFormat="1" ht="19.5" customHeight="1">
      <c r="A9" s="181" t="s">
        <v>90</v>
      </c>
      <c r="B9" s="182" t="s">
        <v>92</v>
      </c>
      <c r="C9" s="183">
        <v>8608238</v>
      </c>
      <c r="D9" s="184">
        <v>9264210</v>
      </c>
      <c r="E9" s="185">
        <v>655972</v>
      </c>
      <c r="F9" s="186">
        <v>7.6202818741768112</v>
      </c>
      <c r="G9" s="187">
        <v>0</v>
      </c>
      <c r="H9" s="184">
        <v>0</v>
      </c>
      <c r="I9" s="185">
        <v>0</v>
      </c>
      <c r="J9" s="186" t="s">
        <v>151</v>
      </c>
      <c r="K9" s="187">
        <v>349576</v>
      </c>
      <c r="L9" s="184">
        <v>391333</v>
      </c>
      <c r="M9" s="185">
        <v>41757</v>
      </c>
      <c r="N9" s="186">
        <v>11.94504199372955</v>
      </c>
      <c r="O9" s="152"/>
    </row>
    <row r="10" spans="1:15" s="138" customFormat="1" ht="19.5" customHeight="1">
      <c r="A10" s="181" t="s">
        <v>90</v>
      </c>
      <c r="B10" s="182" t="s">
        <v>93</v>
      </c>
      <c r="C10" s="183">
        <v>18743529</v>
      </c>
      <c r="D10" s="184">
        <v>17825662</v>
      </c>
      <c r="E10" s="185">
        <v>-917867</v>
      </c>
      <c r="F10" s="186">
        <v>-4.8969807126502189</v>
      </c>
      <c r="G10" s="187">
        <v>0</v>
      </c>
      <c r="H10" s="184">
        <v>0</v>
      </c>
      <c r="I10" s="185">
        <v>0</v>
      </c>
      <c r="J10" s="186" t="s">
        <v>151</v>
      </c>
      <c r="K10" s="187">
        <v>31618</v>
      </c>
      <c r="L10" s="184">
        <v>41451</v>
      </c>
      <c r="M10" s="185">
        <v>9833</v>
      </c>
      <c r="N10" s="186">
        <v>31.09937377443228</v>
      </c>
      <c r="O10" s="152"/>
    </row>
    <row r="11" spans="1:15" s="138" customFormat="1" ht="19.5" customHeight="1">
      <c r="A11" s="181" t="s">
        <v>90</v>
      </c>
      <c r="B11" s="182" t="s">
        <v>94</v>
      </c>
      <c r="C11" s="183">
        <v>15963837</v>
      </c>
      <c r="D11" s="184">
        <v>17506956</v>
      </c>
      <c r="E11" s="185">
        <v>1543119</v>
      </c>
      <c r="F11" s="186">
        <v>9.6663414942159562</v>
      </c>
      <c r="G11" s="187">
        <v>0</v>
      </c>
      <c r="H11" s="184">
        <v>0</v>
      </c>
      <c r="I11" s="185">
        <v>0</v>
      </c>
      <c r="J11" s="186" t="s">
        <v>151</v>
      </c>
      <c r="K11" s="187">
        <v>13561</v>
      </c>
      <c r="L11" s="184">
        <v>9340</v>
      </c>
      <c r="M11" s="185">
        <v>-4221</v>
      </c>
      <c r="N11" s="186">
        <v>-31.126023154634609</v>
      </c>
      <c r="O11" s="152"/>
    </row>
    <row r="12" spans="1:15" s="138" customFormat="1" ht="19.5" customHeight="1">
      <c r="A12" s="181" t="s">
        <v>90</v>
      </c>
      <c r="B12" s="182" t="s">
        <v>95</v>
      </c>
      <c r="C12" s="183">
        <v>4378593</v>
      </c>
      <c r="D12" s="184">
        <v>4590785</v>
      </c>
      <c r="E12" s="185">
        <v>212192</v>
      </c>
      <c r="F12" s="186">
        <v>4.8461229440598856</v>
      </c>
      <c r="G12" s="187">
        <v>0</v>
      </c>
      <c r="H12" s="184">
        <v>0</v>
      </c>
      <c r="I12" s="185">
        <v>0</v>
      </c>
      <c r="J12" s="186" t="s">
        <v>151</v>
      </c>
      <c r="K12" s="187">
        <v>280920</v>
      </c>
      <c r="L12" s="184">
        <v>317384</v>
      </c>
      <c r="M12" s="185">
        <v>36464</v>
      </c>
      <c r="N12" s="186">
        <v>12.98020788836679</v>
      </c>
      <c r="O12" s="152"/>
    </row>
    <row r="13" spans="1:15" s="138" customFormat="1" ht="19.5" customHeight="1">
      <c r="A13" s="181" t="s">
        <v>90</v>
      </c>
      <c r="B13" s="182" t="s">
        <v>96</v>
      </c>
      <c r="C13" s="183">
        <v>1934145</v>
      </c>
      <c r="D13" s="184">
        <v>1855025</v>
      </c>
      <c r="E13" s="185">
        <v>-79120</v>
      </c>
      <c r="F13" s="186">
        <v>-4.0906964059054474</v>
      </c>
      <c r="G13" s="187">
        <v>0</v>
      </c>
      <c r="H13" s="184">
        <v>0</v>
      </c>
      <c r="I13" s="185">
        <v>0</v>
      </c>
      <c r="J13" s="186" t="s">
        <v>151</v>
      </c>
      <c r="K13" s="187">
        <v>88005</v>
      </c>
      <c r="L13" s="184">
        <v>49873</v>
      </c>
      <c r="M13" s="185">
        <v>-38132</v>
      </c>
      <c r="N13" s="186">
        <v>-43.32935628657463</v>
      </c>
      <c r="O13" s="152"/>
    </row>
    <row r="14" spans="1:15" s="138" customFormat="1" ht="19.5" customHeight="1">
      <c r="A14" s="181" t="s">
        <v>90</v>
      </c>
      <c r="B14" s="182" t="s">
        <v>97</v>
      </c>
      <c r="C14" s="183">
        <v>0</v>
      </c>
      <c r="D14" s="184">
        <v>0</v>
      </c>
      <c r="E14" s="185">
        <v>0</v>
      </c>
      <c r="F14" s="186" t="s">
        <v>151</v>
      </c>
      <c r="G14" s="187">
        <v>6559284</v>
      </c>
      <c r="H14" s="184">
        <v>5453718</v>
      </c>
      <c r="I14" s="185">
        <v>-1105566</v>
      </c>
      <c r="J14" s="186">
        <v>-16.854979903294321</v>
      </c>
      <c r="K14" s="187">
        <v>234513</v>
      </c>
      <c r="L14" s="184">
        <v>287036</v>
      </c>
      <c r="M14" s="185">
        <v>52523</v>
      </c>
      <c r="N14" s="186">
        <v>22.396626199826869</v>
      </c>
      <c r="O14" s="152"/>
    </row>
    <row r="15" spans="1:15" s="138" customFormat="1" ht="19.5" customHeight="1">
      <c r="A15" s="181" t="s">
        <v>90</v>
      </c>
      <c r="B15" s="182" t="s">
        <v>98</v>
      </c>
      <c r="C15" s="183">
        <v>12556013</v>
      </c>
      <c r="D15" s="184">
        <v>11648153</v>
      </c>
      <c r="E15" s="185">
        <v>-907860</v>
      </c>
      <c r="F15" s="186">
        <v>-7.2304799302135194</v>
      </c>
      <c r="G15" s="187">
        <v>0</v>
      </c>
      <c r="H15" s="184">
        <v>0</v>
      </c>
      <c r="I15" s="185">
        <v>0</v>
      </c>
      <c r="J15" s="186" t="s">
        <v>151</v>
      </c>
      <c r="K15" s="187">
        <v>1143</v>
      </c>
      <c r="L15" s="184">
        <v>3064</v>
      </c>
      <c r="M15" s="185">
        <v>1921</v>
      </c>
      <c r="N15" s="186">
        <v>168.06649168853889</v>
      </c>
      <c r="O15" s="152"/>
    </row>
    <row r="16" spans="1:15" s="138" customFormat="1" ht="19.5" customHeight="1">
      <c r="A16" s="181" t="s">
        <v>90</v>
      </c>
      <c r="B16" s="182" t="s">
        <v>99</v>
      </c>
      <c r="C16" s="183">
        <v>2816001</v>
      </c>
      <c r="D16" s="184">
        <v>3185072</v>
      </c>
      <c r="E16" s="185">
        <v>369071</v>
      </c>
      <c r="F16" s="186">
        <v>13.10620983444252</v>
      </c>
      <c r="G16" s="187">
        <v>1226</v>
      </c>
      <c r="H16" s="184">
        <v>0</v>
      </c>
      <c r="I16" s="185">
        <v>-1226</v>
      </c>
      <c r="J16" s="186">
        <v>-100</v>
      </c>
      <c r="K16" s="187">
        <v>798359</v>
      </c>
      <c r="L16" s="184">
        <v>813272</v>
      </c>
      <c r="M16" s="185">
        <v>14913</v>
      </c>
      <c r="N16" s="186">
        <v>1.867956646070255</v>
      </c>
      <c r="O16" s="152"/>
    </row>
    <row r="17" spans="1:15" s="138" customFormat="1" ht="19.5" customHeight="1">
      <c r="A17" s="181" t="s">
        <v>100</v>
      </c>
      <c r="B17" s="182" t="s">
        <v>101</v>
      </c>
      <c r="C17" s="183">
        <v>0</v>
      </c>
      <c r="D17" s="184">
        <v>0</v>
      </c>
      <c r="E17" s="185">
        <v>0</v>
      </c>
      <c r="F17" s="186" t="s">
        <v>151</v>
      </c>
      <c r="G17" s="187">
        <v>5782683</v>
      </c>
      <c r="H17" s="184">
        <v>4129793</v>
      </c>
      <c r="I17" s="185">
        <v>-1652890</v>
      </c>
      <c r="J17" s="186">
        <v>-28.583444743555891</v>
      </c>
      <c r="K17" s="187">
        <v>33953</v>
      </c>
      <c r="L17" s="184">
        <v>107041</v>
      </c>
      <c r="M17" s="185">
        <v>73088</v>
      </c>
      <c r="N17" s="186">
        <v>215.26227432038411</v>
      </c>
      <c r="O17" s="152"/>
    </row>
    <row r="18" spans="1:15" s="138" customFormat="1" ht="19.5" customHeight="1">
      <c r="A18" s="181" t="s">
        <v>100</v>
      </c>
      <c r="B18" s="182" t="s">
        <v>102</v>
      </c>
      <c r="C18" s="183">
        <v>0</v>
      </c>
      <c r="D18" s="184">
        <v>0</v>
      </c>
      <c r="E18" s="185">
        <v>0</v>
      </c>
      <c r="F18" s="186" t="s">
        <v>151</v>
      </c>
      <c r="G18" s="187">
        <v>4242314</v>
      </c>
      <c r="H18" s="184">
        <v>4380302</v>
      </c>
      <c r="I18" s="185">
        <v>137988</v>
      </c>
      <c r="J18" s="186">
        <v>3.2526588083767511</v>
      </c>
      <c r="K18" s="187">
        <v>1567067</v>
      </c>
      <c r="L18" s="184">
        <v>1588646</v>
      </c>
      <c r="M18" s="185">
        <v>21579</v>
      </c>
      <c r="N18" s="186">
        <v>1.3770311033287039</v>
      </c>
      <c r="O18" s="152"/>
    </row>
    <row r="19" spans="1:15" s="138" customFormat="1" ht="19.5" customHeight="1">
      <c r="A19" s="181" t="s">
        <v>100</v>
      </c>
      <c r="B19" s="182" t="s">
        <v>103</v>
      </c>
      <c r="C19" s="183">
        <v>0</v>
      </c>
      <c r="D19" s="184">
        <v>0</v>
      </c>
      <c r="E19" s="185">
        <v>0</v>
      </c>
      <c r="F19" s="186" t="s">
        <v>151</v>
      </c>
      <c r="G19" s="187">
        <v>1443414</v>
      </c>
      <c r="H19" s="184">
        <v>1180050</v>
      </c>
      <c r="I19" s="185">
        <v>-263364</v>
      </c>
      <c r="J19" s="186">
        <v>-18.245908658222799</v>
      </c>
      <c r="K19" s="187">
        <v>913684</v>
      </c>
      <c r="L19" s="184">
        <v>1015312</v>
      </c>
      <c r="M19" s="185">
        <v>101628</v>
      </c>
      <c r="N19" s="186">
        <v>11.12288274720801</v>
      </c>
      <c r="O19" s="152"/>
    </row>
    <row r="20" spans="1:15" s="138" customFormat="1" ht="19.5" customHeight="1">
      <c r="A20" s="181" t="s">
        <v>100</v>
      </c>
      <c r="B20" s="182" t="s">
        <v>104</v>
      </c>
      <c r="C20" s="183">
        <v>0</v>
      </c>
      <c r="D20" s="184">
        <v>0</v>
      </c>
      <c r="E20" s="185">
        <v>0</v>
      </c>
      <c r="F20" s="186" t="s">
        <v>151</v>
      </c>
      <c r="G20" s="187">
        <v>317398</v>
      </c>
      <c r="H20" s="184">
        <v>281507</v>
      </c>
      <c r="I20" s="185">
        <v>-35891</v>
      </c>
      <c r="J20" s="186">
        <v>-11.30788473777403</v>
      </c>
      <c r="K20" s="187">
        <v>11665256</v>
      </c>
      <c r="L20" s="184">
        <v>11849544</v>
      </c>
      <c r="M20" s="185">
        <v>184288</v>
      </c>
      <c r="N20" s="186">
        <v>1.57980244925615</v>
      </c>
      <c r="O20" s="152"/>
    </row>
    <row r="21" spans="1:15" s="138" customFormat="1" ht="19.5" customHeight="1">
      <c r="A21" s="181" t="s">
        <v>100</v>
      </c>
      <c r="B21" s="182" t="s">
        <v>105</v>
      </c>
      <c r="C21" s="183">
        <v>0</v>
      </c>
      <c r="D21" s="184">
        <v>0</v>
      </c>
      <c r="E21" s="185">
        <v>0</v>
      </c>
      <c r="F21" s="186" t="s">
        <v>151</v>
      </c>
      <c r="G21" s="187">
        <v>0</v>
      </c>
      <c r="H21" s="184">
        <v>0</v>
      </c>
      <c r="I21" s="185">
        <v>0</v>
      </c>
      <c r="J21" s="186" t="s">
        <v>151</v>
      </c>
      <c r="K21" s="187">
        <v>2748841</v>
      </c>
      <c r="L21" s="184">
        <v>2715389</v>
      </c>
      <c r="M21" s="185">
        <v>-33452</v>
      </c>
      <c r="N21" s="186">
        <v>-1.216949252430382</v>
      </c>
      <c r="O21" s="152"/>
    </row>
    <row r="22" spans="1:15" s="138" customFormat="1" ht="19.5" customHeight="1">
      <c r="A22" s="181" t="s">
        <v>106</v>
      </c>
      <c r="B22" s="182" t="s">
        <v>107</v>
      </c>
      <c r="C22" s="183">
        <v>0</v>
      </c>
      <c r="D22" s="184">
        <v>0</v>
      </c>
      <c r="E22" s="185">
        <v>0</v>
      </c>
      <c r="F22" s="186" t="s">
        <v>151</v>
      </c>
      <c r="G22" s="187">
        <v>436498</v>
      </c>
      <c r="H22" s="184">
        <v>459382</v>
      </c>
      <c r="I22" s="185">
        <v>22884</v>
      </c>
      <c r="J22" s="186">
        <v>5.2426357050891426</v>
      </c>
      <c r="K22" s="187">
        <v>240737</v>
      </c>
      <c r="L22" s="184">
        <v>198688</v>
      </c>
      <c r="M22" s="185">
        <v>-42049</v>
      </c>
      <c r="N22" s="186">
        <v>-17.466779099182929</v>
      </c>
      <c r="O22" s="152"/>
    </row>
    <row r="23" spans="1:15" s="138" customFormat="1" ht="19.5" customHeight="1">
      <c r="A23" s="181" t="s">
        <v>106</v>
      </c>
      <c r="B23" s="182" t="s">
        <v>108</v>
      </c>
      <c r="C23" s="183">
        <v>57966</v>
      </c>
      <c r="D23" s="184">
        <v>58031</v>
      </c>
      <c r="E23" s="185">
        <v>65</v>
      </c>
      <c r="F23" s="186">
        <v>0.11213469965152</v>
      </c>
      <c r="G23" s="187">
        <v>11955708</v>
      </c>
      <c r="H23" s="184">
        <v>12446402</v>
      </c>
      <c r="I23" s="185">
        <v>490694</v>
      </c>
      <c r="J23" s="186">
        <v>4.1042655106665364</v>
      </c>
      <c r="K23" s="187">
        <v>2319017</v>
      </c>
      <c r="L23" s="184">
        <v>2252066</v>
      </c>
      <c r="M23" s="185">
        <v>-66951</v>
      </c>
      <c r="N23" s="186">
        <v>-2.8870422252187069</v>
      </c>
      <c r="O23" s="152"/>
    </row>
    <row r="24" spans="1:15" s="138" customFormat="1" ht="19.5" customHeight="1">
      <c r="A24" s="181" t="s">
        <v>109</v>
      </c>
      <c r="B24" s="182" t="s">
        <v>110</v>
      </c>
      <c r="C24" s="183">
        <v>0</v>
      </c>
      <c r="D24" s="184">
        <v>0</v>
      </c>
      <c r="E24" s="185">
        <v>0</v>
      </c>
      <c r="F24" s="186" t="s">
        <v>151</v>
      </c>
      <c r="G24" s="187">
        <v>272175</v>
      </c>
      <c r="H24" s="184">
        <v>240542</v>
      </c>
      <c r="I24" s="185">
        <v>-31633</v>
      </c>
      <c r="J24" s="186">
        <v>-11.6223018278681</v>
      </c>
      <c r="K24" s="187">
        <v>18898</v>
      </c>
      <c r="L24" s="184">
        <v>17291</v>
      </c>
      <c r="M24" s="185">
        <v>-1607</v>
      </c>
      <c r="N24" s="186">
        <v>-8.5035453487141552</v>
      </c>
      <c r="O24" s="152"/>
    </row>
    <row r="25" spans="1:15" s="138" customFormat="1" ht="19.5" customHeight="1">
      <c r="A25" s="181" t="s">
        <v>109</v>
      </c>
      <c r="B25" s="182" t="s">
        <v>111</v>
      </c>
      <c r="C25" s="183">
        <v>0</v>
      </c>
      <c r="D25" s="184">
        <v>0</v>
      </c>
      <c r="E25" s="185">
        <v>0</v>
      </c>
      <c r="F25" s="186" t="s">
        <v>151</v>
      </c>
      <c r="G25" s="187">
        <v>493900</v>
      </c>
      <c r="H25" s="184">
        <v>597698</v>
      </c>
      <c r="I25" s="185">
        <v>103798</v>
      </c>
      <c r="J25" s="186">
        <v>21.01599514071674</v>
      </c>
      <c r="K25" s="187">
        <v>186593</v>
      </c>
      <c r="L25" s="184">
        <v>138233</v>
      </c>
      <c r="M25" s="185">
        <v>-48360</v>
      </c>
      <c r="N25" s="186">
        <v>-25.917370962469121</v>
      </c>
      <c r="O25" s="152"/>
    </row>
    <row r="26" spans="1:15" s="138" customFormat="1" ht="19.5" customHeight="1">
      <c r="A26" s="181" t="s">
        <v>109</v>
      </c>
      <c r="B26" s="182" t="s">
        <v>112</v>
      </c>
      <c r="C26" s="183">
        <v>252833</v>
      </c>
      <c r="D26" s="184">
        <v>148250</v>
      </c>
      <c r="E26" s="185">
        <v>-104583</v>
      </c>
      <c r="F26" s="186">
        <v>-41.364457962370423</v>
      </c>
      <c r="G26" s="187">
        <v>2351593</v>
      </c>
      <c r="H26" s="184">
        <v>2321331</v>
      </c>
      <c r="I26" s="185">
        <v>-30262</v>
      </c>
      <c r="J26" s="186">
        <v>-1.286872345682269</v>
      </c>
      <c r="K26" s="187">
        <v>1970626</v>
      </c>
      <c r="L26" s="184">
        <v>2012680</v>
      </c>
      <c r="M26" s="185">
        <v>42054</v>
      </c>
      <c r="N26" s="186">
        <v>2.1340426849133252</v>
      </c>
      <c r="O26" s="152"/>
    </row>
    <row r="27" spans="1:15" s="138" customFormat="1" ht="19.5" customHeight="1">
      <c r="A27" s="181" t="s">
        <v>113</v>
      </c>
      <c r="B27" s="182" t="s">
        <v>114</v>
      </c>
      <c r="C27" s="183">
        <v>18250134</v>
      </c>
      <c r="D27" s="184">
        <v>20579338</v>
      </c>
      <c r="E27" s="185">
        <v>2329204</v>
      </c>
      <c r="F27" s="186">
        <v>12.762667934383391</v>
      </c>
      <c r="G27" s="187">
        <v>1865544</v>
      </c>
      <c r="H27" s="184">
        <v>1692252</v>
      </c>
      <c r="I27" s="185">
        <v>-173292</v>
      </c>
      <c r="J27" s="186">
        <v>-9.2890867221571796</v>
      </c>
      <c r="K27" s="187">
        <v>18981724</v>
      </c>
      <c r="L27" s="184">
        <v>17573124</v>
      </c>
      <c r="M27" s="185">
        <v>-1408600</v>
      </c>
      <c r="N27" s="186">
        <v>-7.4208222604016356</v>
      </c>
      <c r="O27" s="152"/>
    </row>
    <row r="28" spans="1:15" s="138" customFormat="1" ht="19.5" customHeight="1">
      <c r="A28" s="181" t="s">
        <v>115</v>
      </c>
      <c r="B28" s="182" t="s">
        <v>116</v>
      </c>
      <c r="C28" s="183">
        <v>1665045</v>
      </c>
      <c r="D28" s="184">
        <v>1614036</v>
      </c>
      <c r="E28" s="185">
        <v>-51009</v>
      </c>
      <c r="F28" s="186">
        <v>-3.0635208057439911</v>
      </c>
      <c r="G28" s="187">
        <v>99042</v>
      </c>
      <c r="H28" s="184">
        <v>68958</v>
      </c>
      <c r="I28" s="185">
        <v>-30084</v>
      </c>
      <c r="J28" s="186">
        <v>-30.37499242745502</v>
      </c>
      <c r="K28" s="187">
        <v>81974</v>
      </c>
      <c r="L28" s="184">
        <v>90376</v>
      </c>
      <c r="M28" s="185">
        <v>8402</v>
      </c>
      <c r="N28" s="186">
        <v>10.249591333837561</v>
      </c>
      <c r="O28" s="152"/>
    </row>
    <row r="29" spans="1:15" s="138" customFormat="1" ht="19.5" customHeight="1">
      <c r="A29" s="181" t="s">
        <v>115</v>
      </c>
      <c r="B29" s="182" t="s">
        <v>117</v>
      </c>
      <c r="C29" s="183">
        <v>0</v>
      </c>
      <c r="D29" s="184">
        <v>0</v>
      </c>
      <c r="E29" s="185">
        <v>0</v>
      </c>
      <c r="F29" s="186" t="s">
        <v>151</v>
      </c>
      <c r="G29" s="187">
        <v>6002244</v>
      </c>
      <c r="H29" s="184">
        <v>5553259</v>
      </c>
      <c r="I29" s="185">
        <v>-448985</v>
      </c>
      <c r="J29" s="186">
        <v>-7.4802857064791084</v>
      </c>
      <c r="K29" s="187">
        <v>941075</v>
      </c>
      <c r="L29" s="184">
        <v>833504</v>
      </c>
      <c r="M29" s="185">
        <v>-107571</v>
      </c>
      <c r="N29" s="186">
        <v>-11.43065111707357</v>
      </c>
      <c r="O29" s="152"/>
    </row>
    <row r="30" spans="1:15" s="138" customFormat="1" ht="19.5" customHeight="1">
      <c r="A30" s="181" t="s">
        <v>115</v>
      </c>
      <c r="B30" s="182" t="s">
        <v>118</v>
      </c>
      <c r="C30" s="183">
        <v>0</v>
      </c>
      <c r="D30" s="184">
        <v>0</v>
      </c>
      <c r="E30" s="185">
        <v>0</v>
      </c>
      <c r="F30" s="186" t="s">
        <v>151</v>
      </c>
      <c r="G30" s="187">
        <v>824360</v>
      </c>
      <c r="H30" s="184">
        <v>1105756</v>
      </c>
      <c r="I30" s="185">
        <v>281396</v>
      </c>
      <c r="J30" s="186">
        <v>34.135086612644947</v>
      </c>
      <c r="K30" s="187">
        <v>14007169</v>
      </c>
      <c r="L30" s="184">
        <v>13643317</v>
      </c>
      <c r="M30" s="185">
        <v>-363852</v>
      </c>
      <c r="N30" s="186">
        <v>-2.5976126938998192</v>
      </c>
      <c r="O30" s="152"/>
    </row>
    <row r="31" spans="1:15" s="138" customFormat="1" ht="19.5" customHeight="1">
      <c r="A31" s="181" t="s">
        <v>119</v>
      </c>
      <c r="B31" s="182" t="s">
        <v>120</v>
      </c>
      <c r="C31" s="183">
        <v>0</v>
      </c>
      <c r="D31" s="184">
        <v>0</v>
      </c>
      <c r="E31" s="185">
        <v>0</v>
      </c>
      <c r="F31" s="186" t="s">
        <v>151</v>
      </c>
      <c r="G31" s="187">
        <v>10779306</v>
      </c>
      <c r="H31" s="184">
        <v>13071306</v>
      </c>
      <c r="I31" s="185">
        <v>2292000</v>
      </c>
      <c r="J31" s="186">
        <v>21.262964424611379</v>
      </c>
      <c r="K31" s="187">
        <v>1796769</v>
      </c>
      <c r="L31" s="184">
        <v>1918303</v>
      </c>
      <c r="M31" s="185">
        <v>121534</v>
      </c>
      <c r="N31" s="186">
        <v>6.7640303233192469</v>
      </c>
      <c r="O31" s="152"/>
    </row>
    <row r="32" spans="1:15" s="138" customFormat="1" ht="19.5" customHeight="1">
      <c r="A32" s="181" t="s">
        <v>119</v>
      </c>
      <c r="B32" s="182" t="s">
        <v>121</v>
      </c>
      <c r="C32" s="183">
        <v>0</v>
      </c>
      <c r="D32" s="184">
        <v>0</v>
      </c>
      <c r="E32" s="185">
        <v>0</v>
      </c>
      <c r="F32" s="186" t="s">
        <v>151</v>
      </c>
      <c r="G32" s="187">
        <v>2424993</v>
      </c>
      <c r="H32" s="184">
        <v>2651570</v>
      </c>
      <c r="I32" s="185">
        <v>226577</v>
      </c>
      <c r="J32" s="186">
        <v>9.343408413962436</v>
      </c>
      <c r="K32" s="187">
        <v>176031</v>
      </c>
      <c r="L32" s="184">
        <v>68211</v>
      </c>
      <c r="M32" s="185">
        <v>-107820</v>
      </c>
      <c r="N32" s="186">
        <v>-61.250575182780302</v>
      </c>
      <c r="O32" s="152"/>
    </row>
    <row r="33" spans="1:15" s="138" customFormat="1" ht="19.5" customHeight="1">
      <c r="A33" s="181" t="s">
        <v>119</v>
      </c>
      <c r="B33" s="182" t="s">
        <v>122</v>
      </c>
      <c r="C33" s="183">
        <v>0</v>
      </c>
      <c r="D33" s="184">
        <v>0</v>
      </c>
      <c r="E33" s="185">
        <v>0</v>
      </c>
      <c r="F33" s="186" t="s">
        <v>151</v>
      </c>
      <c r="G33" s="187">
        <v>30427</v>
      </c>
      <c r="H33" s="184">
        <v>92122</v>
      </c>
      <c r="I33" s="185">
        <v>61695</v>
      </c>
      <c r="J33" s="186">
        <v>202.76399250665531</v>
      </c>
      <c r="K33" s="187">
        <v>7695085</v>
      </c>
      <c r="L33" s="184">
        <v>8765442</v>
      </c>
      <c r="M33" s="185">
        <v>1070357</v>
      </c>
      <c r="N33" s="186">
        <v>13.90961893208457</v>
      </c>
      <c r="O33" s="152"/>
    </row>
    <row r="34" spans="1:15" s="138" customFormat="1" ht="19.5" customHeight="1">
      <c r="A34" s="181" t="s">
        <v>119</v>
      </c>
      <c r="B34" s="182" t="s">
        <v>123</v>
      </c>
      <c r="C34" s="183">
        <v>74193</v>
      </c>
      <c r="D34" s="184">
        <v>110607</v>
      </c>
      <c r="E34" s="185">
        <v>36414</v>
      </c>
      <c r="F34" s="186">
        <v>49.080101896405317</v>
      </c>
      <c r="G34" s="187">
        <v>0</v>
      </c>
      <c r="H34" s="184">
        <v>0</v>
      </c>
      <c r="I34" s="185">
        <v>0</v>
      </c>
      <c r="J34" s="186" t="s">
        <v>151</v>
      </c>
      <c r="K34" s="187">
        <v>7051888</v>
      </c>
      <c r="L34" s="184">
        <v>6436409</v>
      </c>
      <c r="M34" s="185">
        <v>-615479</v>
      </c>
      <c r="N34" s="186">
        <v>-8.7278612479381366</v>
      </c>
      <c r="O34" s="152"/>
    </row>
    <row r="35" spans="1:15" s="138" customFormat="1" ht="19.5" customHeight="1">
      <c r="A35" s="181" t="s">
        <v>119</v>
      </c>
      <c r="B35" s="182" t="s">
        <v>124</v>
      </c>
      <c r="C35" s="183">
        <v>0</v>
      </c>
      <c r="D35" s="184">
        <v>0</v>
      </c>
      <c r="E35" s="185">
        <v>0</v>
      </c>
      <c r="F35" s="186" t="s">
        <v>151</v>
      </c>
      <c r="G35" s="187">
        <v>0</v>
      </c>
      <c r="H35" s="184">
        <v>0</v>
      </c>
      <c r="I35" s="185">
        <v>0</v>
      </c>
      <c r="J35" s="186" t="s">
        <v>151</v>
      </c>
      <c r="K35" s="187">
        <v>2744920</v>
      </c>
      <c r="L35" s="184">
        <v>2948009</v>
      </c>
      <c r="M35" s="185">
        <v>203089</v>
      </c>
      <c r="N35" s="186">
        <v>7.3987220028270428</v>
      </c>
      <c r="O35" s="152"/>
    </row>
    <row r="36" spans="1:15" s="138" customFormat="1" ht="19.5" customHeight="1">
      <c r="A36" s="181" t="s">
        <v>119</v>
      </c>
      <c r="B36" s="182" t="s">
        <v>125</v>
      </c>
      <c r="C36" s="183">
        <v>0</v>
      </c>
      <c r="D36" s="184">
        <v>0</v>
      </c>
      <c r="E36" s="185">
        <v>0</v>
      </c>
      <c r="F36" s="186" t="s">
        <v>151</v>
      </c>
      <c r="G36" s="187">
        <v>0</v>
      </c>
      <c r="H36" s="184">
        <v>0</v>
      </c>
      <c r="I36" s="185">
        <v>0</v>
      </c>
      <c r="J36" s="186" t="s">
        <v>151</v>
      </c>
      <c r="K36" s="187">
        <v>2795113</v>
      </c>
      <c r="L36" s="184">
        <v>3002676</v>
      </c>
      <c r="M36" s="185">
        <v>207563</v>
      </c>
      <c r="N36" s="186">
        <v>7.4259251772647454</v>
      </c>
      <c r="O36" s="152"/>
    </row>
    <row r="37" spans="1:15" s="138" customFormat="1" ht="19.5" customHeight="1">
      <c r="A37" s="181" t="s">
        <v>119</v>
      </c>
      <c r="B37" s="182" t="s">
        <v>126</v>
      </c>
      <c r="C37" s="183">
        <v>3175844</v>
      </c>
      <c r="D37" s="184">
        <v>4182560</v>
      </c>
      <c r="E37" s="185">
        <v>1006716</v>
      </c>
      <c r="F37" s="186">
        <v>31.699164064733651</v>
      </c>
      <c r="G37" s="187">
        <v>0</v>
      </c>
      <c r="H37" s="184">
        <v>0</v>
      </c>
      <c r="I37" s="185">
        <v>0</v>
      </c>
      <c r="J37" s="186" t="s">
        <v>151</v>
      </c>
      <c r="K37" s="187">
        <v>2078501</v>
      </c>
      <c r="L37" s="184">
        <v>2292360</v>
      </c>
      <c r="M37" s="185">
        <v>213859</v>
      </c>
      <c r="N37" s="186">
        <v>10.28909776805496</v>
      </c>
      <c r="O37" s="152"/>
    </row>
    <row r="38" spans="1:15" s="138" customFormat="1" ht="19.5" customHeight="1">
      <c r="A38" s="181" t="s">
        <v>119</v>
      </c>
      <c r="B38" s="182" t="s">
        <v>127</v>
      </c>
      <c r="C38" s="183">
        <v>130418</v>
      </c>
      <c r="D38" s="184">
        <v>125933</v>
      </c>
      <c r="E38" s="185">
        <v>-4485</v>
      </c>
      <c r="F38" s="186">
        <v>-3.4389424772654138</v>
      </c>
      <c r="G38" s="187">
        <v>185003</v>
      </c>
      <c r="H38" s="184">
        <v>244732</v>
      </c>
      <c r="I38" s="185">
        <v>59729</v>
      </c>
      <c r="J38" s="186">
        <v>32.28542239855571</v>
      </c>
      <c r="K38" s="187">
        <v>16715853</v>
      </c>
      <c r="L38" s="184">
        <v>16397329</v>
      </c>
      <c r="M38" s="185">
        <v>-318524</v>
      </c>
      <c r="N38" s="186">
        <v>-1.9055204661108289</v>
      </c>
      <c r="O38" s="152"/>
    </row>
    <row r="39" spans="1:15" s="138" customFormat="1" ht="19.5" customHeight="1">
      <c r="A39" s="181" t="s">
        <v>119</v>
      </c>
      <c r="B39" s="182" t="s">
        <v>128</v>
      </c>
      <c r="C39" s="183">
        <v>0</v>
      </c>
      <c r="D39" s="184">
        <v>0</v>
      </c>
      <c r="E39" s="185">
        <v>0</v>
      </c>
      <c r="F39" s="186" t="s">
        <v>151</v>
      </c>
      <c r="G39" s="187">
        <v>231</v>
      </c>
      <c r="H39" s="184">
        <v>362</v>
      </c>
      <c r="I39" s="185">
        <v>131</v>
      </c>
      <c r="J39" s="186">
        <v>56.709956709956707</v>
      </c>
      <c r="K39" s="187">
        <v>3150981</v>
      </c>
      <c r="L39" s="184">
        <v>3590739</v>
      </c>
      <c r="M39" s="185">
        <v>439758</v>
      </c>
      <c r="N39" s="186">
        <v>13.956225061338049</v>
      </c>
      <c r="O39" s="152"/>
    </row>
    <row r="40" spans="1:15" s="138" customFormat="1" ht="19.5" customHeight="1">
      <c r="A40" s="181" t="s">
        <v>119</v>
      </c>
      <c r="B40" s="182" t="s">
        <v>129</v>
      </c>
      <c r="C40" s="183">
        <v>6234</v>
      </c>
      <c r="D40" s="184">
        <v>17807</v>
      </c>
      <c r="E40" s="185">
        <v>11573</v>
      </c>
      <c r="F40" s="186">
        <v>185.64324671158161</v>
      </c>
      <c r="G40" s="187">
        <v>3764735</v>
      </c>
      <c r="H40" s="184">
        <v>3801382</v>
      </c>
      <c r="I40" s="185">
        <v>36647</v>
      </c>
      <c r="J40" s="186">
        <v>0.97342840863964852</v>
      </c>
      <c r="K40" s="187">
        <v>3609124</v>
      </c>
      <c r="L40" s="184">
        <v>3403766</v>
      </c>
      <c r="M40" s="185">
        <v>-205358</v>
      </c>
      <c r="N40" s="186">
        <v>-5.6899679811499908</v>
      </c>
      <c r="O40" s="152"/>
    </row>
    <row r="41" spans="1:15" s="138" customFormat="1" ht="19.5" customHeight="1">
      <c r="A41" s="181" t="s">
        <v>130</v>
      </c>
      <c r="B41" s="182" t="s">
        <v>131</v>
      </c>
      <c r="C41" s="183">
        <v>0</v>
      </c>
      <c r="D41" s="184">
        <v>0</v>
      </c>
      <c r="E41" s="185">
        <v>0</v>
      </c>
      <c r="F41" s="186" t="s">
        <v>151</v>
      </c>
      <c r="G41" s="187">
        <v>392945</v>
      </c>
      <c r="H41" s="184">
        <v>235164</v>
      </c>
      <c r="I41" s="185">
        <v>-157781</v>
      </c>
      <c r="J41" s="186">
        <v>-40.153456590616997</v>
      </c>
      <c r="K41" s="187">
        <v>3911371</v>
      </c>
      <c r="L41" s="184">
        <v>4165785</v>
      </c>
      <c r="M41" s="185">
        <v>254414</v>
      </c>
      <c r="N41" s="186">
        <v>6.5044711943714901</v>
      </c>
      <c r="O41" s="152"/>
    </row>
    <row r="42" spans="1:15" s="138" customFormat="1" ht="19.5" customHeight="1">
      <c r="A42" s="181" t="s">
        <v>130</v>
      </c>
      <c r="B42" s="182" t="s">
        <v>132</v>
      </c>
      <c r="C42" s="183">
        <v>0</v>
      </c>
      <c r="D42" s="184">
        <v>0</v>
      </c>
      <c r="E42" s="185">
        <v>0</v>
      </c>
      <c r="F42" s="186" t="s">
        <v>151</v>
      </c>
      <c r="G42" s="187">
        <v>0</v>
      </c>
      <c r="H42" s="184">
        <v>0</v>
      </c>
      <c r="I42" s="185">
        <v>0</v>
      </c>
      <c r="J42" s="186" t="s">
        <v>151</v>
      </c>
      <c r="K42" s="187">
        <v>8096608</v>
      </c>
      <c r="L42" s="184">
        <v>7462196</v>
      </c>
      <c r="M42" s="185">
        <v>-634412</v>
      </c>
      <c r="N42" s="186">
        <v>-7.8355281619166988</v>
      </c>
      <c r="O42" s="152"/>
    </row>
    <row r="43" spans="1:15" s="138" customFormat="1" ht="19.5" customHeight="1">
      <c r="A43" s="181" t="s">
        <v>130</v>
      </c>
      <c r="B43" s="182" t="s">
        <v>174</v>
      </c>
      <c r="C43" s="183">
        <v>0</v>
      </c>
      <c r="D43" s="184">
        <v>0</v>
      </c>
      <c r="E43" s="185">
        <v>0</v>
      </c>
      <c r="F43" s="186" t="s">
        <v>151</v>
      </c>
      <c r="G43" s="187">
        <v>0</v>
      </c>
      <c r="H43" s="184">
        <v>88</v>
      </c>
      <c r="I43" s="185">
        <v>88</v>
      </c>
      <c r="J43" s="186" t="s">
        <v>151</v>
      </c>
      <c r="K43" s="187">
        <v>10201927</v>
      </c>
      <c r="L43" s="184">
        <v>9743593</v>
      </c>
      <c r="M43" s="185">
        <v>-458334</v>
      </c>
      <c r="N43" s="186">
        <v>-4.4926218350709632</v>
      </c>
      <c r="O43" s="152"/>
    </row>
    <row r="44" spans="1:15" s="138" customFormat="1" ht="19.5" customHeight="1">
      <c r="A44" s="181" t="s">
        <v>130</v>
      </c>
      <c r="B44" s="182" t="s">
        <v>134</v>
      </c>
      <c r="C44" s="183">
        <v>2758</v>
      </c>
      <c r="D44" s="184">
        <v>2556</v>
      </c>
      <c r="E44" s="185">
        <v>-202</v>
      </c>
      <c r="F44" s="186">
        <v>-7.3241479332849906</v>
      </c>
      <c r="G44" s="187">
        <v>87571</v>
      </c>
      <c r="H44" s="184">
        <v>120105</v>
      </c>
      <c r="I44" s="185">
        <v>32534</v>
      </c>
      <c r="J44" s="186">
        <v>37.151568441607402</v>
      </c>
      <c r="K44" s="187">
        <v>22455397</v>
      </c>
      <c r="L44" s="184">
        <v>22585481</v>
      </c>
      <c r="M44" s="185">
        <v>130084</v>
      </c>
      <c r="N44" s="186">
        <v>0.57929948867081293</v>
      </c>
      <c r="O44" s="152"/>
    </row>
    <row r="45" spans="1:15" s="138" customFormat="1" ht="19.5" customHeight="1">
      <c r="A45" s="181" t="s">
        <v>135</v>
      </c>
      <c r="B45" s="182" t="s">
        <v>136</v>
      </c>
      <c r="C45" s="183">
        <v>0</v>
      </c>
      <c r="D45" s="184">
        <v>0</v>
      </c>
      <c r="E45" s="185">
        <v>0</v>
      </c>
      <c r="F45" s="186" t="s">
        <v>151</v>
      </c>
      <c r="G45" s="187">
        <v>0</v>
      </c>
      <c r="H45" s="184">
        <v>0</v>
      </c>
      <c r="I45" s="185">
        <v>0</v>
      </c>
      <c r="J45" s="186" t="s">
        <v>151</v>
      </c>
      <c r="K45" s="187">
        <v>7888355</v>
      </c>
      <c r="L45" s="184">
        <v>8303476</v>
      </c>
      <c r="M45" s="185">
        <v>415121</v>
      </c>
      <c r="N45" s="186">
        <v>5.2624533251862999</v>
      </c>
      <c r="O45" s="152"/>
    </row>
    <row r="46" spans="1:15" s="138" customFormat="1" ht="19.5" customHeight="1">
      <c r="A46" s="181" t="s">
        <v>135</v>
      </c>
      <c r="B46" s="182" t="s">
        <v>137</v>
      </c>
      <c r="C46" s="183">
        <v>0</v>
      </c>
      <c r="D46" s="184">
        <v>0</v>
      </c>
      <c r="E46" s="185">
        <v>0</v>
      </c>
      <c r="F46" s="186" t="s">
        <v>151</v>
      </c>
      <c r="G46" s="187">
        <v>0</v>
      </c>
      <c r="H46" s="184">
        <v>0</v>
      </c>
      <c r="I46" s="185">
        <v>0</v>
      </c>
      <c r="J46" s="186" t="s">
        <v>151</v>
      </c>
      <c r="K46" s="187">
        <v>23355862</v>
      </c>
      <c r="L46" s="184">
        <v>23420380</v>
      </c>
      <c r="M46" s="185">
        <v>64518</v>
      </c>
      <c r="N46" s="186">
        <v>0.27623900158342002</v>
      </c>
      <c r="O46" s="152"/>
    </row>
    <row r="47" spans="1:15" s="138" customFormat="1" ht="19.5" customHeight="1">
      <c r="A47" s="181" t="s">
        <v>135</v>
      </c>
      <c r="B47" s="182" t="s">
        <v>53</v>
      </c>
      <c r="C47" s="183">
        <v>0</v>
      </c>
      <c r="D47" s="184">
        <v>0</v>
      </c>
      <c r="E47" s="185">
        <v>0</v>
      </c>
      <c r="F47" s="186" t="s">
        <v>151</v>
      </c>
      <c r="G47" s="187">
        <v>0</v>
      </c>
      <c r="H47" s="184">
        <v>0</v>
      </c>
      <c r="I47" s="185">
        <v>0</v>
      </c>
      <c r="J47" s="186" t="s">
        <v>151</v>
      </c>
      <c r="K47" s="187">
        <v>28958073</v>
      </c>
      <c r="L47" s="184">
        <v>29299433</v>
      </c>
      <c r="M47" s="185">
        <v>341360</v>
      </c>
      <c r="N47" s="186">
        <v>1.178807719698753</v>
      </c>
      <c r="O47" s="152"/>
    </row>
    <row r="48" spans="1:15" ht="19.5" customHeight="1">
      <c r="A48" s="203" t="s">
        <v>162</v>
      </c>
      <c r="B48" s="203"/>
      <c r="C48" s="175">
        <f>SUM(C8:C47)</f>
        <v>133515462</v>
      </c>
      <c r="D48" s="175">
        <f>SUM(D8:D47)</f>
        <v>138373706</v>
      </c>
      <c r="E48" s="175">
        <f>D48-C48</f>
        <v>4858244</v>
      </c>
      <c r="F48" s="176">
        <f t="shared" ref="F48" si="0">((D48*100/C48)-100)</f>
        <v>3.6387126458806733</v>
      </c>
      <c r="G48" s="175">
        <f>SUM(G8:G47)</f>
        <v>60312594</v>
      </c>
      <c r="H48" s="175">
        <f>SUM(H8:H47)</f>
        <v>60127781</v>
      </c>
      <c r="I48" s="175">
        <f>H48-G48</f>
        <v>-184813</v>
      </c>
      <c r="J48" s="176">
        <f t="shared" ref="J48" si="1">((H48*100/G48)-100)</f>
        <v>-0.3064252219030692</v>
      </c>
      <c r="K48" s="175">
        <f>SUM(K8:K47)</f>
        <v>210161638</v>
      </c>
      <c r="L48" s="175">
        <f>SUM(L8:L47)</f>
        <v>209754514</v>
      </c>
      <c r="M48" s="175">
        <f>L48-K48</f>
        <v>-407124</v>
      </c>
      <c r="N48" s="176">
        <f t="shared" ref="N48" si="2">((L48*100/K48)-100)</f>
        <v>-0.19371946463417089</v>
      </c>
    </row>
    <row r="49" spans="1:14" ht="15" customHeight="1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3" spans="1:14">
      <c r="D53" s="134"/>
    </row>
    <row r="54" spans="1:14">
      <c r="C54" s="137"/>
      <c r="D54" s="133"/>
      <c r="E54" s="135"/>
    </row>
    <row r="55" spans="1:14">
      <c r="D55" s="136"/>
    </row>
    <row r="62" spans="1:14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DBF55-9F83-4865-A927-CB5809DB9E6A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50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A2" s="139"/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10" t="s">
        <v>1</v>
      </c>
      <c r="B5" s="197" t="s">
        <v>155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27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27" ht="15.6" customHeight="1">
      <c r="A7" s="188" t="s">
        <v>18</v>
      </c>
      <c r="B7" s="189">
        <v>1209652.6470000001</v>
      </c>
      <c r="C7" s="189">
        <v>1384789.0959999999</v>
      </c>
      <c r="D7" s="189">
        <v>10202599.503</v>
      </c>
      <c r="E7" s="189">
        <v>10230530.676999999</v>
      </c>
      <c r="F7" s="190">
        <v>0.27376526925110062</v>
      </c>
      <c r="G7" s="37"/>
    </row>
    <row r="8" spans="1:27" ht="15.6" customHeight="1">
      <c r="A8" s="188" t="s">
        <v>11</v>
      </c>
      <c r="B8" s="189">
        <v>282732</v>
      </c>
      <c r="C8" s="189">
        <v>281899</v>
      </c>
      <c r="D8" s="189">
        <v>2109044.9530000002</v>
      </c>
      <c r="E8" s="189">
        <v>2525662.9720000001</v>
      </c>
      <c r="F8" s="190">
        <v>19.753870983517171</v>
      </c>
      <c r="G8" s="6"/>
    </row>
    <row r="9" spans="1:27" ht="15.6" customHeight="1">
      <c r="A9" s="188" t="s">
        <v>8</v>
      </c>
      <c r="B9" s="189">
        <v>428036.217</v>
      </c>
      <c r="C9" s="189">
        <v>402807.02299999999</v>
      </c>
      <c r="D9" s="189">
        <v>4487969.97</v>
      </c>
      <c r="E9" s="189">
        <v>4649554.9550000001</v>
      </c>
      <c r="F9" s="190">
        <v>3.600402544582991</v>
      </c>
      <c r="G9" s="6"/>
    </row>
    <row r="10" spans="1:27" ht="15.6" customHeight="1">
      <c r="A10" s="188" t="s">
        <v>10</v>
      </c>
      <c r="B10" s="189">
        <v>445629.82199999999</v>
      </c>
      <c r="C10" s="189">
        <v>295067.72899999999</v>
      </c>
      <c r="D10" s="189">
        <v>3509380.8280000002</v>
      </c>
      <c r="E10" s="189">
        <v>3263294.0449999999</v>
      </c>
      <c r="F10" s="190">
        <v>-7.0122564367072329</v>
      </c>
    </row>
    <row r="11" spans="1:27" ht="15.6" customHeight="1">
      <c r="A11" s="188" t="s">
        <v>9</v>
      </c>
      <c r="B11" s="189">
        <v>7782162.2680000002</v>
      </c>
      <c r="C11" s="189">
        <v>8681066.131000001</v>
      </c>
      <c r="D11" s="189">
        <v>75440519.923000008</v>
      </c>
      <c r="E11" s="189">
        <v>76247826.504999995</v>
      </c>
      <c r="F11" s="190">
        <v>1.070123300878606</v>
      </c>
    </row>
    <row r="12" spans="1:27" ht="15.6" customHeight="1">
      <c r="A12" s="188" t="s">
        <v>6</v>
      </c>
      <c r="B12" s="189">
        <v>660552.58700000006</v>
      </c>
      <c r="C12" s="189">
        <v>401878.12800000003</v>
      </c>
      <c r="D12" s="189">
        <v>4118580.8689999999</v>
      </c>
      <c r="E12" s="189">
        <v>4267315.949</v>
      </c>
      <c r="F12" s="190">
        <v>3.6113186733689839</v>
      </c>
    </row>
    <row r="13" spans="1:27" ht="15.6" customHeight="1">
      <c r="A13" s="188" t="s">
        <v>175</v>
      </c>
      <c r="B13" s="189">
        <v>1629106.5090000001</v>
      </c>
      <c r="C13" s="189">
        <v>1508847.6740000001</v>
      </c>
      <c r="D13" s="189">
        <v>13737302.129000001</v>
      </c>
      <c r="E13" s="189">
        <v>13551055.620999999</v>
      </c>
      <c r="F13" s="190">
        <v>-1.355772088660899</v>
      </c>
    </row>
    <row r="14" spans="1:27" ht="15.6" customHeight="1">
      <c r="A14" s="188" t="s">
        <v>148</v>
      </c>
      <c r="B14" s="189">
        <v>5432665.1519999998</v>
      </c>
      <c r="C14" s="189">
        <v>5136047.51</v>
      </c>
      <c r="D14" s="189">
        <v>52263810.402999997</v>
      </c>
      <c r="E14" s="189">
        <v>52787175.629000001</v>
      </c>
      <c r="F14" s="190">
        <v>1.001391253267585</v>
      </c>
    </row>
    <row r="15" spans="1:27" ht="15.6" customHeight="1">
      <c r="A15" s="188" t="s">
        <v>145</v>
      </c>
      <c r="B15" s="189">
        <v>2815235</v>
      </c>
      <c r="C15" s="189">
        <v>2681166</v>
      </c>
      <c r="D15" s="189">
        <v>23813217</v>
      </c>
      <c r="E15" s="189">
        <v>25310847</v>
      </c>
      <c r="F15" s="190">
        <v>6.2890704771220092</v>
      </c>
    </row>
    <row r="16" spans="1:27" ht="15.6" customHeight="1">
      <c r="A16" s="188" t="s">
        <v>144</v>
      </c>
      <c r="B16" s="189">
        <v>2830490.6329999999</v>
      </c>
      <c r="C16" s="189">
        <v>3099152.5759999999</v>
      </c>
      <c r="D16" s="189">
        <v>24978047.243000001</v>
      </c>
      <c r="E16" s="189">
        <v>26447707.943999998</v>
      </c>
      <c r="F16" s="190">
        <v>5.8838094375526566</v>
      </c>
      <c r="G16" s="1"/>
    </row>
    <row r="17" spans="1:7" ht="15.6" customHeight="1">
      <c r="A17" s="188" t="s">
        <v>150</v>
      </c>
      <c r="B17" s="189">
        <v>1809693.4569999999</v>
      </c>
      <c r="C17" s="189">
        <v>1458909.3230000001</v>
      </c>
      <c r="D17" s="189">
        <v>13924112.357000001</v>
      </c>
      <c r="E17" s="189">
        <v>14926878.218</v>
      </c>
      <c r="F17" s="190">
        <v>7.2016501683562097</v>
      </c>
      <c r="G17" s="2"/>
    </row>
    <row r="18" spans="1:7" ht="15.6" customHeight="1">
      <c r="A18" s="188" t="s">
        <v>147</v>
      </c>
      <c r="B18" s="189">
        <v>235098.16500000001</v>
      </c>
      <c r="C18" s="189">
        <v>238219</v>
      </c>
      <c r="D18" s="189">
        <v>1635576.6140000001</v>
      </c>
      <c r="E18" s="189">
        <v>1725982.7069999999</v>
      </c>
      <c r="F18" s="190">
        <v>5.5274752785136059</v>
      </c>
    </row>
    <row r="19" spans="1:7" ht="15.6" customHeight="1">
      <c r="A19" s="188" t="s">
        <v>143</v>
      </c>
      <c r="B19" s="189">
        <v>590191.13199999998</v>
      </c>
      <c r="C19" s="189">
        <v>550434.44099999999</v>
      </c>
      <c r="D19" s="189">
        <v>5151417.0839999998</v>
      </c>
      <c r="E19" s="189">
        <v>5311733.5669999998</v>
      </c>
      <c r="F19" s="190">
        <v>3.112085090099455</v>
      </c>
    </row>
    <row r="20" spans="1:7" ht="15.6" customHeight="1">
      <c r="A20" s="188" t="s">
        <v>142</v>
      </c>
      <c r="B20" s="189">
        <v>1458909.2709999999</v>
      </c>
      <c r="C20" s="189">
        <v>1403987.7790000001</v>
      </c>
      <c r="D20" s="189">
        <v>12510148.48</v>
      </c>
      <c r="E20" s="189">
        <v>10141030.902000001</v>
      </c>
      <c r="F20" s="190">
        <v>-18.937565623521689</v>
      </c>
    </row>
    <row r="21" spans="1:7" ht="15.6" customHeight="1">
      <c r="A21" s="188" t="s">
        <v>149</v>
      </c>
      <c r="B21" s="189">
        <v>2430954.6140000001</v>
      </c>
      <c r="C21" s="189">
        <v>3078882.27</v>
      </c>
      <c r="D21" s="189">
        <v>22195877.140000001</v>
      </c>
      <c r="E21" s="189">
        <v>23279348.905999999</v>
      </c>
      <c r="F21" s="190">
        <v>4.8814099986498576</v>
      </c>
    </row>
    <row r="22" spans="1:7" ht="15.6" customHeight="1">
      <c r="A22" s="188" t="s">
        <v>146</v>
      </c>
      <c r="B22" s="189">
        <v>3129979.7250000001</v>
      </c>
      <c r="C22" s="189">
        <v>3371866.0019999999</v>
      </c>
      <c r="D22" s="189">
        <v>27303872.566</v>
      </c>
      <c r="E22" s="189">
        <v>27781965.857000001</v>
      </c>
      <c r="F22" s="190">
        <v>1.751009091638323</v>
      </c>
    </row>
    <row r="23" spans="1:7" ht="15.6" customHeight="1">
      <c r="A23" s="188" t="s">
        <v>165</v>
      </c>
      <c r="B23" s="189">
        <v>573099.20699999994</v>
      </c>
      <c r="C23" s="189">
        <v>543802</v>
      </c>
      <c r="D23" s="189">
        <v>4192565.57</v>
      </c>
      <c r="E23" s="189">
        <v>4582062.8679999998</v>
      </c>
      <c r="F23" s="190">
        <v>9.2901897775208653</v>
      </c>
    </row>
    <row r="24" spans="1:7" ht="15.6" customHeight="1">
      <c r="A24" s="188" t="s">
        <v>141</v>
      </c>
      <c r="B24" s="189">
        <v>234614.12899999999</v>
      </c>
      <c r="C24" s="189">
        <v>188512.46599999999</v>
      </c>
      <c r="D24" s="189">
        <v>1674506.176</v>
      </c>
      <c r="E24" s="189">
        <v>1756500.6540000001</v>
      </c>
      <c r="F24" s="190">
        <v>4.8966363442065983</v>
      </c>
    </row>
    <row r="25" spans="1:7" ht="15.6" customHeight="1">
      <c r="A25" s="188" t="s">
        <v>140</v>
      </c>
      <c r="B25" s="189">
        <v>42044</v>
      </c>
      <c r="C25" s="189">
        <v>55408</v>
      </c>
      <c r="D25" s="189">
        <v>402254</v>
      </c>
      <c r="E25" s="189">
        <v>437540</v>
      </c>
      <c r="F25" s="190">
        <v>8.7720693889930175</v>
      </c>
    </row>
    <row r="26" spans="1:7" ht="15.6" customHeight="1">
      <c r="A26" s="188" t="s">
        <v>152</v>
      </c>
      <c r="B26" s="189">
        <v>266582.05699999997</v>
      </c>
      <c r="C26" s="189">
        <v>240255.49299999999</v>
      </c>
      <c r="D26" s="189">
        <v>2199327.1409999998</v>
      </c>
      <c r="E26" s="189">
        <v>1901981.94</v>
      </c>
      <c r="F26" s="190">
        <v>-13.519825925705691</v>
      </c>
    </row>
    <row r="27" spans="1:7" ht="15.6" customHeight="1">
      <c r="A27" s="188" t="s">
        <v>173</v>
      </c>
      <c r="B27" s="189">
        <v>321278.76399999991</v>
      </c>
      <c r="C27" s="189">
        <v>278349.603</v>
      </c>
      <c r="D27" s="189">
        <v>2578641.2799999998</v>
      </c>
      <c r="E27" s="189">
        <v>2564266.0669999998</v>
      </c>
      <c r="F27" s="190">
        <v>-0.55747238328552839</v>
      </c>
    </row>
    <row r="28" spans="1:7" ht="15.6" customHeight="1">
      <c r="A28" s="188" t="s">
        <v>177</v>
      </c>
      <c r="B28" s="189">
        <v>1209923.003</v>
      </c>
      <c r="C28" s="189">
        <v>1118452.5530000001</v>
      </c>
      <c r="D28" s="189">
        <v>10572562.321</v>
      </c>
      <c r="E28" s="189">
        <v>10395520.501</v>
      </c>
      <c r="F28" s="190">
        <v>-1.6745403301936219</v>
      </c>
    </row>
    <row r="29" spans="1:7" ht="15.6" customHeight="1">
      <c r="A29" s="188" t="s">
        <v>178</v>
      </c>
      <c r="B29" s="189">
        <v>683248.62</v>
      </c>
      <c r="C29" s="189">
        <v>578950.09299999999</v>
      </c>
      <c r="D29" s="189">
        <v>5335713.5379999997</v>
      </c>
      <c r="E29" s="189">
        <v>5401767.9879999999</v>
      </c>
      <c r="F29" s="190">
        <v>1.237968446573674</v>
      </c>
    </row>
    <row r="30" spans="1:7" ht="15.6" customHeight="1">
      <c r="A30" s="188" t="s">
        <v>179</v>
      </c>
      <c r="B30" s="189">
        <v>401941</v>
      </c>
      <c r="C30" s="189">
        <v>365581</v>
      </c>
      <c r="D30" s="189">
        <v>3145119</v>
      </c>
      <c r="E30" s="189">
        <v>3140964</v>
      </c>
      <c r="F30" s="190">
        <v>-0.13210946867192769</v>
      </c>
    </row>
    <row r="31" spans="1:7" ht="15.6" customHeight="1">
      <c r="A31" s="188" t="s">
        <v>180</v>
      </c>
      <c r="B31" s="189">
        <v>2677072.0720000002</v>
      </c>
      <c r="C31" s="189">
        <v>2844810.6609999998</v>
      </c>
      <c r="D31" s="189">
        <v>21750460.377</v>
      </c>
      <c r="E31" s="189">
        <v>23007331.241999999</v>
      </c>
      <c r="F31" s="190">
        <v>5.7785943065787952</v>
      </c>
    </row>
    <row r="32" spans="1:7" ht="15.6" customHeight="1">
      <c r="A32" s="188" t="s">
        <v>181</v>
      </c>
      <c r="B32" s="189">
        <v>6526948.1030000001</v>
      </c>
      <c r="C32" s="189">
        <v>6651671.7970000003</v>
      </c>
      <c r="D32" s="189">
        <v>61003777.454999998</v>
      </c>
      <c r="E32" s="189">
        <v>59767693.078000002</v>
      </c>
      <c r="F32" s="190">
        <v>-2.026242355093189</v>
      </c>
    </row>
    <row r="33" spans="1:6" ht="15.6" customHeight="1">
      <c r="A33" s="188" t="s">
        <v>182</v>
      </c>
      <c r="B33" s="189">
        <v>477677.09399999998</v>
      </c>
      <c r="C33" s="189">
        <v>442639.69900000002</v>
      </c>
      <c r="D33" s="189">
        <v>4072353.8110000002</v>
      </c>
      <c r="E33" s="189">
        <v>4025270.6779999998</v>
      </c>
      <c r="F33" s="190">
        <v>-1.156165087444549</v>
      </c>
    </row>
    <row r="34" spans="1:6" ht="15.6" customHeight="1">
      <c r="A34" s="188" t="s">
        <v>183</v>
      </c>
      <c r="B34" s="189">
        <v>138567</v>
      </c>
      <c r="C34" s="189">
        <v>142354</v>
      </c>
      <c r="D34" s="189">
        <v>1166696</v>
      </c>
      <c r="E34" s="189">
        <v>1194783</v>
      </c>
      <c r="F34" s="190">
        <v>2.4073966140279879</v>
      </c>
    </row>
    <row r="35" spans="1:6" ht="15.6" customHeight="1">
      <c r="A35" s="179" t="s">
        <v>153</v>
      </c>
      <c r="B35" s="178">
        <f>SUM(B7:B34)</f>
        <v>46724084.247999988</v>
      </c>
      <c r="C35" s="77">
        <f>SUM(C7:C34)</f>
        <v>47425807.046999998</v>
      </c>
      <c r="D35" s="76">
        <f>SUM(D7:D34)</f>
        <v>415475453.73099983</v>
      </c>
      <c r="E35" s="78">
        <f>SUM(E7:E34)</f>
        <v>420623593.46999985</v>
      </c>
      <c r="F35" s="177">
        <f>E35*100/D35-100</f>
        <v>1.2390960026084201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E7F9C-1F5C-4266-A58B-3A1625F07713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54</v>
      </c>
      <c r="E1" s="5"/>
      <c r="H1" s="4"/>
      <c r="I1" s="4"/>
      <c r="J1" s="4"/>
      <c r="K1" s="4"/>
      <c r="L1" s="4"/>
      <c r="M1" s="4"/>
    </row>
    <row r="2" spans="1:14" ht="15.6" customHeight="1">
      <c r="A2" s="79" t="s">
        <v>156</v>
      </c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1197240</v>
      </c>
      <c r="C7" s="189">
        <v>1375518</v>
      </c>
      <c r="D7" s="189">
        <v>10127024</v>
      </c>
      <c r="E7" s="189">
        <v>10170430</v>
      </c>
      <c r="F7" s="190">
        <v>0.42861555378954108</v>
      </c>
      <c r="G7" s="13"/>
    </row>
    <row r="8" spans="1:14" ht="15.6" customHeight="1">
      <c r="A8" s="188" t="s">
        <v>11</v>
      </c>
      <c r="B8" s="189">
        <v>278046</v>
      </c>
      <c r="C8" s="189">
        <v>280623</v>
      </c>
      <c r="D8" s="189">
        <v>2088350</v>
      </c>
      <c r="E8" s="189">
        <v>2508209</v>
      </c>
      <c r="F8" s="190">
        <v>20.104819594416639</v>
      </c>
      <c r="G8" s="6"/>
    </row>
    <row r="9" spans="1:14" ht="15.6" customHeight="1">
      <c r="A9" s="188" t="s">
        <v>8</v>
      </c>
      <c r="B9" s="189">
        <v>419585</v>
      </c>
      <c r="C9" s="189">
        <v>394062</v>
      </c>
      <c r="D9" s="189">
        <v>4418472</v>
      </c>
      <c r="E9" s="189">
        <v>4579504</v>
      </c>
      <c r="F9" s="190">
        <v>3.6445178333143251</v>
      </c>
      <c r="G9" s="6"/>
    </row>
    <row r="10" spans="1:14" ht="15.6" customHeight="1">
      <c r="A10" s="188" t="s">
        <v>10</v>
      </c>
      <c r="B10" s="189">
        <v>441177</v>
      </c>
      <c r="C10" s="189">
        <v>290549</v>
      </c>
      <c r="D10" s="189">
        <v>3447774</v>
      </c>
      <c r="E10" s="189">
        <v>3209931</v>
      </c>
      <c r="F10" s="190">
        <v>-6.898451000558623</v>
      </c>
    </row>
    <row r="11" spans="1:14" ht="15.6" customHeight="1">
      <c r="A11" s="188" t="s">
        <v>9</v>
      </c>
      <c r="B11" s="189">
        <v>7201548</v>
      </c>
      <c r="C11" s="189">
        <v>7840643</v>
      </c>
      <c r="D11" s="189">
        <v>70618097</v>
      </c>
      <c r="E11" s="189">
        <v>70770871</v>
      </c>
      <c r="F11" s="190">
        <v>0.21633831339295281</v>
      </c>
    </row>
    <row r="12" spans="1:14" ht="15.6" customHeight="1">
      <c r="A12" s="188" t="s">
        <v>6</v>
      </c>
      <c r="B12" s="189">
        <v>644645</v>
      </c>
      <c r="C12" s="189">
        <v>388233</v>
      </c>
      <c r="D12" s="189">
        <v>4014206</v>
      </c>
      <c r="E12" s="189">
        <v>4154052</v>
      </c>
      <c r="F12" s="190">
        <v>3.4837773646893022</v>
      </c>
    </row>
    <row r="13" spans="1:14" ht="15.6" customHeight="1">
      <c r="A13" s="188" t="s">
        <v>175</v>
      </c>
      <c r="B13" s="189">
        <v>1616350</v>
      </c>
      <c r="C13" s="189">
        <v>1497908</v>
      </c>
      <c r="D13" s="189">
        <v>13630485</v>
      </c>
      <c r="E13" s="189">
        <v>13460241</v>
      </c>
      <c r="F13" s="190">
        <v>-1.248994441503726</v>
      </c>
    </row>
    <row r="14" spans="1:14" ht="15.6" customHeight="1">
      <c r="A14" s="188" t="s">
        <v>148</v>
      </c>
      <c r="B14" s="189">
        <v>5282212</v>
      </c>
      <c r="C14" s="189">
        <v>4965688</v>
      </c>
      <c r="D14" s="189">
        <v>50949220</v>
      </c>
      <c r="E14" s="189">
        <v>51325800</v>
      </c>
      <c r="F14" s="190">
        <v>0.73912809656360423</v>
      </c>
    </row>
    <row r="15" spans="1:14" ht="15.6" customHeight="1">
      <c r="A15" s="188" t="s">
        <v>145</v>
      </c>
      <c r="B15" s="189">
        <v>2813407</v>
      </c>
      <c r="C15" s="189">
        <v>2678286</v>
      </c>
      <c r="D15" s="189">
        <v>23794355</v>
      </c>
      <c r="E15" s="189">
        <v>25266716</v>
      </c>
      <c r="F15" s="190">
        <v>6.1878584227225284</v>
      </c>
    </row>
    <row r="16" spans="1:14" ht="15.6" customHeight="1">
      <c r="A16" s="188" t="s">
        <v>144</v>
      </c>
      <c r="B16" s="189">
        <v>2816877</v>
      </c>
      <c r="C16" s="189">
        <v>3075614</v>
      </c>
      <c r="D16" s="189">
        <v>24801789</v>
      </c>
      <c r="E16" s="189">
        <v>26232893</v>
      </c>
      <c r="F16" s="190">
        <v>5.7701644022534007</v>
      </c>
      <c r="G16" s="1"/>
    </row>
    <row r="17" spans="1:7" ht="15.6" customHeight="1">
      <c r="A17" s="188" t="s">
        <v>150</v>
      </c>
      <c r="B17" s="189">
        <v>1807120</v>
      </c>
      <c r="C17" s="189">
        <v>1456711</v>
      </c>
      <c r="D17" s="189">
        <v>13904365</v>
      </c>
      <c r="E17" s="189">
        <v>14904674</v>
      </c>
      <c r="F17" s="190">
        <v>7.1942084374223478</v>
      </c>
      <c r="G17" s="2"/>
    </row>
    <row r="18" spans="1:7" ht="15.6" customHeight="1">
      <c r="A18" s="188" t="s">
        <v>147</v>
      </c>
      <c r="B18" s="189">
        <v>167173</v>
      </c>
      <c r="C18" s="189">
        <v>184995</v>
      </c>
      <c r="D18" s="189">
        <v>1070352</v>
      </c>
      <c r="E18" s="189">
        <v>1167409</v>
      </c>
      <c r="F18" s="190">
        <v>9.0677646232267506</v>
      </c>
    </row>
    <row r="19" spans="1:7" ht="15.6" customHeight="1">
      <c r="A19" s="188" t="s">
        <v>143</v>
      </c>
      <c r="B19" s="189">
        <v>588642</v>
      </c>
      <c r="C19" s="189">
        <v>549197</v>
      </c>
      <c r="D19" s="189">
        <v>5132574</v>
      </c>
      <c r="E19" s="189">
        <v>5291550</v>
      </c>
      <c r="F19" s="190">
        <v>3.0973932377789448</v>
      </c>
    </row>
    <row r="20" spans="1:7" ht="15.6" customHeight="1">
      <c r="A20" s="188" t="s">
        <v>142</v>
      </c>
      <c r="B20" s="189">
        <v>1458557</v>
      </c>
      <c r="C20" s="189">
        <v>1403352</v>
      </c>
      <c r="D20" s="189">
        <v>12480237</v>
      </c>
      <c r="E20" s="189">
        <v>10120253</v>
      </c>
      <c r="F20" s="190">
        <v>-18.90976910133999</v>
      </c>
    </row>
    <row r="21" spans="1:7" ht="15.6" customHeight="1">
      <c r="A21" s="188" t="s">
        <v>149</v>
      </c>
      <c r="B21" s="189">
        <v>2402503</v>
      </c>
      <c r="C21" s="189">
        <v>3069112</v>
      </c>
      <c r="D21" s="189">
        <v>21896536</v>
      </c>
      <c r="E21" s="189">
        <v>23021486</v>
      </c>
      <c r="F21" s="190">
        <v>5.1375706184759053</v>
      </c>
    </row>
    <row r="22" spans="1:7" ht="15.6" customHeight="1">
      <c r="A22" s="188" t="s">
        <v>146</v>
      </c>
      <c r="B22" s="189">
        <v>2914060</v>
      </c>
      <c r="C22" s="189">
        <v>3132599</v>
      </c>
      <c r="D22" s="189">
        <v>25100462</v>
      </c>
      <c r="E22" s="189">
        <v>25572128</v>
      </c>
      <c r="F22" s="190">
        <v>1.8791128227042151</v>
      </c>
    </row>
    <row r="23" spans="1:7" ht="15.6" customHeight="1">
      <c r="A23" s="188" t="s">
        <v>165</v>
      </c>
      <c r="B23" s="189">
        <v>561744</v>
      </c>
      <c r="C23" s="189">
        <v>535076</v>
      </c>
      <c r="D23" s="189">
        <v>4136158</v>
      </c>
      <c r="E23" s="189">
        <v>4483401</v>
      </c>
      <c r="F23" s="190">
        <v>8.3953030807817299</v>
      </c>
    </row>
    <row r="24" spans="1:7" ht="15.6" customHeight="1">
      <c r="A24" s="188" t="s">
        <v>141</v>
      </c>
      <c r="B24" s="189">
        <v>232514</v>
      </c>
      <c r="C24" s="189">
        <v>186519</v>
      </c>
      <c r="D24" s="189">
        <v>1654663</v>
      </c>
      <c r="E24" s="189">
        <v>1737686</v>
      </c>
      <c r="F24" s="190">
        <v>5.0175171621049088</v>
      </c>
    </row>
    <row r="25" spans="1:7" ht="15.6" customHeight="1">
      <c r="A25" s="188" t="s">
        <v>140</v>
      </c>
      <c r="B25" s="189">
        <v>40842</v>
      </c>
      <c r="C25" s="189">
        <v>55402</v>
      </c>
      <c r="D25" s="189">
        <v>398117</v>
      </c>
      <c r="E25" s="189">
        <v>435358</v>
      </c>
      <c r="F25" s="190">
        <v>9.3542852980405229</v>
      </c>
    </row>
    <row r="26" spans="1:7" ht="15.6" customHeight="1">
      <c r="A26" s="188" t="s">
        <v>152</v>
      </c>
      <c r="B26" s="189">
        <v>263313</v>
      </c>
      <c r="C26" s="189">
        <v>237631</v>
      </c>
      <c r="D26" s="189">
        <v>2176787</v>
      </c>
      <c r="E26" s="189">
        <v>1882537</v>
      </c>
      <c r="F26" s="190">
        <v>-13.517629423549479</v>
      </c>
    </row>
    <row r="27" spans="1:7" ht="15.6" customHeight="1">
      <c r="A27" s="188" t="s">
        <v>173</v>
      </c>
      <c r="B27" s="189">
        <v>317567</v>
      </c>
      <c r="C27" s="189">
        <v>274601</v>
      </c>
      <c r="D27" s="189">
        <v>2541429</v>
      </c>
      <c r="E27" s="189">
        <v>2529361</v>
      </c>
      <c r="F27" s="190">
        <v>-0.47485095983401487</v>
      </c>
    </row>
    <row r="28" spans="1:7" ht="15.6" customHeight="1">
      <c r="A28" s="188" t="s">
        <v>177</v>
      </c>
      <c r="B28" s="189">
        <v>1150893</v>
      </c>
      <c r="C28" s="189">
        <v>1034154</v>
      </c>
      <c r="D28" s="189">
        <v>9998572</v>
      </c>
      <c r="E28" s="189">
        <v>9632663</v>
      </c>
      <c r="F28" s="190">
        <v>-3.6596125926782288</v>
      </c>
    </row>
    <row r="29" spans="1:7" ht="15.6" customHeight="1">
      <c r="A29" s="188" t="s">
        <v>178</v>
      </c>
      <c r="B29" s="189">
        <v>678012</v>
      </c>
      <c r="C29" s="189">
        <v>573838</v>
      </c>
      <c r="D29" s="189">
        <v>5293588</v>
      </c>
      <c r="E29" s="189">
        <v>5361802</v>
      </c>
      <c r="F29" s="190">
        <v>1.2886155854970269</v>
      </c>
    </row>
    <row r="30" spans="1:7" ht="15.6" customHeight="1">
      <c r="A30" s="188" t="s">
        <v>179</v>
      </c>
      <c r="B30" s="189">
        <v>398998</v>
      </c>
      <c r="C30" s="189">
        <v>362826</v>
      </c>
      <c r="D30" s="189">
        <v>3117646</v>
      </c>
      <c r="E30" s="189">
        <v>3122921</v>
      </c>
      <c r="F30" s="190">
        <v>0.16919817067108059</v>
      </c>
    </row>
    <row r="31" spans="1:7" ht="15.6" customHeight="1">
      <c r="A31" s="188" t="s">
        <v>180</v>
      </c>
      <c r="B31" s="189">
        <v>2667492</v>
      </c>
      <c r="C31" s="189">
        <v>2835223</v>
      </c>
      <c r="D31" s="189">
        <v>21544756</v>
      </c>
      <c r="E31" s="189">
        <v>22905767</v>
      </c>
      <c r="F31" s="190">
        <v>6.3171335057124756</v>
      </c>
    </row>
    <row r="32" spans="1:7" ht="15.6" customHeight="1">
      <c r="A32" s="188" t="s">
        <v>181</v>
      </c>
      <c r="B32" s="189">
        <v>6469196</v>
      </c>
      <c r="C32" s="189">
        <v>6602306</v>
      </c>
      <c r="D32" s="189">
        <v>60538243</v>
      </c>
      <c r="E32" s="189">
        <v>59299696</v>
      </c>
      <c r="F32" s="190">
        <v>-2.0458918835817599</v>
      </c>
    </row>
    <row r="33" spans="1:6" ht="15.6" customHeight="1">
      <c r="A33" s="188" t="s">
        <v>182</v>
      </c>
      <c r="B33" s="189">
        <v>462710</v>
      </c>
      <c r="C33" s="189">
        <v>433101</v>
      </c>
      <c r="D33" s="189">
        <v>3954029</v>
      </c>
      <c r="E33" s="189">
        <v>3920971</v>
      </c>
      <c r="F33" s="190">
        <v>-0.83605861262019243</v>
      </c>
    </row>
    <row r="34" spans="1:6" ht="15.6" customHeight="1">
      <c r="A34" s="188" t="s">
        <v>183</v>
      </c>
      <c r="B34" s="189">
        <v>138130</v>
      </c>
      <c r="C34" s="189">
        <v>141586</v>
      </c>
      <c r="D34" s="189">
        <v>1161408</v>
      </c>
      <c r="E34" s="189">
        <v>1187691</v>
      </c>
      <c r="F34" s="190">
        <v>2.2630290130600059</v>
      </c>
    </row>
    <row r="35" spans="1:6" ht="15.6" customHeight="1">
      <c r="A35" s="156" t="s">
        <v>153</v>
      </c>
      <c r="B35" s="178">
        <f>SUM(B7:B34)</f>
        <v>45430553</v>
      </c>
      <c r="C35" s="178">
        <f>SUM(C7:C34)</f>
        <v>45855353</v>
      </c>
      <c r="D35" s="76">
        <f>SUM(D7:D34)</f>
        <v>403989694</v>
      </c>
      <c r="E35" s="78">
        <f>SUM(E7:E34)</f>
        <v>408256001</v>
      </c>
      <c r="F35" s="140">
        <f>E35*100/D35-100</f>
        <v>1.0560435237241421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DEF5E-F416-432B-B8A3-ABAC097059D1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1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1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766120</v>
      </c>
      <c r="C7" s="189">
        <v>880339</v>
      </c>
      <c r="D7" s="189">
        <v>6993865</v>
      </c>
      <c r="E7" s="189">
        <v>7071425</v>
      </c>
      <c r="F7" s="190">
        <v>1.108971934688469</v>
      </c>
      <c r="G7" s="37"/>
    </row>
    <row r="8" spans="1:14" ht="15.6" customHeight="1">
      <c r="A8" s="188" t="s">
        <v>11</v>
      </c>
      <c r="B8" s="189">
        <v>5011</v>
      </c>
      <c r="C8" s="189">
        <v>5054</v>
      </c>
      <c r="D8" s="189">
        <v>41271</v>
      </c>
      <c r="E8" s="189">
        <v>69743</v>
      </c>
      <c r="F8" s="190">
        <v>68.987909185626705</v>
      </c>
      <c r="G8" s="6"/>
    </row>
    <row r="9" spans="1:14" ht="15.6" customHeight="1">
      <c r="A9" s="188" t="s">
        <v>8</v>
      </c>
      <c r="B9" s="189">
        <v>12174</v>
      </c>
      <c r="C9" s="189">
        <v>12300</v>
      </c>
      <c r="D9" s="189">
        <v>74074</v>
      </c>
      <c r="E9" s="189">
        <v>110584</v>
      </c>
      <c r="F9" s="190">
        <v>49.288549288549291</v>
      </c>
      <c r="G9" s="6"/>
    </row>
    <row r="10" spans="1:14" ht="15.6" customHeight="1">
      <c r="A10" s="188" t="s">
        <v>10</v>
      </c>
      <c r="B10" s="189">
        <v>43366</v>
      </c>
      <c r="C10" s="189">
        <v>55142</v>
      </c>
      <c r="D10" s="189">
        <v>442604</v>
      </c>
      <c r="E10" s="189">
        <v>466612</v>
      </c>
      <c r="F10" s="190">
        <v>5.4242618683970392</v>
      </c>
    </row>
    <row r="11" spans="1:14" ht="15.6" customHeight="1">
      <c r="A11" s="188" t="s">
        <v>9</v>
      </c>
      <c r="B11" s="189">
        <v>2096756</v>
      </c>
      <c r="C11" s="189">
        <v>2347842</v>
      </c>
      <c r="D11" s="189">
        <v>21147894</v>
      </c>
      <c r="E11" s="189">
        <v>21762893</v>
      </c>
      <c r="F11" s="190">
        <v>2.9080862614499519</v>
      </c>
    </row>
    <row r="12" spans="1:14" ht="15.6" customHeight="1">
      <c r="A12" s="188" t="s">
        <v>6</v>
      </c>
      <c r="B12" s="189">
        <v>179705</v>
      </c>
      <c r="C12" s="189">
        <v>79707</v>
      </c>
      <c r="D12" s="189">
        <v>846436</v>
      </c>
      <c r="E12" s="189">
        <v>630412</v>
      </c>
      <c r="F12" s="190">
        <v>-25.521598797782701</v>
      </c>
    </row>
    <row r="13" spans="1:14" ht="15.6" customHeight="1">
      <c r="A13" s="188" t="s">
        <v>175</v>
      </c>
      <c r="B13" s="189">
        <v>231495</v>
      </c>
      <c r="C13" s="189">
        <v>132772</v>
      </c>
      <c r="D13" s="189">
        <v>1350841</v>
      </c>
      <c r="E13" s="189">
        <v>1270758</v>
      </c>
      <c r="F13" s="190">
        <v>-5.9283809123353564</v>
      </c>
    </row>
    <row r="14" spans="1:14" ht="15.6" customHeight="1">
      <c r="A14" s="188" t="s">
        <v>148</v>
      </c>
      <c r="B14" s="189">
        <v>1224876</v>
      </c>
      <c r="C14" s="189">
        <v>1196787</v>
      </c>
      <c r="D14" s="189">
        <v>12247543</v>
      </c>
      <c r="E14" s="189">
        <v>12510547</v>
      </c>
      <c r="F14" s="190">
        <v>2.147402136085574</v>
      </c>
    </row>
    <row r="15" spans="1:14" ht="15.6" customHeight="1">
      <c r="A15" s="188" t="s">
        <v>145</v>
      </c>
      <c r="B15" s="189">
        <v>1646585</v>
      </c>
      <c r="C15" s="189">
        <v>1681033</v>
      </c>
      <c r="D15" s="189">
        <v>14150155</v>
      </c>
      <c r="E15" s="189">
        <v>16255597</v>
      </c>
      <c r="F15" s="190">
        <v>14.879285774608119</v>
      </c>
    </row>
    <row r="16" spans="1:14" ht="15.6" customHeight="1">
      <c r="A16" s="188" t="s">
        <v>144</v>
      </c>
      <c r="B16" s="189">
        <v>2174122</v>
      </c>
      <c r="C16" s="189">
        <v>2163316</v>
      </c>
      <c r="D16" s="189">
        <v>19257205</v>
      </c>
      <c r="E16" s="189">
        <v>19151019</v>
      </c>
      <c r="F16" s="190">
        <v>-0.55140919982936509</v>
      </c>
      <c r="G16" s="1"/>
    </row>
    <row r="17" spans="1:7" ht="15.6" customHeight="1">
      <c r="A17" s="188" t="s">
        <v>150</v>
      </c>
      <c r="B17" s="189">
        <v>986489</v>
      </c>
      <c r="C17" s="189">
        <v>640262</v>
      </c>
      <c r="D17" s="189">
        <v>7017612</v>
      </c>
      <c r="E17" s="189">
        <v>6990202</v>
      </c>
      <c r="F17" s="190">
        <v>-0.3905887073836567</v>
      </c>
      <c r="G17" s="2"/>
    </row>
    <row r="18" spans="1:7" ht="15.6" customHeight="1">
      <c r="A18" s="188" t="s">
        <v>147</v>
      </c>
      <c r="B18" s="189">
        <v>115806</v>
      </c>
      <c r="C18" s="189">
        <v>118022</v>
      </c>
      <c r="D18" s="189">
        <v>617183</v>
      </c>
      <c r="E18" s="189">
        <v>689681</v>
      </c>
      <c r="F18" s="190">
        <v>11.746597038479679</v>
      </c>
    </row>
    <row r="19" spans="1:7" ht="15.6" customHeight="1">
      <c r="A19" s="188" t="s">
        <v>143</v>
      </c>
      <c r="B19" s="189">
        <v>169932</v>
      </c>
      <c r="C19" s="189">
        <v>230115</v>
      </c>
      <c r="D19" s="189">
        <v>1750590</v>
      </c>
      <c r="E19" s="189">
        <v>2298298</v>
      </c>
      <c r="F19" s="190">
        <v>31.287051793966612</v>
      </c>
    </row>
    <row r="20" spans="1:7" ht="15.6" customHeight="1">
      <c r="A20" s="188" t="s">
        <v>142</v>
      </c>
      <c r="B20" s="189">
        <v>174153</v>
      </c>
      <c r="C20" s="189">
        <v>88048</v>
      </c>
      <c r="D20" s="189">
        <v>1221644</v>
      </c>
      <c r="E20" s="189">
        <v>1152519</v>
      </c>
      <c r="F20" s="190">
        <v>-5.6583587362603112</v>
      </c>
    </row>
    <row r="21" spans="1:7" ht="15.6" customHeight="1">
      <c r="A21" s="188" t="s">
        <v>149</v>
      </c>
      <c r="B21" s="189">
        <v>1733289</v>
      </c>
      <c r="C21" s="189">
        <v>2284864</v>
      </c>
      <c r="D21" s="189">
        <v>16507846</v>
      </c>
      <c r="E21" s="189">
        <v>17262304</v>
      </c>
      <c r="F21" s="190">
        <v>4.5702994806227224</v>
      </c>
    </row>
    <row r="22" spans="1:7" ht="15.6" customHeight="1">
      <c r="A22" s="188" t="s">
        <v>146</v>
      </c>
      <c r="B22" s="189">
        <v>853469</v>
      </c>
      <c r="C22" s="189">
        <v>978203</v>
      </c>
      <c r="D22" s="189">
        <v>7958543</v>
      </c>
      <c r="E22" s="189">
        <v>8113379</v>
      </c>
      <c r="F22" s="190">
        <v>1.945531989963484</v>
      </c>
    </row>
    <row r="23" spans="1:7" ht="15.6" customHeight="1">
      <c r="A23" s="188" t="s">
        <v>165</v>
      </c>
      <c r="B23" s="189">
        <v>3661</v>
      </c>
      <c r="C23" s="189">
        <v>13569</v>
      </c>
      <c r="D23" s="189">
        <v>55818</v>
      </c>
      <c r="E23" s="189">
        <v>82872</v>
      </c>
      <c r="F23" s="190">
        <v>48.468236052886169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5206</v>
      </c>
      <c r="C25" s="189">
        <v>7832</v>
      </c>
      <c r="D25" s="189">
        <v>49574</v>
      </c>
      <c r="E25" s="189">
        <v>60938</v>
      </c>
      <c r="F25" s="190">
        <v>22.923306571993379</v>
      </c>
    </row>
    <row r="26" spans="1:7" ht="15.6" customHeight="1">
      <c r="A26" s="188" t="s">
        <v>152</v>
      </c>
      <c r="B26" s="189">
        <v>179874</v>
      </c>
      <c r="C26" s="189">
        <v>83242</v>
      </c>
      <c r="D26" s="189">
        <v>1147154</v>
      </c>
      <c r="E26" s="189">
        <v>1015542</v>
      </c>
      <c r="F26" s="190">
        <v>-11.472914708923129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358940</v>
      </c>
      <c r="C28" s="189">
        <v>320052</v>
      </c>
      <c r="D28" s="189">
        <v>2900635</v>
      </c>
      <c r="E28" s="189">
        <v>2813294</v>
      </c>
      <c r="F28" s="190">
        <v>-3.0110992937753309</v>
      </c>
    </row>
    <row r="29" spans="1:7" ht="15.6" customHeight="1">
      <c r="A29" s="188" t="s">
        <v>178</v>
      </c>
      <c r="B29" s="189">
        <v>21705</v>
      </c>
      <c r="C29" s="189">
        <v>16860</v>
      </c>
      <c r="D29" s="189">
        <v>172315</v>
      </c>
      <c r="E29" s="189">
        <v>156227</v>
      </c>
      <c r="F29" s="190">
        <v>-9.3363897513275163</v>
      </c>
    </row>
    <row r="30" spans="1:7" ht="15.6" customHeight="1">
      <c r="A30" s="188" t="s">
        <v>179</v>
      </c>
      <c r="B30" s="189">
        <v>61627</v>
      </c>
      <c r="C30" s="189">
        <v>31782</v>
      </c>
      <c r="D30" s="189">
        <v>389500</v>
      </c>
      <c r="E30" s="189">
        <v>441602</v>
      </c>
      <c r="F30" s="190">
        <v>13.376636713735561</v>
      </c>
    </row>
    <row r="31" spans="1:7" ht="15.6" customHeight="1">
      <c r="A31" s="188" t="s">
        <v>180</v>
      </c>
      <c r="B31" s="189">
        <v>1564256</v>
      </c>
      <c r="C31" s="189">
        <v>1739053</v>
      </c>
      <c r="D31" s="189">
        <v>14003493</v>
      </c>
      <c r="E31" s="189">
        <v>14852091</v>
      </c>
      <c r="F31" s="190">
        <v>6.0599023400804413</v>
      </c>
    </row>
    <row r="32" spans="1:7" ht="15.6" customHeight="1">
      <c r="A32" s="188" t="s">
        <v>181</v>
      </c>
      <c r="B32" s="189">
        <v>402386</v>
      </c>
      <c r="C32" s="189">
        <v>273794</v>
      </c>
      <c r="D32" s="189">
        <v>2898522</v>
      </c>
      <c r="E32" s="189">
        <v>2937281</v>
      </c>
      <c r="F32" s="190">
        <v>1.3371987516396331</v>
      </c>
    </row>
    <row r="33" spans="1:6" ht="15.6" customHeight="1">
      <c r="A33" s="188" t="s">
        <v>182</v>
      </c>
      <c r="B33" s="189">
        <v>3800</v>
      </c>
      <c r="C33" s="189">
        <v>2920</v>
      </c>
      <c r="D33" s="189">
        <v>23354</v>
      </c>
      <c r="E33" s="189">
        <v>27900</v>
      </c>
      <c r="F33" s="190">
        <v>19.465616168536439</v>
      </c>
    </row>
    <row r="34" spans="1:6" ht="15.6" customHeight="1">
      <c r="A34" s="188" t="s">
        <v>183</v>
      </c>
      <c r="B34" s="189">
        <v>14018</v>
      </c>
      <c r="C34" s="189">
        <v>23620</v>
      </c>
      <c r="D34" s="189">
        <v>249791</v>
      </c>
      <c r="E34" s="189">
        <v>179986</v>
      </c>
      <c r="F34" s="190">
        <v>-27.945362322901939</v>
      </c>
    </row>
    <row r="35" spans="1:6" ht="15.6" customHeight="1">
      <c r="A35" s="156" t="s">
        <v>153</v>
      </c>
      <c r="B35" s="76">
        <f>SUM(B7:B34)</f>
        <v>15028821</v>
      </c>
      <c r="C35" s="77">
        <f>SUM(C7:C34)</f>
        <v>15406530</v>
      </c>
      <c r="D35" s="76">
        <f>SUM(D7:D34)</f>
        <v>133515462</v>
      </c>
      <c r="E35" s="78">
        <f>SUM(E7:E34)</f>
        <v>138373706</v>
      </c>
      <c r="F35" s="140">
        <f>E35*100/D35-100</f>
        <v>3.6387126458806733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53C25-C182-4550-BCD9-C274A3C56579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383184</v>
      </c>
      <c r="C7" s="189">
        <v>462489</v>
      </c>
      <c r="D7" s="189">
        <v>2788503</v>
      </c>
      <c r="E7" s="189">
        <v>2703985</v>
      </c>
      <c r="F7" s="190">
        <v>-3.030945277806766</v>
      </c>
      <c r="G7" s="37"/>
    </row>
    <row r="8" spans="1:14" ht="15.6" customHeight="1">
      <c r="A8" s="188" t="s">
        <v>11</v>
      </c>
      <c r="B8" s="189">
        <v>161974</v>
      </c>
      <c r="C8" s="189">
        <v>124560</v>
      </c>
      <c r="D8" s="189">
        <v>1020474</v>
      </c>
      <c r="E8" s="189">
        <v>963022</v>
      </c>
      <c r="F8" s="190">
        <v>-5.6299327567385404</v>
      </c>
      <c r="G8" s="6"/>
    </row>
    <row r="9" spans="1:14" ht="15.6" customHeight="1">
      <c r="A9" s="188" t="s">
        <v>8</v>
      </c>
      <c r="B9" s="189">
        <v>294965</v>
      </c>
      <c r="C9" s="189">
        <v>298230</v>
      </c>
      <c r="D9" s="189">
        <v>3088453</v>
      </c>
      <c r="E9" s="189">
        <v>3294448</v>
      </c>
      <c r="F9" s="190">
        <v>6.669844093466863</v>
      </c>
      <c r="G9" s="6"/>
    </row>
    <row r="10" spans="1:14" ht="15.6" customHeight="1">
      <c r="A10" s="188" t="s">
        <v>10</v>
      </c>
      <c r="B10" s="189">
        <v>292503</v>
      </c>
      <c r="C10" s="189">
        <v>125714</v>
      </c>
      <c r="D10" s="189">
        <v>2029673</v>
      </c>
      <c r="E10" s="189">
        <v>1775482</v>
      </c>
      <c r="F10" s="190">
        <v>-12.52374150910023</v>
      </c>
    </row>
    <row r="11" spans="1:14" ht="15.6" customHeight="1">
      <c r="A11" s="188" t="s">
        <v>9</v>
      </c>
      <c r="B11" s="189">
        <v>16834</v>
      </c>
      <c r="C11" s="189">
        <v>18713</v>
      </c>
      <c r="D11" s="189">
        <v>221428</v>
      </c>
      <c r="E11" s="189">
        <v>196012</v>
      </c>
      <c r="F11" s="190">
        <v>-11.47822316960819</v>
      </c>
    </row>
    <row r="12" spans="1:14" ht="15.6" customHeight="1">
      <c r="A12" s="188" t="s">
        <v>6</v>
      </c>
      <c r="B12" s="189">
        <v>269006</v>
      </c>
      <c r="C12" s="189">
        <v>115066</v>
      </c>
      <c r="D12" s="189">
        <v>1342105</v>
      </c>
      <c r="E12" s="189">
        <v>1689759</v>
      </c>
      <c r="F12" s="190">
        <v>25.903636451693419</v>
      </c>
    </row>
    <row r="13" spans="1:14" ht="15.6" customHeight="1">
      <c r="A13" s="188" t="s">
        <v>175</v>
      </c>
      <c r="B13" s="189">
        <v>21499</v>
      </c>
      <c r="C13" s="189">
        <v>32172</v>
      </c>
      <c r="D13" s="189">
        <v>252021</v>
      </c>
      <c r="E13" s="189">
        <v>230642</v>
      </c>
      <c r="F13" s="190">
        <v>-8.483023240126812</v>
      </c>
    </row>
    <row r="14" spans="1:14" ht="15.6" customHeight="1">
      <c r="A14" s="188" t="s">
        <v>148</v>
      </c>
      <c r="B14" s="189">
        <v>386526</v>
      </c>
      <c r="C14" s="189">
        <v>225450</v>
      </c>
      <c r="D14" s="189">
        <v>2990002</v>
      </c>
      <c r="E14" s="189">
        <v>2907880</v>
      </c>
      <c r="F14" s="190">
        <v>-2.7465533467870529</v>
      </c>
    </row>
    <row r="15" spans="1:14" ht="15.6" customHeight="1">
      <c r="A15" s="188" t="s">
        <v>145</v>
      </c>
      <c r="B15" s="189">
        <v>419839</v>
      </c>
      <c r="C15" s="189">
        <v>331761</v>
      </c>
      <c r="D15" s="189">
        <v>3361844</v>
      </c>
      <c r="E15" s="189">
        <v>2876504</v>
      </c>
      <c r="F15" s="190">
        <v>-14.43671984779782</v>
      </c>
    </row>
    <row r="16" spans="1:14" ht="15.6" customHeight="1">
      <c r="A16" s="188" t="s">
        <v>144</v>
      </c>
      <c r="B16" s="189">
        <v>558692</v>
      </c>
      <c r="C16" s="189">
        <v>842217</v>
      </c>
      <c r="D16" s="189">
        <v>4823574</v>
      </c>
      <c r="E16" s="189">
        <v>6448797</v>
      </c>
      <c r="F16" s="190">
        <v>33.693336103063807</v>
      </c>
      <c r="G16" s="1"/>
    </row>
    <row r="17" spans="1:7" ht="15.6" customHeight="1">
      <c r="A17" s="188" t="s">
        <v>150</v>
      </c>
      <c r="B17" s="189">
        <v>726878</v>
      </c>
      <c r="C17" s="189">
        <v>670779</v>
      </c>
      <c r="D17" s="189">
        <v>5947745</v>
      </c>
      <c r="E17" s="189">
        <v>6517939</v>
      </c>
      <c r="F17" s="190">
        <v>9.5867257254640208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5300</v>
      </c>
      <c r="E18" s="189">
        <v>4907</v>
      </c>
      <c r="F18" s="190">
        <v>-7.415094339622641</v>
      </c>
    </row>
    <row r="19" spans="1:7" ht="15.6" customHeight="1">
      <c r="A19" s="188" t="s">
        <v>143</v>
      </c>
      <c r="B19" s="189">
        <v>367587</v>
      </c>
      <c r="C19" s="189">
        <v>254947</v>
      </c>
      <c r="D19" s="189">
        <v>2656418</v>
      </c>
      <c r="E19" s="189">
        <v>2322458</v>
      </c>
      <c r="F19" s="190">
        <v>-12.571816634279701</v>
      </c>
    </row>
    <row r="20" spans="1:7" ht="15.6" customHeight="1">
      <c r="A20" s="188" t="s">
        <v>142</v>
      </c>
      <c r="B20" s="189">
        <v>1154817</v>
      </c>
      <c r="C20" s="189">
        <v>1203567</v>
      </c>
      <c r="D20" s="189">
        <v>10011592</v>
      </c>
      <c r="E20" s="189">
        <v>7564036</v>
      </c>
      <c r="F20" s="190">
        <v>-24.447220781669881</v>
      </c>
    </row>
    <row r="21" spans="1:7" ht="15.6" customHeight="1">
      <c r="A21" s="188" t="s">
        <v>149</v>
      </c>
      <c r="B21" s="189">
        <v>519593</v>
      </c>
      <c r="C21" s="189">
        <v>630509</v>
      </c>
      <c r="D21" s="189">
        <v>3970571</v>
      </c>
      <c r="E21" s="189">
        <v>4478020</v>
      </c>
      <c r="F21" s="190">
        <v>12.780252512799789</v>
      </c>
    </row>
    <row r="22" spans="1:7" ht="15.6" customHeight="1">
      <c r="A22" s="188" t="s">
        <v>146</v>
      </c>
      <c r="B22" s="189">
        <v>66076</v>
      </c>
      <c r="C22" s="189">
        <v>20314</v>
      </c>
      <c r="D22" s="189">
        <v>356431</v>
      </c>
      <c r="E22" s="189">
        <v>365875</v>
      </c>
      <c r="F22" s="190">
        <v>2.6496011850821048</v>
      </c>
    </row>
    <row r="23" spans="1:7" ht="15.6" customHeight="1">
      <c r="A23" s="188" t="s">
        <v>165</v>
      </c>
      <c r="B23" s="189">
        <v>139385</v>
      </c>
      <c r="C23" s="189">
        <v>82761</v>
      </c>
      <c r="D23" s="189">
        <v>828507</v>
      </c>
      <c r="E23" s="189">
        <v>714773</v>
      </c>
      <c r="F23" s="190">
        <v>-13.727584679429381</v>
      </c>
    </row>
    <row r="24" spans="1:7" ht="15.6" customHeight="1">
      <c r="A24" s="188" t="s">
        <v>141</v>
      </c>
      <c r="B24" s="189">
        <v>128583</v>
      </c>
      <c r="C24" s="189">
        <v>95447</v>
      </c>
      <c r="D24" s="189">
        <v>796010</v>
      </c>
      <c r="E24" s="189">
        <v>770346</v>
      </c>
      <c r="F24" s="190">
        <v>-3.2240800994962342</v>
      </c>
    </row>
    <row r="25" spans="1:7" ht="15.6" customHeight="1">
      <c r="A25" s="188" t="s">
        <v>140</v>
      </c>
      <c r="B25" s="189">
        <v>19</v>
      </c>
      <c r="C25" s="189">
        <v>7358</v>
      </c>
      <c r="D25" s="189">
        <v>8417</v>
      </c>
      <c r="E25" s="189">
        <v>27077</v>
      </c>
      <c r="F25" s="190">
        <v>221.6941903290959</v>
      </c>
    </row>
    <row r="26" spans="1:7" ht="15.6" customHeight="1">
      <c r="A26" s="188" t="s">
        <v>152</v>
      </c>
      <c r="B26" s="189">
        <v>47335</v>
      </c>
      <c r="C26" s="189">
        <v>128954</v>
      </c>
      <c r="D26" s="189">
        <v>558013</v>
      </c>
      <c r="E26" s="189">
        <v>738338</v>
      </c>
      <c r="F26" s="190">
        <v>32.315555372365878</v>
      </c>
    </row>
    <row r="27" spans="1:7" ht="15.6" customHeight="1">
      <c r="A27" s="188" t="s">
        <v>173</v>
      </c>
      <c r="B27" s="189">
        <v>98452</v>
      </c>
      <c r="C27" s="189">
        <v>48969</v>
      </c>
      <c r="D27" s="189">
        <v>781769</v>
      </c>
      <c r="E27" s="189">
        <v>576517</v>
      </c>
      <c r="F27" s="190">
        <v>-26.25481440169666</v>
      </c>
    </row>
    <row r="28" spans="1:7" ht="15.6" customHeight="1">
      <c r="A28" s="188" t="s">
        <v>177</v>
      </c>
      <c r="B28" s="189">
        <v>42237</v>
      </c>
      <c r="C28" s="189">
        <v>34815</v>
      </c>
      <c r="D28" s="189">
        <v>289079</v>
      </c>
      <c r="E28" s="189">
        <v>280139</v>
      </c>
      <c r="F28" s="190">
        <v>-3.0925802289339539</v>
      </c>
    </row>
    <row r="29" spans="1:7" ht="15.6" customHeight="1">
      <c r="A29" s="188" t="s">
        <v>178</v>
      </c>
      <c r="B29" s="189">
        <v>344673</v>
      </c>
      <c r="C29" s="189">
        <v>224816</v>
      </c>
      <c r="D29" s="189">
        <v>2368080</v>
      </c>
      <c r="E29" s="189">
        <v>2371896</v>
      </c>
      <c r="F29" s="190">
        <v>0.16114320462146739</v>
      </c>
    </row>
    <row r="30" spans="1:7" ht="15.6" customHeight="1">
      <c r="A30" s="188" t="s">
        <v>179</v>
      </c>
      <c r="B30" s="189">
        <v>198775</v>
      </c>
      <c r="C30" s="189">
        <v>204879</v>
      </c>
      <c r="D30" s="189">
        <v>1501988</v>
      </c>
      <c r="E30" s="189">
        <v>1393650</v>
      </c>
      <c r="F30" s="190">
        <v>-7.2129737388048349</v>
      </c>
    </row>
    <row r="31" spans="1:7" ht="15.6" customHeight="1">
      <c r="A31" s="188" t="s">
        <v>180</v>
      </c>
      <c r="B31" s="189">
        <v>935222</v>
      </c>
      <c r="C31" s="189">
        <v>895560</v>
      </c>
      <c r="D31" s="189">
        <v>6070768</v>
      </c>
      <c r="E31" s="189">
        <v>6601122</v>
      </c>
      <c r="F31" s="190">
        <v>8.7361928507233415</v>
      </c>
    </row>
    <row r="32" spans="1:7" ht="15.6" customHeight="1">
      <c r="A32" s="188" t="s">
        <v>181</v>
      </c>
      <c r="B32" s="189">
        <v>128774</v>
      </c>
      <c r="C32" s="189">
        <v>182001</v>
      </c>
      <c r="D32" s="189">
        <v>1723516</v>
      </c>
      <c r="E32" s="189">
        <v>1802480</v>
      </c>
      <c r="F32" s="190">
        <v>4.5815646620048804</v>
      </c>
    </row>
    <row r="33" spans="1:6" ht="15.6" customHeight="1">
      <c r="A33" s="188" t="s">
        <v>182</v>
      </c>
      <c r="B33" s="189">
        <v>26678</v>
      </c>
      <c r="C33" s="189">
        <v>20075</v>
      </c>
      <c r="D33" s="189">
        <v>222542</v>
      </c>
      <c r="E33" s="189">
        <v>212802</v>
      </c>
      <c r="F33" s="190">
        <v>-4.376701925928586</v>
      </c>
    </row>
    <row r="34" spans="1:6" ht="15.6" customHeight="1">
      <c r="A34" s="188" t="s">
        <v>183</v>
      </c>
      <c r="B34" s="189">
        <v>48408</v>
      </c>
      <c r="C34" s="189">
        <v>34902</v>
      </c>
      <c r="D34" s="189">
        <v>297771</v>
      </c>
      <c r="E34" s="189">
        <v>298875</v>
      </c>
      <c r="F34" s="190">
        <v>0.37075470747654998</v>
      </c>
    </row>
    <row r="35" spans="1:6" ht="15.6" customHeight="1">
      <c r="A35" s="156" t="s">
        <v>153</v>
      </c>
      <c r="B35" s="76">
        <f>SUM(B7:B34)</f>
        <v>7778514</v>
      </c>
      <c r="C35" s="77">
        <f>SUM(C7:C34)</f>
        <v>7317025</v>
      </c>
      <c r="D35" s="76">
        <f>SUM(D7:D34)</f>
        <v>60312594</v>
      </c>
      <c r="E35" s="78">
        <f>SUM(E7:E34)</f>
        <v>60127781</v>
      </c>
      <c r="F35" s="140">
        <f>E35*100/D35-100</f>
        <v>-0.3064252219030692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69DE-C0F8-413F-A166-988A14B56A2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47936</v>
      </c>
      <c r="C7" s="189">
        <v>32690</v>
      </c>
      <c r="D7" s="189">
        <v>344656</v>
      </c>
      <c r="E7" s="189">
        <v>395020</v>
      </c>
      <c r="F7" s="190">
        <v>14.612831344877209</v>
      </c>
      <c r="G7" s="13"/>
    </row>
    <row r="8" spans="1:14" ht="15.6" customHeight="1">
      <c r="A8" s="188" t="s">
        <v>11</v>
      </c>
      <c r="B8" s="189">
        <v>111061</v>
      </c>
      <c r="C8" s="189">
        <v>151009</v>
      </c>
      <c r="D8" s="189">
        <v>1026605</v>
      </c>
      <c r="E8" s="189">
        <v>1475444</v>
      </c>
      <c r="F8" s="190">
        <v>43.720710497221432</v>
      </c>
      <c r="G8" s="6"/>
    </row>
    <row r="9" spans="1:14" ht="15.6" customHeight="1">
      <c r="A9" s="188" t="s">
        <v>8</v>
      </c>
      <c r="B9" s="189">
        <v>112446</v>
      </c>
      <c r="C9" s="189">
        <v>83532</v>
      </c>
      <c r="D9" s="189">
        <v>1255945</v>
      </c>
      <c r="E9" s="189">
        <v>1174472</v>
      </c>
      <c r="F9" s="190">
        <v>-6.486987885616017</v>
      </c>
      <c r="G9" s="6"/>
    </row>
    <row r="10" spans="1:14" ht="15.6" customHeight="1">
      <c r="A10" s="188" t="s">
        <v>10</v>
      </c>
      <c r="B10" s="189">
        <v>105308</v>
      </c>
      <c r="C10" s="189">
        <v>109693</v>
      </c>
      <c r="D10" s="189">
        <v>975497</v>
      </c>
      <c r="E10" s="189">
        <v>967837</v>
      </c>
      <c r="F10" s="190">
        <v>-0.78524075420016004</v>
      </c>
    </row>
    <row r="11" spans="1:14" ht="15.6" customHeight="1">
      <c r="A11" s="188" t="s">
        <v>9</v>
      </c>
      <c r="B11" s="189">
        <v>5087958</v>
      </c>
      <c r="C11" s="189">
        <v>5474088</v>
      </c>
      <c r="D11" s="189">
        <v>49248775</v>
      </c>
      <c r="E11" s="189">
        <v>48811966</v>
      </c>
      <c r="F11" s="190">
        <v>-0.88694388845205197</v>
      </c>
    </row>
    <row r="12" spans="1:14" ht="15.6" customHeight="1">
      <c r="A12" s="188" t="s">
        <v>6</v>
      </c>
      <c r="B12" s="189">
        <v>195934</v>
      </c>
      <c r="C12" s="189">
        <v>193460</v>
      </c>
      <c r="D12" s="189">
        <v>1825665</v>
      </c>
      <c r="E12" s="189">
        <v>1833881</v>
      </c>
      <c r="F12" s="190">
        <v>0.45002779809000509</v>
      </c>
    </row>
    <row r="13" spans="1:14" ht="15.6" customHeight="1">
      <c r="A13" s="188" t="s">
        <v>175</v>
      </c>
      <c r="B13" s="189">
        <v>1363356</v>
      </c>
      <c r="C13" s="189">
        <v>1332964</v>
      </c>
      <c r="D13" s="189">
        <v>12027623</v>
      </c>
      <c r="E13" s="189">
        <v>11958841</v>
      </c>
      <c r="F13" s="190">
        <v>-0.57186694328547105</v>
      </c>
    </row>
    <row r="14" spans="1:14" ht="15.6" customHeight="1">
      <c r="A14" s="188" t="s">
        <v>148</v>
      </c>
      <c r="B14" s="189">
        <v>3670810</v>
      </c>
      <c r="C14" s="189">
        <v>3543451</v>
      </c>
      <c r="D14" s="189">
        <v>35711675</v>
      </c>
      <c r="E14" s="189">
        <v>35907373</v>
      </c>
      <c r="F14" s="190">
        <v>0.54799445839491057</v>
      </c>
    </row>
    <row r="15" spans="1:14" ht="15.6" customHeight="1">
      <c r="A15" s="188" t="s">
        <v>145</v>
      </c>
      <c r="B15" s="189">
        <v>746983</v>
      </c>
      <c r="C15" s="189">
        <v>665492</v>
      </c>
      <c r="D15" s="189">
        <v>6282356</v>
      </c>
      <c r="E15" s="189">
        <v>6134615</v>
      </c>
      <c r="F15" s="190">
        <v>-2.3516814392562249</v>
      </c>
    </row>
    <row r="16" spans="1:14" ht="15.6" customHeight="1">
      <c r="A16" s="188" t="s">
        <v>144</v>
      </c>
      <c r="B16" s="189">
        <v>84063</v>
      </c>
      <c r="C16" s="189">
        <v>70081</v>
      </c>
      <c r="D16" s="189">
        <v>721010</v>
      </c>
      <c r="E16" s="189">
        <v>633077</v>
      </c>
      <c r="F16" s="190">
        <v>-12.19580865730018</v>
      </c>
      <c r="G16" s="1"/>
    </row>
    <row r="17" spans="1:7" ht="15.6" customHeight="1">
      <c r="A17" s="188" t="s">
        <v>150</v>
      </c>
      <c r="B17" s="189">
        <v>93753</v>
      </c>
      <c r="C17" s="189">
        <v>145670</v>
      </c>
      <c r="D17" s="189">
        <v>939008</v>
      </c>
      <c r="E17" s="189">
        <v>1396533</v>
      </c>
      <c r="F17" s="190">
        <v>48.724292018811347</v>
      </c>
      <c r="G17" s="2"/>
    </row>
    <row r="18" spans="1:7" ht="15.6" customHeight="1">
      <c r="A18" s="188" t="s">
        <v>147</v>
      </c>
      <c r="B18" s="189">
        <v>51367</v>
      </c>
      <c r="C18" s="189">
        <v>66973</v>
      </c>
      <c r="D18" s="189">
        <v>447869</v>
      </c>
      <c r="E18" s="189">
        <v>472821</v>
      </c>
      <c r="F18" s="190">
        <v>5.5712719567552114</v>
      </c>
    </row>
    <row r="19" spans="1:7" ht="15.6" customHeight="1">
      <c r="A19" s="188" t="s">
        <v>143</v>
      </c>
      <c r="B19" s="189">
        <v>51123</v>
      </c>
      <c r="C19" s="189">
        <v>64135</v>
      </c>
      <c r="D19" s="189">
        <v>725566</v>
      </c>
      <c r="E19" s="189">
        <v>670794</v>
      </c>
      <c r="F19" s="190">
        <v>-7.5488652996419319</v>
      </c>
    </row>
    <row r="20" spans="1:7" ht="15.6" customHeight="1">
      <c r="A20" s="188" t="s">
        <v>142</v>
      </c>
      <c r="B20" s="189">
        <v>129587</v>
      </c>
      <c r="C20" s="189">
        <v>111737</v>
      </c>
      <c r="D20" s="189">
        <v>1247001</v>
      </c>
      <c r="E20" s="189">
        <v>1403698</v>
      </c>
      <c r="F20" s="190">
        <v>12.565908126777771</v>
      </c>
    </row>
    <row r="21" spans="1:7" ht="15.6" customHeight="1">
      <c r="A21" s="188" t="s">
        <v>149</v>
      </c>
      <c r="B21" s="189">
        <v>149621</v>
      </c>
      <c r="C21" s="189">
        <v>153739</v>
      </c>
      <c r="D21" s="189">
        <v>1418119</v>
      </c>
      <c r="E21" s="189">
        <v>1281162</v>
      </c>
      <c r="F21" s="190">
        <v>-9.6576521434378861</v>
      </c>
    </row>
    <row r="22" spans="1:7" ht="15.6" customHeight="1">
      <c r="A22" s="188" t="s">
        <v>146</v>
      </c>
      <c r="B22" s="189">
        <v>1994515</v>
      </c>
      <c r="C22" s="189">
        <v>2134082</v>
      </c>
      <c r="D22" s="189">
        <v>16785488</v>
      </c>
      <c r="E22" s="189">
        <v>17092874</v>
      </c>
      <c r="F22" s="190">
        <v>1.831260431629985</v>
      </c>
    </row>
    <row r="23" spans="1:7" ht="15.6" customHeight="1">
      <c r="A23" s="188" t="s">
        <v>165</v>
      </c>
      <c r="B23" s="189">
        <v>418698</v>
      </c>
      <c r="C23" s="189">
        <v>438746</v>
      </c>
      <c r="D23" s="189">
        <v>3251833</v>
      </c>
      <c r="E23" s="189">
        <v>3685756</v>
      </c>
      <c r="F23" s="190">
        <v>13.34395093474973</v>
      </c>
    </row>
    <row r="24" spans="1:7" ht="15.6" customHeight="1">
      <c r="A24" s="188" t="s">
        <v>141</v>
      </c>
      <c r="B24" s="189">
        <v>103931</v>
      </c>
      <c r="C24" s="189">
        <v>91072</v>
      </c>
      <c r="D24" s="189">
        <v>858653</v>
      </c>
      <c r="E24" s="189">
        <v>967340</v>
      </c>
      <c r="F24" s="190">
        <v>12.6578489797392</v>
      </c>
    </row>
    <row r="25" spans="1:7" ht="15.6" customHeight="1">
      <c r="A25" s="188" t="s">
        <v>140</v>
      </c>
      <c r="B25" s="189">
        <v>35617</v>
      </c>
      <c r="C25" s="189">
        <v>40212</v>
      </c>
      <c r="D25" s="189">
        <v>340126</v>
      </c>
      <c r="E25" s="189">
        <v>347343</v>
      </c>
      <c r="F25" s="190">
        <v>2.1218607222029529</v>
      </c>
    </row>
    <row r="26" spans="1:7" ht="15.6" customHeight="1">
      <c r="A26" s="188" t="s">
        <v>152</v>
      </c>
      <c r="B26" s="189">
        <v>36104</v>
      </c>
      <c r="C26" s="189">
        <v>25435</v>
      </c>
      <c r="D26" s="189">
        <v>471620</v>
      </c>
      <c r="E26" s="189">
        <v>128657</v>
      </c>
      <c r="F26" s="190">
        <v>-72.720198464865774</v>
      </c>
    </row>
    <row r="27" spans="1:7" ht="15.6" customHeight="1">
      <c r="A27" s="188" t="s">
        <v>173</v>
      </c>
      <c r="B27" s="189">
        <v>219115</v>
      </c>
      <c r="C27" s="189">
        <v>225632</v>
      </c>
      <c r="D27" s="189">
        <v>1759660</v>
      </c>
      <c r="E27" s="189">
        <v>1952844</v>
      </c>
      <c r="F27" s="190">
        <v>10.97848447995635</v>
      </c>
    </row>
    <row r="28" spans="1:7" ht="15.6" customHeight="1">
      <c r="A28" s="188" t="s">
        <v>177</v>
      </c>
      <c r="B28" s="189">
        <v>749716</v>
      </c>
      <c r="C28" s="189">
        <v>679287</v>
      </c>
      <c r="D28" s="189">
        <v>6808858</v>
      </c>
      <c r="E28" s="189">
        <v>6539230</v>
      </c>
      <c r="F28" s="190">
        <v>-3.959959217830658</v>
      </c>
    </row>
    <row r="29" spans="1:7" ht="15.6" customHeight="1">
      <c r="A29" s="188" t="s">
        <v>178</v>
      </c>
      <c r="B29" s="189">
        <v>311634</v>
      </c>
      <c r="C29" s="189">
        <v>332162</v>
      </c>
      <c r="D29" s="189">
        <v>2753193</v>
      </c>
      <c r="E29" s="189">
        <v>2833679</v>
      </c>
      <c r="F29" s="190">
        <v>2.9233693388004411</v>
      </c>
    </row>
    <row r="30" spans="1:7" ht="15.6" customHeight="1">
      <c r="A30" s="188" t="s">
        <v>179</v>
      </c>
      <c r="B30" s="189">
        <v>138596</v>
      </c>
      <c r="C30" s="189">
        <v>126165</v>
      </c>
      <c r="D30" s="189">
        <v>1226158</v>
      </c>
      <c r="E30" s="189">
        <v>1287669</v>
      </c>
      <c r="F30" s="190">
        <v>5.0165639338486594</v>
      </c>
    </row>
    <row r="31" spans="1:7" ht="15.6" customHeight="1">
      <c r="A31" s="188" t="s">
        <v>180</v>
      </c>
      <c r="B31" s="189">
        <v>168014</v>
      </c>
      <c r="C31" s="189">
        <v>200610</v>
      </c>
      <c r="D31" s="189">
        <v>1470495</v>
      </c>
      <c r="E31" s="189">
        <v>1452554</v>
      </c>
      <c r="F31" s="190">
        <v>-1.220065352143322</v>
      </c>
    </row>
    <row r="32" spans="1:7" ht="15.6" customHeight="1">
      <c r="A32" s="188" t="s">
        <v>181</v>
      </c>
      <c r="B32" s="189">
        <v>5938036</v>
      </c>
      <c r="C32" s="189">
        <v>6146511</v>
      </c>
      <c r="D32" s="189">
        <v>55916205</v>
      </c>
      <c r="E32" s="189">
        <v>54559935</v>
      </c>
      <c r="F32" s="190">
        <v>-2.425540145294192</v>
      </c>
    </row>
    <row r="33" spans="1:6" ht="15.6" customHeight="1">
      <c r="A33" s="188" t="s">
        <v>182</v>
      </c>
      <c r="B33" s="189">
        <v>432232</v>
      </c>
      <c r="C33" s="189">
        <v>410106</v>
      </c>
      <c r="D33" s="189">
        <v>3708133</v>
      </c>
      <c r="E33" s="189">
        <v>3680269</v>
      </c>
      <c r="F33" s="190">
        <v>-0.75142935811634015</v>
      </c>
    </row>
    <row r="34" spans="1:6" ht="15.6" customHeight="1">
      <c r="A34" s="188" t="s">
        <v>183</v>
      </c>
      <c r="B34" s="189">
        <v>75704</v>
      </c>
      <c r="C34" s="189">
        <v>83064</v>
      </c>
      <c r="D34" s="189">
        <v>613846</v>
      </c>
      <c r="E34" s="189">
        <v>708830</v>
      </c>
      <c r="F34" s="190">
        <v>15.473587837991939</v>
      </c>
    </row>
    <row r="35" spans="1:6" ht="15.6" customHeight="1">
      <c r="A35" s="156" t="s">
        <v>153</v>
      </c>
      <c r="B35" s="76">
        <f>SUM(B7:B34)</f>
        <v>22623218</v>
      </c>
      <c r="C35" s="77">
        <f>SUM(C7:C34)</f>
        <v>23131798</v>
      </c>
      <c r="D35" s="76">
        <f>SUM(D7:D34)</f>
        <v>210161638</v>
      </c>
      <c r="E35" s="78">
        <f>SUM(E7:E34)</f>
        <v>209754514</v>
      </c>
      <c r="F35" s="177">
        <f>E35*100/D35-100</f>
        <v>-0.19371946463417089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63CB9-D7ED-4525-8C88-E78CF646499E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27</v>
      </c>
      <c r="C7" s="189">
        <v>0</v>
      </c>
      <c r="D7" s="189">
        <v>47</v>
      </c>
      <c r="E7" s="189">
        <v>0</v>
      </c>
      <c r="F7" s="190">
        <v>-100</v>
      </c>
      <c r="G7" s="13"/>
    </row>
    <row r="8" spans="1:14" ht="15.6" customHeight="1">
      <c r="A8" s="188" t="s">
        <v>11</v>
      </c>
      <c r="B8" s="189">
        <v>102431</v>
      </c>
      <c r="C8" s="189">
        <v>146073</v>
      </c>
      <c r="D8" s="189">
        <v>928122</v>
      </c>
      <c r="E8" s="189">
        <v>1357607</v>
      </c>
      <c r="F8" s="190">
        <v>46.274627689032258</v>
      </c>
      <c r="G8" s="6"/>
    </row>
    <row r="9" spans="1:14" ht="15.6" customHeight="1">
      <c r="A9" s="188" t="s">
        <v>8</v>
      </c>
      <c r="B9" s="189">
        <v>22067</v>
      </c>
      <c r="C9" s="189">
        <v>8343</v>
      </c>
      <c r="D9" s="189">
        <v>230802</v>
      </c>
      <c r="E9" s="189">
        <v>111557</v>
      </c>
      <c r="F9" s="190">
        <v>-51.665496832783077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74</v>
      </c>
      <c r="F10" s="190" t="s">
        <v>151</v>
      </c>
    </row>
    <row r="11" spans="1:14" ht="15.6" customHeight="1">
      <c r="A11" s="188" t="s">
        <v>9</v>
      </c>
      <c r="B11" s="189">
        <v>4269836</v>
      </c>
      <c r="C11" s="189">
        <v>4537731</v>
      </c>
      <c r="D11" s="189">
        <v>39873743</v>
      </c>
      <c r="E11" s="189">
        <v>39143916</v>
      </c>
      <c r="F11" s="190">
        <v>-1.8303448462312699</v>
      </c>
    </row>
    <row r="12" spans="1:14" ht="15.6" customHeight="1">
      <c r="A12" s="188" t="s">
        <v>6</v>
      </c>
      <c r="B12" s="189">
        <v>124994</v>
      </c>
      <c r="C12" s="189">
        <v>121858</v>
      </c>
      <c r="D12" s="189">
        <v>1193939</v>
      </c>
      <c r="E12" s="189">
        <v>1152098</v>
      </c>
      <c r="F12" s="190">
        <v>-3.5044503948694228</v>
      </c>
    </row>
    <row r="13" spans="1:14" ht="15.6" customHeight="1">
      <c r="A13" s="188" t="s">
        <v>175</v>
      </c>
      <c r="B13" s="189">
        <v>24856</v>
      </c>
      <c r="C13" s="189">
        <v>29339</v>
      </c>
      <c r="D13" s="189">
        <v>229568</v>
      </c>
      <c r="E13" s="189">
        <v>240602</v>
      </c>
      <c r="F13" s="190">
        <v>4.8064190131028681</v>
      </c>
    </row>
    <row r="14" spans="1:14" ht="15.6" customHeight="1">
      <c r="A14" s="188" t="s">
        <v>148</v>
      </c>
      <c r="B14" s="189">
        <v>2642898</v>
      </c>
      <c r="C14" s="189">
        <v>2534340</v>
      </c>
      <c r="D14" s="189">
        <v>26736405</v>
      </c>
      <c r="E14" s="189">
        <v>26856108</v>
      </c>
      <c r="F14" s="190">
        <v>0.44771539030770668</v>
      </c>
    </row>
    <row r="15" spans="1:14" ht="15.6" customHeight="1">
      <c r="A15" s="188" t="s">
        <v>145</v>
      </c>
      <c r="B15" s="189">
        <v>407559</v>
      </c>
      <c r="C15" s="189">
        <v>376252</v>
      </c>
      <c r="D15" s="189">
        <v>3558497</v>
      </c>
      <c r="E15" s="189">
        <v>3663614</v>
      </c>
      <c r="F15" s="190">
        <v>2.9539718594676292</v>
      </c>
    </row>
    <row r="16" spans="1:14" ht="15.6" customHeight="1">
      <c r="A16" s="188" t="s">
        <v>144</v>
      </c>
      <c r="B16" s="189">
        <v>53670</v>
      </c>
      <c r="C16" s="189">
        <v>42753</v>
      </c>
      <c r="D16" s="189">
        <v>450403</v>
      </c>
      <c r="E16" s="189">
        <v>413471</v>
      </c>
      <c r="F16" s="190">
        <v>-8.1997677635362152</v>
      </c>
      <c r="G16" s="1"/>
    </row>
    <row r="17" spans="1:7" ht="15.6" customHeight="1">
      <c r="A17" s="188" t="s">
        <v>150</v>
      </c>
      <c r="B17" s="189">
        <v>89839</v>
      </c>
      <c r="C17" s="189">
        <v>139123</v>
      </c>
      <c r="D17" s="189">
        <v>920492</v>
      </c>
      <c r="E17" s="189">
        <v>1361563</v>
      </c>
      <c r="F17" s="190">
        <v>47.916874888646497</v>
      </c>
      <c r="G17" s="2"/>
    </row>
    <row r="18" spans="1:7" ht="15.6" customHeight="1">
      <c r="A18" s="188" t="s">
        <v>147</v>
      </c>
      <c r="B18" s="189">
        <v>5974</v>
      </c>
      <c r="C18" s="189">
        <v>7853</v>
      </c>
      <c r="D18" s="189">
        <v>50788</v>
      </c>
      <c r="E18" s="189">
        <v>60422</v>
      </c>
      <c r="F18" s="190">
        <v>18.969047806568479</v>
      </c>
    </row>
    <row r="19" spans="1:7" ht="15.6" customHeight="1">
      <c r="A19" s="188" t="s">
        <v>143</v>
      </c>
      <c r="B19" s="189">
        <v>6644</v>
      </c>
      <c r="C19" s="189">
        <v>1581</v>
      </c>
      <c r="D19" s="189">
        <v>216208</v>
      </c>
      <c r="E19" s="189">
        <v>99541</v>
      </c>
      <c r="F19" s="190">
        <v>-53.960538000444018</v>
      </c>
    </row>
    <row r="20" spans="1:7" ht="15.6" customHeight="1">
      <c r="A20" s="188" t="s">
        <v>142</v>
      </c>
      <c r="B20" s="189">
        <v>80985</v>
      </c>
      <c r="C20" s="189">
        <v>67033</v>
      </c>
      <c r="D20" s="189">
        <v>741837</v>
      </c>
      <c r="E20" s="189">
        <v>753969</v>
      </c>
      <c r="F20" s="190">
        <v>1.6353996902284389</v>
      </c>
    </row>
    <row r="21" spans="1:7" ht="15.6" customHeight="1">
      <c r="A21" s="188" t="s">
        <v>149</v>
      </c>
      <c r="B21" s="189">
        <v>73173</v>
      </c>
      <c r="C21" s="189">
        <v>63524</v>
      </c>
      <c r="D21" s="189">
        <v>809828</v>
      </c>
      <c r="E21" s="189">
        <v>672263</v>
      </c>
      <c r="F21" s="190">
        <v>-16.986940436734709</v>
      </c>
    </row>
    <row r="22" spans="1:7" ht="15.6" customHeight="1">
      <c r="A22" s="188" t="s">
        <v>146</v>
      </c>
      <c r="B22" s="189">
        <v>1518783</v>
      </c>
      <c r="C22" s="189">
        <v>1651184</v>
      </c>
      <c r="D22" s="189">
        <v>12551618</v>
      </c>
      <c r="E22" s="189">
        <v>12695340</v>
      </c>
      <c r="F22" s="190">
        <v>1.1450475946607099</v>
      </c>
    </row>
    <row r="23" spans="1:7" ht="15.6" customHeight="1">
      <c r="A23" s="188" t="s">
        <v>165</v>
      </c>
      <c r="B23" s="189">
        <v>377318</v>
      </c>
      <c r="C23" s="189">
        <v>408379</v>
      </c>
      <c r="D23" s="189">
        <v>2925770</v>
      </c>
      <c r="E23" s="189">
        <v>3346086</v>
      </c>
      <c r="F23" s="190">
        <v>14.365995960037861</v>
      </c>
    </row>
    <row r="24" spans="1:7" ht="15.6" customHeight="1">
      <c r="A24" s="188" t="s">
        <v>141</v>
      </c>
      <c r="B24" s="189">
        <v>42048</v>
      </c>
      <c r="C24" s="189">
        <v>44396</v>
      </c>
      <c r="D24" s="189">
        <v>340525</v>
      </c>
      <c r="E24" s="189">
        <v>432872</v>
      </c>
      <c r="F24" s="190">
        <v>27.119007415020921</v>
      </c>
    </row>
    <row r="25" spans="1:7" ht="15.6" customHeight="1">
      <c r="A25" s="188" t="s">
        <v>140</v>
      </c>
      <c r="B25" s="189">
        <v>2354</v>
      </c>
      <c r="C25" s="189">
        <v>2468</v>
      </c>
      <c r="D25" s="189">
        <v>23090</v>
      </c>
      <c r="E25" s="189">
        <v>20040</v>
      </c>
      <c r="F25" s="190">
        <v>-13.209181463837149</v>
      </c>
    </row>
    <row r="26" spans="1:7" ht="15.6" customHeight="1">
      <c r="A26" s="188" t="s">
        <v>152</v>
      </c>
      <c r="B26" s="189">
        <v>94</v>
      </c>
      <c r="C26" s="189">
        <v>0</v>
      </c>
      <c r="D26" s="189">
        <v>1063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14</v>
      </c>
      <c r="E27" s="189">
        <v>29</v>
      </c>
      <c r="F27" s="190">
        <v>107.1428571428571</v>
      </c>
    </row>
    <row r="28" spans="1:7" ht="15.6" customHeight="1">
      <c r="A28" s="188" t="s">
        <v>177</v>
      </c>
      <c r="B28" s="189">
        <v>352338</v>
      </c>
      <c r="C28" s="189">
        <v>301716</v>
      </c>
      <c r="D28" s="189">
        <v>3348393</v>
      </c>
      <c r="E28" s="189">
        <v>3041228</v>
      </c>
      <c r="F28" s="190">
        <v>-9.1735050216626348</v>
      </c>
    </row>
    <row r="29" spans="1:7" ht="15.6" customHeight="1">
      <c r="A29" s="188" t="s">
        <v>178</v>
      </c>
      <c r="B29" s="189">
        <v>122778</v>
      </c>
      <c r="C29" s="189">
        <v>138264</v>
      </c>
      <c r="D29" s="189">
        <v>1077365</v>
      </c>
      <c r="E29" s="189">
        <v>1176062</v>
      </c>
      <c r="F29" s="190">
        <v>9.1609621623126856</v>
      </c>
    </row>
    <row r="30" spans="1:7" ht="15.6" customHeight="1">
      <c r="A30" s="188" t="s">
        <v>179</v>
      </c>
      <c r="B30" s="189">
        <v>90341</v>
      </c>
      <c r="C30" s="189">
        <v>94219</v>
      </c>
      <c r="D30" s="189">
        <v>810181</v>
      </c>
      <c r="E30" s="189">
        <v>861450</v>
      </c>
      <c r="F30" s="190">
        <v>6.3280921176872766</v>
      </c>
    </row>
    <row r="31" spans="1:7" ht="15.6" customHeight="1">
      <c r="A31" s="188" t="s">
        <v>180</v>
      </c>
      <c r="B31" s="189">
        <v>14977</v>
      </c>
      <c r="C31" s="189">
        <v>10238</v>
      </c>
      <c r="D31" s="189">
        <v>111861</v>
      </c>
      <c r="E31" s="189">
        <v>112045</v>
      </c>
      <c r="F31" s="190">
        <v>0.1644898579487091</v>
      </c>
    </row>
    <row r="32" spans="1:7" ht="15.6" customHeight="1">
      <c r="A32" s="188" t="s">
        <v>181</v>
      </c>
      <c r="B32" s="189">
        <v>4603024</v>
      </c>
      <c r="C32" s="189">
        <v>4792367</v>
      </c>
      <c r="D32" s="189">
        <v>44087941</v>
      </c>
      <c r="E32" s="189">
        <v>42447142</v>
      </c>
      <c r="F32" s="190">
        <v>-3.721650326106186</v>
      </c>
    </row>
    <row r="33" spans="1:6" ht="15.6" customHeight="1">
      <c r="A33" s="188" t="s">
        <v>182</v>
      </c>
      <c r="B33" s="189">
        <v>248555</v>
      </c>
      <c r="C33" s="189">
        <v>255405</v>
      </c>
      <c r="D33" s="189">
        <v>2350939</v>
      </c>
      <c r="E33" s="189">
        <v>2378860</v>
      </c>
      <c r="F33" s="190">
        <v>1.1876531037172811</v>
      </c>
    </row>
    <row r="34" spans="1:6" ht="15.6" customHeight="1">
      <c r="A34" s="188" t="s">
        <v>183</v>
      </c>
      <c r="B34" s="189">
        <v>34265</v>
      </c>
      <c r="C34" s="189">
        <v>33443</v>
      </c>
      <c r="D34" s="189">
        <v>232323</v>
      </c>
      <c r="E34" s="189">
        <v>273196</v>
      </c>
      <c r="F34" s="190">
        <v>17.59317846274368</v>
      </c>
    </row>
    <row r="35" spans="1:6" ht="15.6" customHeight="1">
      <c r="A35" s="156" t="s">
        <v>153</v>
      </c>
      <c r="B35" s="76">
        <f>SUM(B7:B34)</f>
        <v>15311828</v>
      </c>
      <c r="C35" s="77">
        <f>SUM(C7:C34)</f>
        <v>15807882</v>
      </c>
      <c r="D35" s="178">
        <f>SUM(D7:D34)</f>
        <v>143801762</v>
      </c>
      <c r="E35" s="78">
        <f>SUM(E7:E34)</f>
        <v>142671155</v>
      </c>
      <c r="F35" s="140">
        <f>E35*100/D35-100</f>
        <v>-0.78622611035878265</v>
      </c>
    </row>
    <row r="36" spans="1:6" ht="15.6" customHeight="1">
      <c r="A36" s="73" t="s">
        <v>52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93E16-3D9E-4817-A572-DFD93801D024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2339.6469999999999</v>
      </c>
      <c r="C7" s="189">
        <v>2774.096</v>
      </c>
      <c r="D7" s="189">
        <v>21547.503000000001</v>
      </c>
      <c r="E7" s="189">
        <v>19948.677</v>
      </c>
      <c r="F7" s="190">
        <v>-7.4200059282971011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555.95299999999997</v>
      </c>
      <c r="E8" s="189">
        <v>217.97200000000001</v>
      </c>
      <c r="F8" s="190">
        <v>-60.793088624398102</v>
      </c>
      <c r="G8" s="6"/>
    </row>
    <row r="9" spans="1:14" ht="15.6" customHeight="1">
      <c r="A9" s="188" t="s">
        <v>8</v>
      </c>
      <c r="B9" s="189">
        <v>441.21699999999998</v>
      </c>
      <c r="C9" s="189">
        <v>710.02300000000002</v>
      </c>
      <c r="D9" s="189">
        <v>3847.9699999999989</v>
      </c>
      <c r="E9" s="189">
        <v>3284.954999999999</v>
      </c>
      <c r="F9" s="190">
        <v>-14.631481014664891</v>
      </c>
      <c r="G9" s="6"/>
    </row>
    <row r="10" spans="1:14" ht="15.6" customHeight="1">
      <c r="A10" s="188" t="s">
        <v>10</v>
      </c>
      <c r="B10" s="189">
        <v>549.822</v>
      </c>
      <c r="C10" s="189">
        <v>829.72899999999993</v>
      </c>
      <c r="D10" s="189">
        <v>9593.8279999999977</v>
      </c>
      <c r="E10" s="189">
        <v>7839.045000000001</v>
      </c>
      <c r="F10" s="190">
        <v>-18.29074901071812</v>
      </c>
    </row>
    <row r="11" spans="1:14" ht="15.6" customHeight="1">
      <c r="A11" s="188" t="s">
        <v>9</v>
      </c>
      <c r="B11" s="189">
        <v>158.268</v>
      </c>
      <c r="C11" s="189">
        <v>92.131000000000014</v>
      </c>
      <c r="D11" s="189">
        <v>1019.923</v>
      </c>
      <c r="E11" s="189">
        <v>700.50499999999988</v>
      </c>
      <c r="F11" s="190">
        <v>-31.317854387046879</v>
      </c>
    </row>
    <row r="12" spans="1:14" ht="15.6" customHeight="1">
      <c r="A12" s="188" t="s">
        <v>6</v>
      </c>
      <c r="B12" s="189">
        <v>1079.587</v>
      </c>
      <c r="C12" s="189">
        <v>843.12800000000004</v>
      </c>
      <c r="D12" s="189">
        <v>9443.8690000000006</v>
      </c>
      <c r="E12" s="189">
        <v>7487.9489999999996</v>
      </c>
      <c r="F12" s="190">
        <v>-20.711003085705659</v>
      </c>
    </row>
    <row r="13" spans="1:14" ht="15.6" customHeight="1">
      <c r="A13" s="188" t="s">
        <v>175</v>
      </c>
      <c r="B13" s="189">
        <v>199.50899999999999</v>
      </c>
      <c r="C13" s="189">
        <v>191.67400000000001</v>
      </c>
      <c r="D13" s="189">
        <v>1577.129000000001</v>
      </c>
      <c r="E13" s="189">
        <v>1180.6210000000001</v>
      </c>
      <c r="F13" s="190">
        <v>-25.141126692870461</v>
      </c>
    </row>
    <row r="14" spans="1:14" ht="15.6" customHeight="1">
      <c r="A14" s="188" t="s">
        <v>148</v>
      </c>
      <c r="B14" s="189">
        <v>115.152</v>
      </c>
      <c r="C14" s="189">
        <v>159.51</v>
      </c>
      <c r="D14" s="189">
        <v>1202.403</v>
      </c>
      <c r="E14" s="189">
        <v>1215.6289999999999</v>
      </c>
      <c r="F14" s="190">
        <v>1.0999639887791659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43.633000000000003</v>
      </c>
      <c r="C16" s="189">
        <v>70.576000000000008</v>
      </c>
      <c r="D16" s="189">
        <v>331.24299999999999</v>
      </c>
      <c r="E16" s="189">
        <v>206.94399999999999</v>
      </c>
      <c r="F16" s="190">
        <v>-37.525019396636303</v>
      </c>
      <c r="G16" s="1"/>
    </row>
    <row r="17" spans="1:7" ht="15.6" customHeight="1">
      <c r="A17" s="188" t="s">
        <v>150</v>
      </c>
      <c r="B17" s="189">
        <v>205.45699999999999</v>
      </c>
      <c r="C17" s="189">
        <v>301.32299999999998</v>
      </c>
      <c r="D17" s="189">
        <v>1764.357</v>
      </c>
      <c r="E17" s="189">
        <v>2142.2179999999998</v>
      </c>
      <c r="F17" s="190">
        <v>21.41635734718086</v>
      </c>
      <c r="G17" s="2"/>
    </row>
    <row r="18" spans="1:7" ht="15.6" customHeight="1">
      <c r="A18" s="188" t="s">
        <v>147</v>
      </c>
      <c r="B18" s="189">
        <v>6.165</v>
      </c>
      <c r="C18" s="189">
        <v>0</v>
      </c>
      <c r="D18" s="189">
        <v>28.614000000000001</v>
      </c>
      <c r="E18" s="189">
        <v>6.7069999999999999</v>
      </c>
      <c r="F18" s="190">
        <v>-76.560424966799474</v>
      </c>
    </row>
    <row r="19" spans="1:7" ht="15.6" customHeight="1">
      <c r="A19" s="188" t="s">
        <v>143</v>
      </c>
      <c r="B19" s="189">
        <v>6.1319999999999997</v>
      </c>
      <c r="C19" s="189">
        <v>3.4409999999999998</v>
      </c>
      <c r="D19" s="189">
        <v>89.083999999999989</v>
      </c>
      <c r="E19" s="189">
        <v>51.566999999999993</v>
      </c>
      <c r="F19" s="190">
        <v>-42.114184365318131</v>
      </c>
    </row>
    <row r="20" spans="1:7" ht="15.6" customHeight="1">
      <c r="A20" s="188" t="s">
        <v>142</v>
      </c>
      <c r="B20" s="189">
        <v>352.27100000000002</v>
      </c>
      <c r="C20" s="189">
        <v>635.77900000000011</v>
      </c>
      <c r="D20" s="189">
        <v>11787.48</v>
      </c>
      <c r="E20" s="189">
        <v>10518.902</v>
      </c>
      <c r="F20" s="190">
        <v>-10.762079765989011</v>
      </c>
    </row>
    <row r="21" spans="1:7" ht="15.6" customHeight="1">
      <c r="A21" s="188" t="s">
        <v>149</v>
      </c>
      <c r="B21" s="189">
        <v>5.6139999999999999</v>
      </c>
      <c r="C21" s="189">
        <v>3.27</v>
      </c>
      <c r="D21" s="189">
        <v>100.14</v>
      </c>
      <c r="E21" s="189">
        <v>99.905999999999992</v>
      </c>
      <c r="F21" s="190">
        <v>-0.2336728579987977</v>
      </c>
    </row>
    <row r="22" spans="1:7" ht="15.6" customHeight="1">
      <c r="A22" s="188" t="s">
        <v>146</v>
      </c>
      <c r="B22" s="189">
        <v>89.724999999999994</v>
      </c>
      <c r="C22" s="189">
        <v>123.002</v>
      </c>
      <c r="D22" s="189">
        <v>636.56599999999992</v>
      </c>
      <c r="E22" s="189">
        <v>704.85699999999986</v>
      </c>
      <c r="F22" s="190">
        <v>10.72803134317572</v>
      </c>
    </row>
    <row r="23" spans="1:7" ht="15.6" customHeight="1">
      <c r="A23" s="188" t="s">
        <v>165</v>
      </c>
      <c r="B23" s="189">
        <v>0.20699999999999999</v>
      </c>
      <c r="C23" s="189">
        <v>0</v>
      </c>
      <c r="D23" s="189">
        <v>14.57</v>
      </c>
      <c r="E23" s="189">
        <v>13.868</v>
      </c>
      <c r="F23" s="190">
        <v>-4.8181194234729077</v>
      </c>
    </row>
    <row r="24" spans="1:7" ht="15.6" customHeight="1">
      <c r="A24" s="188" t="s">
        <v>141</v>
      </c>
      <c r="B24" s="189">
        <v>305.12900000000002</v>
      </c>
      <c r="C24" s="189">
        <v>249.46600000000001</v>
      </c>
      <c r="D24" s="189">
        <v>1550.1759999999999</v>
      </c>
      <c r="E24" s="189">
        <v>1622.654</v>
      </c>
      <c r="F24" s="190">
        <v>4.6754691080238624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70.057000000000002</v>
      </c>
      <c r="C26" s="189">
        <v>62.493000000000002</v>
      </c>
      <c r="D26" s="189">
        <v>666.14100000000008</v>
      </c>
      <c r="E26" s="189">
        <v>572.94000000000005</v>
      </c>
      <c r="F26" s="190">
        <v>-13.99118204704409</v>
      </c>
    </row>
    <row r="27" spans="1:7" ht="15.6" customHeight="1">
      <c r="A27" s="188" t="s">
        <v>173</v>
      </c>
      <c r="B27" s="189">
        <v>1021.764</v>
      </c>
      <c r="C27" s="189">
        <v>1010.603</v>
      </c>
      <c r="D27" s="189">
        <v>13790.28</v>
      </c>
      <c r="E27" s="189">
        <v>11350.066999999999</v>
      </c>
      <c r="F27" s="190">
        <v>-17.69516645057243</v>
      </c>
    </row>
    <row r="28" spans="1:7" ht="15.6" customHeight="1">
      <c r="A28" s="188" t="s">
        <v>177</v>
      </c>
      <c r="B28" s="189">
        <v>162.00299999999999</v>
      </c>
      <c r="C28" s="189">
        <v>26.553000000000001</v>
      </c>
      <c r="D28" s="189">
        <v>1422.3209999999999</v>
      </c>
      <c r="E28" s="189">
        <v>1200.501</v>
      </c>
      <c r="F28" s="190">
        <v>-15.59563558437226</v>
      </c>
    </row>
    <row r="29" spans="1:7" ht="15.6" customHeight="1">
      <c r="A29" s="188" t="s">
        <v>178</v>
      </c>
      <c r="B29" s="189">
        <v>243.62</v>
      </c>
      <c r="C29" s="189">
        <v>182.09299999999999</v>
      </c>
      <c r="D29" s="189">
        <v>2494.538</v>
      </c>
      <c r="E29" s="189">
        <v>1720.9880000000001</v>
      </c>
      <c r="F29" s="190">
        <v>-31.00975010202292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95.072000000000003</v>
      </c>
      <c r="C31" s="189">
        <v>108.661</v>
      </c>
      <c r="D31" s="189">
        <v>971.37699999999995</v>
      </c>
      <c r="E31" s="189">
        <v>1252.242</v>
      </c>
      <c r="F31" s="190">
        <v>28.914108528408629</v>
      </c>
    </row>
    <row r="32" spans="1:7" ht="15.6" customHeight="1">
      <c r="A32" s="188" t="s">
        <v>181</v>
      </c>
      <c r="B32" s="189">
        <v>52.103000000000002</v>
      </c>
      <c r="C32" s="189">
        <v>55.797000000000011</v>
      </c>
      <c r="D32" s="189">
        <v>681.45500000000004</v>
      </c>
      <c r="E32" s="189">
        <v>838.07799999999986</v>
      </c>
      <c r="F32" s="190">
        <v>22.983615939423711</v>
      </c>
    </row>
    <row r="33" spans="1:6" ht="15.6" customHeight="1">
      <c r="A33" s="188" t="s">
        <v>182</v>
      </c>
      <c r="B33" s="189">
        <v>2778.0940000000001</v>
      </c>
      <c r="C33" s="189">
        <v>2489.6990000000001</v>
      </c>
      <c r="D33" s="189">
        <v>21549.811000000002</v>
      </c>
      <c r="E33" s="189">
        <v>21163.678</v>
      </c>
      <c r="F33" s="190">
        <v>-1.7918161788054621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10320.248</v>
      </c>
      <c r="C35" s="77">
        <f>SUM(C7:C34)</f>
        <v>10923.047000000004</v>
      </c>
      <c r="D35" s="76">
        <f>SUM(D7:D34)</f>
        <v>106666.73099999999</v>
      </c>
      <c r="E35" s="78">
        <f>SUM(E7:E34)</f>
        <v>95341.470000000016</v>
      </c>
      <c r="F35" s="140">
        <f>E35*100/D35-100</f>
        <v>-10.617425783865045</v>
      </c>
    </row>
    <row r="36" spans="1:6" ht="15.6" customHeight="1">
      <c r="A36" s="73" t="s">
        <v>86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CC3B-4F33-40D3-8A97-882D17D9E996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10073</v>
      </c>
      <c r="C7" s="189">
        <v>6497</v>
      </c>
      <c r="D7" s="189">
        <v>54028</v>
      </c>
      <c r="E7" s="189">
        <v>40152</v>
      </c>
      <c r="F7" s="190">
        <v>-25.682979195972461</v>
      </c>
      <c r="G7" s="37"/>
    </row>
    <row r="8" spans="1:14" ht="15.6" customHeight="1">
      <c r="A8" s="188" t="s">
        <v>11</v>
      </c>
      <c r="B8" s="189">
        <v>4686</v>
      </c>
      <c r="C8" s="189">
        <v>1276</v>
      </c>
      <c r="D8" s="189">
        <v>20139</v>
      </c>
      <c r="E8" s="189">
        <v>17236</v>
      </c>
      <c r="F8" s="190">
        <v>-14.414817021699189</v>
      </c>
      <c r="G8" s="6"/>
    </row>
    <row r="9" spans="1:14" ht="15.6" customHeight="1">
      <c r="A9" s="188" t="s">
        <v>8</v>
      </c>
      <c r="B9" s="189">
        <v>8010</v>
      </c>
      <c r="C9" s="189">
        <v>8035</v>
      </c>
      <c r="D9" s="189">
        <v>65650</v>
      </c>
      <c r="E9" s="189">
        <v>66766</v>
      </c>
      <c r="F9" s="190">
        <v>1.6999238385377</v>
      </c>
      <c r="G9" s="6"/>
    </row>
    <row r="10" spans="1:14" ht="15.6" customHeight="1">
      <c r="A10" s="188" t="s">
        <v>10</v>
      </c>
      <c r="B10" s="189">
        <v>3903</v>
      </c>
      <c r="C10" s="189">
        <v>3689</v>
      </c>
      <c r="D10" s="189">
        <v>37313</v>
      </c>
      <c r="E10" s="189">
        <v>35524</v>
      </c>
      <c r="F10" s="190">
        <v>-4.7945756170771574</v>
      </c>
    </row>
    <row r="11" spans="1:14" ht="15.6" customHeight="1">
      <c r="A11" s="188" t="s">
        <v>9</v>
      </c>
      <c r="B11" s="189">
        <v>286597</v>
      </c>
      <c r="C11" s="189">
        <v>389246</v>
      </c>
      <c r="D11" s="189">
        <v>2378687</v>
      </c>
      <c r="E11" s="189">
        <v>2550450</v>
      </c>
      <c r="F11" s="190">
        <v>7.22091641313044</v>
      </c>
    </row>
    <row r="12" spans="1:14" ht="15.6" customHeight="1">
      <c r="A12" s="188" t="s">
        <v>6</v>
      </c>
      <c r="B12" s="189">
        <v>14828</v>
      </c>
      <c r="C12" s="189">
        <v>12802</v>
      </c>
      <c r="D12" s="189">
        <v>94931</v>
      </c>
      <c r="E12" s="189">
        <v>105776</v>
      </c>
      <c r="F12" s="190">
        <v>11.424086968429711</v>
      </c>
    </row>
    <row r="13" spans="1:14" ht="15.6" customHeight="1">
      <c r="A13" s="188" t="s">
        <v>175</v>
      </c>
      <c r="B13" s="189">
        <v>12557</v>
      </c>
      <c r="C13" s="189">
        <v>10748</v>
      </c>
      <c r="D13" s="189">
        <v>105240</v>
      </c>
      <c r="E13" s="189">
        <v>89610</v>
      </c>
      <c r="F13" s="190">
        <v>-14.851767388825539</v>
      </c>
    </row>
    <row r="14" spans="1:14" ht="15.6" customHeight="1">
      <c r="A14" s="188" t="s">
        <v>148</v>
      </c>
      <c r="B14" s="189">
        <v>150338</v>
      </c>
      <c r="C14" s="189">
        <v>170200</v>
      </c>
      <c r="D14" s="189">
        <v>1313388</v>
      </c>
      <c r="E14" s="189">
        <v>1460160</v>
      </c>
      <c r="F14" s="190">
        <v>11.17506783981581</v>
      </c>
    </row>
    <row r="15" spans="1:14" ht="15.6" customHeight="1">
      <c r="A15" s="188" t="s">
        <v>145</v>
      </c>
      <c r="B15" s="189">
        <v>1828</v>
      </c>
      <c r="C15" s="189">
        <v>2880</v>
      </c>
      <c r="D15" s="189">
        <v>18862</v>
      </c>
      <c r="E15" s="189">
        <v>22592</v>
      </c>
      <c r="F15" s="190">
        <v>19.775209415756549</v>
      </c>
    </row>
    <row r="16" spans="1:14" ht="15.6" customHeight="1">
      <c r="A16" s="188" t="s">
        <v>144</v>
      </c>
      <c r="B16" s="189">
        <v>13570</v>
      </c>
      <c r="C16" s="189">
        <v>23468</v>
      </c>
      <c r="D16" s="189">
        <v>175927</v>
      </c>
      <c r="E16" s="189">
        <v>209666</v>
      </c>
      <c r="F16" s="190">
        <v>19.177840808971911</v>
      </c>
      <c r="G16" s="1"/>
    </row>
    <row r="17" spans="1:7" ht="15.6" customHeight="1">
      <c r="A17" s="188" t="s">
        <v>150</v>
      </c>
      <c r="B17" s="189">
        <v>2368</v>
      </c>
      <c r="C17" s="189">
        <v>1897</v>
      </c>
      <c r="D17" s="189">
        <v>17983</v>
      </c>
      <c r="E17" s="189">
        <v>20062</v>
      </c>
      <c r="F17" s="190">
        <v>11.5609186453873</v>
      </c>
      <c r="G17" s="2"/>
    </row>
    <row r="18" spans="1:7" ht="15.6" customHeight="1">
      <c r="A18" s="188" t="s">
        <v>147</v>
      </c>
      <c r="B18" s="189">
        <v>67919</v>
      </c>
      <c r="C18" s="189">
        <v>53224</v>
      </c>
      <c r="D18" s="189">
        <v>565196</v>
      </c>
      <c r="E18" s="189">
        <v>558567</v>
      </c>
      <c r="F18" s="190">
        <v>-1.1728674654456199</v>
      </c>
    </row>
    <row r="19" spans="1:7" ht="15.6" customHeight="1">
      <c r="A19" s="188" t="s">
        <v>143</v>
      </c>
      <c r="B19" s="189">
        <v>1543</v>
      </c>
      <c r="C19" s="189">
        <v>1234</v>
      </c>
      <c r="D19" s="189">
        <v>13603</v>
      </c>
      <c r="E19" s="189">
        <v>9335</v>
      </c>
      <c r="F19" s="190">
        <v>-31.375431890024259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18124</v>
      </c>
      <c r="E20" s="189">
        <v>10259</v>
      </c>
      <c r="F20" s="190">
        <v>-43.395497682630769</v>
      </c>
    </row>
    <row r="21" spans="1:7" ht="15.6" customHeight="1">
      <c r="A21" s="188" t="s">
        <v>149</v>
      </c>
      <c r="B21" s="189">
        <v>9889</v>
      </c>
      <c r="C21" s="189">
        <v>3789</v>
      </c>
      <c r="D21" s="189">
        <v>94831</v>
      </c>
      <c r="E21" s="189">
        <v>110020</v>
      </c>
      <c r="F21" s="190">
        <v>16.016914300176101</v>
      </c>
    </row>
    <row r="22" spans="1:7" ht="15.6" customHeight="1">
      <c r="A22" s="188" t="s">
        <v>146</v>
      </c>
      <c r="B22" s="189">
        <v>215830</v>
      </c>
      <c r="C22" s="189">
        <v>239144</v>
      </c>
      <c r="D22" s="189">
        <v>2202774</v>
      </c>
      <c r="E22" s="189">
        <v>2209124</v>
      </c>
      <c r="F22" s="190">
        <v>0.28827287774414861</v>
      </c>
    </row>
    <row r="23" spans="1:7" ht="15.6" customHeight="1">
      <c r="A23" s="188" t="s">
        <v>165</v>
      </c>
      <c r="B23" s="189">
        <v>11355</v>
      </c>
      <c r="C23" s="189">
        <v>8726</v>
      </c>
      <c r="D23" s="189">
        <v>56393</v>
      </c>
      <c r="E23" s="189">
        <v>98648</v>
      </c>
      <c r="F23" s="190">
        <v>74.929512528150667</v>
      </c>
    </row>
    <row r="24" spans="1:7" ht="15.6" customHeight="1">
      <c r="A24" s="188" t="s">
        <v>141</v>
      </c>
      <c r="B24" s="189">
        <v>1795</v>
      </c>
      <c r="C24" s="189">
        <v>1744</v>
      </c>
      <c r="D24" s="189">
        <v>18293</v>
      </c>
      <c r="E24" s="189">
        <v>17192</v>
      </c>
      <c r="F24" s="190">
        <v>-6.0186956759416157</v>
      </c>
    </row>
    <row r="25" spans="1:7" ht="15.6" customHeight="1">
      <c r="A25" s="188" t="s">
        <v>140</v>
      </c>
      <c r="B25" s="189">
        <v>1202</v>
      </c>
      <c r="C25" s="189">
        <v>6</v>
      </c>
      <c r="D25" s="189">
        <v>4137</v>
      </c>
      <c r="E25" s="189">
        <v>2182</v>
      </c>
      <c r="F25" s="190">
        <v>-47.256466038191917</v>
      </c>
    </row>
    <row r="26" spans="1:7" ht="15.6" customHeight="1">
      <c r="A26" s="188" t="s">
        <v>152</v>
      </c>
      <c r="B26" s="189">
        <v>3199</v>
      </c>
      <c r="C26" s="189">
        <v>2562</v>
      </c>
      <c r="D26" s="189">
        <v>21874</v>
      </c>
      <c r="E26" s="189">
        <v>18872</v>
      </c>
      <c r="F26" s="190">
        <v>-13.72405595684374</v>
      </c>
    </row>
    <row r="27" spans="1:7" ht="15.6" customHeight="1">
      <c r="A27" s="188" t="s">
        <v>173</v>
      </c>
      <c r="B27" s="189">
        <v>2690</v>
      </c>
      <c r="C27" s="189">
        <v>2738</v>
      </c>
      <c r="D27" s="189">
        <v>23422</v>
      </c>
      <c r="E27" s="189">
        <v>23555</v>
      </c>
      <c r="F27" s="190">
        <v>0.56784219964136184</v>
      </c>
    </row>
    <row r="28" spans="1:7" ht="15.6" customHeight="1">
      <c r="A28" s="188" t="s">
        <v>177</v>
      </c>
      <c r="B28" s="189">
        <v>58700</v>
      </c>
      <c r="C28" s="189">
        <v>84149</v>
      </c>
      <c r="D28" s="189">
        <v>571063</v>
      </c>
      <c r="E28" s="189">
        <v>760770</v>
      </c>
      <c r="F28" s="190">
        <v>33.219977480593201</v>
      </c>
    </row>
    <row r="29" spans="1:7" ht="15.6" customHeight="1">
      <c r="A29" s="188" t="s">
        <v>178</v>
      </c>
      <c r="B29" s="189">
        <v>4993</v>
      </c>
      <c r="C29" s="189">
        <v>4930</v>
      </c>
      <c r="D29" s="189">
        <v>39631</v>
      </c>
      <c r="E29" s="189">
        <v>38244</v>
      </c>
      <c r="F29" s="190">
        <v>-3.4997855214352431</v>
      </c>
    </row>
    <row r="30" spans="1:7" ht="15.6" customHeight="1">
      <c r="A30" s="188" t="s">
        <v>179</v>
      </c>
      <c r="B30" s="189">
        <v>2943</v>
      </c>
      <c r="C30" s="189">
        <v>2755</v>
      </c>
      <c r="D30" s="189">
        <v>27473</v>
      </c>
      <c r="E30" s="189">
        <v>18043</v>
      </c>
      <c r="F30" s="190">
        <v>-34.324609616714604</v>
      </c>
    </row>
    <row r="31" spans="1:7" ht="15.6" customHeight="1">
      <c r="A31" s="188" t="s">
        <v>180</v>
      </c>
      <c r="B31" s="189">
        <v>7488</v>
      </c>
      <c r="C31" s="189">
        <v>9479</v>
      </c>
      <c r="D31" s="189">
        <v>108328</v>
      </c>
      <c r="E31" s="189">
        <v>84991</v>
      </c>
      <c r="F31" s="190">
        <v>-21.542906727715831</v>
      </c>
    </row>
    <row r="32" spans="1:7" ht="15.6" customHeight="1">
      <c r="A32" s="188" t="s">
        <v>181</v>
      </c>
      <c r="B32" s="189">
        <v>57700</v>
      </c>
      <c r="C32" s="189">
        <v>49310</v>
      </c>
      <c r="D32" s="189">
        <v>464853</v>
      </c>
      <c r="E32" s="189">
        <v>467159</v>
      </c>
      <c r="F32" s="190">
        <v>0.49607080087683642</v>
      </c>
    </row>
    <row r="33" spans="1:6" ht="15.6" customHeight="1">
      <c r="A33" s="188" t="s">
        <v>182</v>
      </c>
      <c r="B33" s="189">
        <v>12189</v>
      </c>
      <c r="C33" s="189">
        <v>6998</v>
      </c>
      <c r="D33" s="189">
        <v>96691</v>
      </c>
      <c r="E33" s="189">
        <v>83085</v>
      </c>
      <c r="F33" s="190">
        <v>-14.071630244800451</v>
      </c>
    </row>
    <row r="34" spans="1:6" ht="15.6" customHeight="1">
      <c r="A34" s="188" t="s">
        <v>183</v>
      </c>
      <c r="B34" s="189">
        <v>437</v>
      </c>
      <c r="C34" s="189">
        <v>768</v>
      </c>
      <c r="D34" s="189">
        <v>5288</v>
      </c>
      <c r="E34" s="189">
        <v>7092</v>
      </c>
      <c r="F34" s="190">
        <v>34.114977307110451</v>
      </c>
    </row>
    <row r="35" spans="1:6" ht="15.6" customHeight="1">
      <c r="A35" s="156" t="s">
        <v>153</v>
      </c>
      <c r="B35" s="76">
        <f>SUM(B7:B34)</f>
        <v>968630</v>
      </c>
      <c r="C35" s="77">
        <f>SUM(C7:C34)</f>
        <v>1102294</v>
      </c>
      <c r="D35" s="178">
        <f>SUM(D7:D34)</f>
        <v>8614122</v>
      </c>
      <c r="E35" s="178">
        <f>SUM(E7:E34)</f>
        <v>9135132</v>
      </c>
      <c r="F35" s="140">
        <f>E35*100/D35-100</f>
        <v>6.0483239034692104</v>
      </c>
    </row>
    <row r="36" spans="1:6" ht="15.6" customHeight="1">
      <c r="A36" s="73" t="s">
        <v>160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65D4C-92C7-4F45-8039-C2FE3B527E8A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3371</v>
      </c>
      <c r="C7" s="189">
        <v>2727</v>
      </c>
      <c r="D7" s="189">
        <v>27899</v>
      </c>
      <c r="E7" s="189">
        <v>24082</v>
      </c>
      <c r="F7" s="190">
        <v>-13.681493960357001</v>
      </c>
      <c r="G7" s="37"/>
    </row>
    <row r="8" spans="1:14" ht="15.6" customHeight="1">
      <c r="A8" s="188" t="s">
        <v>11</v>
      </c>
      <c r="B8" s="189">
        <v>132</v>
      </c>
      <c r="C8" s="189">
        <v>109</v>
      </c>
      <c r="D8" s="189">
        <v>1208</v>
      </c>
      <c r="E8" s="189">
        <v>1406</v>
      </c>
      <c r="F8" s="190">
        <v>16.390728476821199</v>
      </c>
      <c r="G8" s="6"/>
    </row>
    <row r="9" spans="1:14" ht="15.6" customHeight="1">
      <c r="A9" s="188" t="s">
        <v>8</v>
      </c>
      <c r="B9" s="189">
        <v>3359</v>
      </c>
      <c r="C9" s="189">
        <v>3678</v>
      </c>
      <c r="D9" s="189">
        <v>28237</v>
      </c>
      <c r="E9" s="189">
        <v>27946</v>
      </c>
      <c r="F9" s="190">
        <v>-1.030562736834653</v>
      </c>
      <c r="G9" s="6"/>
    </row>
    <row r="10" spans="1:14" ht="15.6" customHeight="1">
      <c r="A10" s="188" t="s">
        <v>10</v>
      </c>
      <c r="B10" s="189">
        <v>522</v>
      </c>
      <c r="C10" s="189">
        <v>1406</v>
      </c>
      <c r="D10" s="189">
        <v>9494</v>
      </c>
      <c r="E10" s="189">
        <v>10468</v>
      </c>
      <c r="F10" s="190">
        <v>10.259111017484731</v>
      </c>
    </row>
    <row r="11" spans="1:14" ht="15.6" customHeight="1">
      <c r="A11" s="188" t="s">
        <v>9</v>
      </c>
      <c r="B11" s="189">
        <v>272903</v>
      </c>
      <c r="C11" s="189">
        <v>377161</v>
      </c>
      <c r="D11" s="189">
        <v>2273218</v>
      </c>
      <c r="E11" s="189">
        <v>2435326</v>
      </c>
      <c r="F11" s="190">
        <v>7.1312122286555857</v>
      </c>
    </row>
    <row r="12" spans="1:14" ht="15.6" customHeight="1">
      <c r="A12" s="188" t="s">
        <v>6</v>
      </c>
      <c r="B12" s="189">
        <v>1322</v>
      </c>
      <c r="C12" s="189">
        <v>1345</v>
      </c>
      <c r="D12" s="189">
        <v>20799</v>
      </c>
      <c r="E12" s="189">
        <v>24967</v>
      </c>
      <c r="F12" s="190">
        <v>20.039424972354439</v>
      </c>
    </row>
    <row r="13" spans="1:14" ht="15.6" customHeight="1">
      <c r="A13" s="188" t="s">
        <v>175</v>
      </c>
      <c r="B13" s="189">
        <v>45</v>
      </c>
      <c r="C13" s="189">
        <v>32</v>
      </c>
      <c r="D13" s="189">
        <v>234</v>
      </c>
      <c r="E13" s="189">
        <v>368</v>
      </c>
      <c r="F13" s="190">
        <v>57.264957264957268</v>
      </c>
    </row>
    <row r="14" spans="1:14" ht="15.6" customHeight="1">
      <c r="A14" s="188" t="s">
        <v>148</v>
      </c>
      <c r="B14" s="189">
        <v>118812</v>
      </c>
      <c r="C14" s="189">
        <v>140180</v>
      </c>
      <c r="D14" s="189">
        <v>1060897</v>
      </c>
      <c r="E14" s="189">
        <v>1190097</v>
      </c>
      <c r="F14" s="190">
        <v>12.178373583863459</v>
      </c>
    </row>
    <row r="15" spans="1:14" ht="15.6" customHeight="1">
      <c r="A15" s="188" t="s">
        <v>145</v>
      </c>
      <c r="B15" s="189">
        <v>1509</v>
      </c>
      <c r="C15" s="189">
        <v>2373</v>
      </c>
      <c r="D15" s="189">
        <v>15594</v>
      </c>
      <c r="E15" s="189">
        <v>18496</v>
      </c>
      <c r="F15" s="190">
        <v>18.60972168782865</v>
      </c>
    </row>
    <row r="16" spans="1:14" ht="15.6" customHeight="1">
      <c r="A16" s="188" t="s">
        <v>144</v>
      </c>
      <c r="B16" s="189">
        <v>1154</v>
      </c>
      <c r="C16" s="189">
        <v>1972</v>
      </c>
      <c r="D16" s="189">
        <v>20168</v>
      </c>
      <c r="E16" s="189">
        <v>19708</v>
      </c>
      <c r="F16" s="190">
        <v>-2.2808409361364572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64845</v>
      </c>
      <c r="C18" s="189">
        <v>51555</v>
      </c>
      <c r="D18" s="189">
        <v>538580</v>
      </c>
      <c r="E18" s="189">
        <v>542340</v>
      </c>
      <c r="F18" s="190">
        <v>0.69813212521816581</v>
      </c>
    </row>
    <row r="19" spans="1:7" ht="15.6" customHeight="1">
      <c r="A19" s="188" t="s">
        <v>143</v>
      </c>
      <c r="B19" s="189">
        <v>601</v>
      </c>
      <c r="C19" s="189">
        <v>896</v>
      </c>
      <c r="D19" s="189">
        <v>6575</v>
      </c>
      <c r="E19" s="189">
        <v>6213</v>
      </c>
      <c r="F19" s="190">
        <v>-5.5057034220532302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18124</v>
      </c>
      <c r="E20" s="189">
        <v>10259</v>
      </c>
      <c r="F20" s="190">
        <v>-43.395497682630769</v>
      </c>
    </row>
    <row r="21" spans="1:7" ht="15.6" customHeight="1">
      <c r="A21" s="188" t="s">
        <v>149</v>
      </c>
      <c r="B21" s="189">
        <v>7222</v>
      </c>
      <c r="C21" s="189">
        <v>1419</v>
      </c>
      <c r="D21" s="189">
        <v>74380</v>
      </c>
      <c r="E21" s="189">
        <v>91322</v>
      </c>
      <c r="F21" s="190">
        <v>22.77762839472976</v>
      </c>
    </row>
    <row r="22" spans="1:7" ht="15.6" customHeight="1">
      <c r="A22" s="188" t="s">
        <v>146</v>
      </c>
      <c r="B22" s="189">
        <v>196354</v>
      </c>
      <c r="C22" s="189">
        <v>215626</v>
      </c>
      <c r="D22" s="189">
        <v>1994827</v>
      </c>
      <c r="E22" s="189">
        <v>1952896</v>
      </c>
      <c r="F22" s="190">
        <v>-2.1019867888293078</v>
      </c>
    </row>
    <row r="23" spans="1:7" ht="15.6" customHeight="1">
      <c r="A23" s="188" t="s">
        <v>165</v>
      </c>
      <c r="B23" s="189">
        <v>7787</v>
      </c>
      <c r="C23" s="189">
        <v>4887</v>
      </c>
      <c r="D23" s="189">
        <v>28832</v>
      </c>
      <c r="E23" s="189">
        <v>64284</v>
      </c>
      <c r="F23" s="190">
        <v>122.96059933407329</v>
      </c>
    </row>
    <row r="24" spans="1:7" ht="15.6" customHeight="1">
      <c r="A24" s="188" t="s">
        <v>141</v>
      </c>
      <c r="B24" s="189">
        <v>794</v>
      </c>
      <c r="C24" s="189">
        <v>1159</v>
      </c>
      <c r="D24" s="189">
        <v>11701</v>
      </c>
      <c r="E24" s="189">
        <v>11063</v>
      </c>
      <c r="F24" s="190">
        <v>-5.4525254251773418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1851</v>
      </c>
      <c r="C26" s="189">
        <v>754</v>
      </c>
      <c r="D26" s="189">
        <v>14014</v>
      </c>
      <c r="E26" s="189">
        <v>7293</v>
      </c>
      <c r="F26" s="190">
        <v>-47.95918367346939</v>
      </c>
    </row>
    <row r="27" spans="1:7" ht="15.6" customHeight="1">
      <c r="A27" s="188" t="s">
        <v>173</v>
      </c>
      <c r="B27" s="189">
        <v>1059</v>
      </c>
      <c r="C27" s="189">
        <v>1080</v>
      </c>
      <c r="D27" s="189">
        <v>7836</v>
      </c>
      <c r="E27" s="189">
        <v>8863</v>
      </c>
      <c r="F27" s="190">
        <v>13.10617662072487</v>
      </c>
    </row>
    <row r="28" spans="1:7" ht="15.6" customHeight="1">
      <c r="A28" s="188" t="s">
        <v>177</v>
      </c>
      <c r="B28" s="189">
        <v>53813</v>
      </c>
      <c r="C28" s="189">
        <v>81011</v>
      </c>
      <c r="D28" s="189">
        <v>480769</v>
      </c>
      <c r="E28" s="189">
        <v>660778</v>
      </c>
      <c r="F28" s="190">
        <v>37.441889972107191</v>
      </c>
    </row>
    <row r="29" spans="1:7" ht="15.6" customHeight="1">
      <c r="A29" s="188" t="s">
        <v>178</v>
      </c>
      <c r="B29" s="189">
        <v>2698</v>
      </c>
      <c r="C29" s="189">
        <v>2775</v>
      </c>
      <c r="D29" s="189">
        <v>23827</v>
      </c>
      <c r="E29" s="189">
        <v>23535</v>
      </c>
      <c r="F29" s="190">
        <v>-1.2255004826457421</v>
      </c>
    </row>
    <row r="30" spans="1:7" ht="15.6" customHeight="1">
      <c r="A30" s="188" t="s">
        <v>179</v>
      </c>
      <c r="B30" s="189">
        <v>1646</v>
      </c>
      <c r="C30" s="189">
        <v>1921</v>
      </c>
      <c r="D30" s="189">
        <v>12596</v>
      </c>
      <c r="E30" s="189">
        <v>11185</v>
      </c>
      <c r="F30" s="190">
        <v>-11.201968879009209</v>
      </c>
    </row>
    <row r="31" spans="1:7" ht="15.6" customHeight="1">
      <c r="A31" s="188" t="s">
        <v>180</v>
      </c>
      <c r="B31" s="189">
        <v>2052</v>
      </c>
      <c r="C31" s="189">
        <v>2541</v>
      </c>
      <c r="D31" s="189">
        <v>28152</v>
      </c>
      <c r="E31" s="189">
        <v>22927</v>
      </c>
      <c r="F31" s="190">
        <v>-18.559960215970449</v>
      </c>
    </row>
    <row r="32" spans="1:7" ht="15.6" customHeight="1">
      <c r="A32" s="188" t="s">
        <v>181</v>
      </c>
      <c r="B32" s="189">
        <v>47329</v>
      </c>
      <c r="C32" s="189">
        <v>40065</v>
      </c>
      <c r="D32" s="189">
        <v>379430</v>
      </c>
      <c r="E32" s="189">
        <v>388068</v>
      </c>
      <c r="F32" s="190">
        <v>2.2765727538676401</v>
      </c>
    </row>
    <row r="33" spans="1:6" ht="15.6" customHeight="1">
      <c r="A33" s="188" t="s">
        <v>182</v>
      </c>
      <c r="B33" s="189">
        <v>6391</v>
      </c>
      <c r="C33" s="189">
        <v>1564</v>
      </c>
      <c r="D33" s="189">
        <v>51949</v>
      </c>
      <c r="E33" s="189">
        <v>39168</v>
      </c>
      <c r="F33" s="190">
        <v>-24.60297599568808</v>
      </c>
    </row>
    <row r="34" spans="1:6" ht="15.6" customHeight="1">
      <c r="A34" s="188" t="s">
        <v>183</v>
      </c>
      <c r="B34" s="189">
        <v>120</v>
      </c>
      <c r="C34" s="189">
        <v>25</v>
      </c>
      <c r="D34" s="189">
        <v>1574</v>
      </c>
      <c r="E34" s="189">
        <v>158</v>
      </c>
      <c r="F34" s="190">
        <v>-89.961880559085131</v>
      </c>
    </row>
    <row r="35" spans="1:6" ht="15.6" customHeight="1">
      <c r="A35" s="156" t="s">
        <v>153</v>
      </c>
      <c r="B35" s="76">
        <f>SUM(B7:B34)</f>
        <v>797691</v>
      </c>
      <c r="C35" s="77">
        <f>SUM(C7:C34)</f>
        <v>938261</v>
      </c>
      <c r="D35" s="76">
        <f>SUM(D7:D34)</f>
        <v>7130914</v>
      </c>
      <c r="E35" s="78">
        <f>SUM(E7:E34)</f>
        <v>7593216</v>
      </c>
      <c r="F35" s="140">
        <f>E35*100/D35-100</f>
        <v>6.4830679489333392</v>
      </c>
    </row>
    <row r="36" spans="1:6" ht="15.6" customHeight="1">
      <c r="A36" s="73" t="s">
        <v>82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4D0F-DFEA-451F-827A-EE4AF790F76F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14700</v>
      </c>
      <c r="E10" s="189">
        <v>10000</v>
      </c>
      <c r="F10" s="190">
        <v>-31.972789115646261</v>
      </c>
    </row>
    <row r="11" spans="1:14" ht="15.6" customHeight="1">
      <c r="A11" s="188" t="s">
        <v>9</v>
      </c>
      <c r="B11" s="189">
        <v>293859</v>
      </c>
      <c r="C11" s="189">
        <v>451085</v>
      </c>
      <c r="D11" s="189">
        <v>2442716</v>
      </c>
      <c r="E11" s="189">
        <v>2925805</v>
      </c>
      <c r="F11" s="190">
        <v>19.776715754103218</v>
      </c>
    </row>
    <row r="12" spans="1:14" ht="15.6" customHeight="1">
      <c r="A12" s="188" t="s">
        <v>6</v>
      </c>
      <c r="B12" s="189">
        <v>0</v>
      </c>
      <c r="C12" s="189">
        <v>0</v>
      </c>
      <c r="D12" s="189">
        <v>0</v>
      </c>
      <c r="E12" s="189">
        <v>0</v>
      </c>
      <c r="F12" s="190" t="s">
        <v>151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0</v>
      </c>
      <c r="E13" s="189">
        <v>24</v>
      </c>
      <c r="F13" s="190" t="s">
        <v>151</v>
      </c>
    </row>
    <row r="14" spans="1:14" ht="15.6" customHeight="1">
      <c r="A14" s="188" t="s">
        <v>148</v>
      </c>
      <c r="B14" s="189">
        <v>0</v>
      </c>
      <c r="C14" s="189">
        <v>0</v>
      </c>
      <c r="D14" s="189">
        <v>0</v>
      </c>
      <c r="E14" s="189">
        <v>0</v>
      </c>
      <c r="F14" s="190" t="s">
        <v>151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21539</v>
      </c>
      <c r="F15" s="190" t="s">
        <v>151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4942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5151</v>
      </c>
      <c r="E19" s="189">
        <v>10797</v>
      </c>
      <c r="F19" s="190">
        <v>109.6097845078625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18557</v>
      </c>
      <c r="C21" s="189">
        <v>5978</v>
      </c>
      <c r="D21" s="189">
        <v>204410</v>
      </c>
      <c r="E21" s="189">
        <v>147743</v>
      </c>
      <c r="F21" s="190">
        <v>-27.722224940071431</v>
      </c>
    </row>
    <row r="22" spans="1:7" ht="15.6" customHeight="1">
      <c r="A22" s="188" t="s">
        <v>146</v>
      </c>
      <c r="B22" s="189">
        <v>0</v>
      </c>
      <c r="C22" s="189">
        <v>0</v>
      </c>
      <c r="D22" s="189">
        <v>0</v>
      </c>
      <c r="E22" s="189">
        <v>9</v>
      </c>
      <c r="F22" s="190" t="s">
        <v>151</v>
      </c>
    </row>
    <row r="23" spans="1:7" ht="15.6" customHeight="1">
      <c r="A23" s="188" t="s">
        <v>165</v>
      </c>
      <c r="B23" s="189">
        <v>0</v>
      </c>
      <c r="C23" s="189">
        <v>0</v>
      </c>
      <c r="D23" s="189">
        <v>0</v>
      </c>
      <c r="E23" s="189">
        <v>0</v>
      </c>
      <c r="F23" s="190" t="s">
        <v>151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168</v>
      </c>
      <c r="C28" s="189">
        <v>123</v>
      </c>
      <c r="D28" s="189">
        <v>1505</v>
      </c>
      <c r="E28" s="189">
        <v>887</v>
      </c>
      <c r="F28" s="190">
        <v>-41.06312292358804</v>
      </c>
    </row>
    <row r="29" spans="1:7" ht="15.6" customHeight="1">
      <c r="A29" s="188" t="s">
        <v>178</v>
      </c>
      <c r="B29" s="189">
        <v>0</v>
      </c>
      <c r="C29" s="189">
        <v>0</v>
      </c>
      <c r="D29" s="189">
        <v>0</v>
      </c>
      <c r="E29" s="189">
        <v>1</v>
      </c>
      <c r="F29" s="190" t="s">
        <v>151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1997</v>
      </c>
      <c r="C31" s="189">
        <v>0</v>
      </c>
      <c r="D31" s="189">
        <v>96405</v>
      </c>
      <c r="E31" s="189">
        <v>15321</v>
      </c>
      <c r="F31" s="190">
        <v>-84.107670763964521</v>
      </c>
    </row>
    <row r="32" spans="1:7" ht="15.6" customHeight="1">
      <c r="A32" s="188" t="s">
        <v>181</v>
      </c>
      <c r="B32" s="189">
        <v>0</v>
      </c>
      <c r="C32" s="189">
        <v>0</v>
      </c>
      <c r="D32" s="189">
        <v>0</v>
      </c>
      <c r="E32" s="189">
        <v>0</v>
      </c>
      <c r="F32" s="190" t="s">
        <v>151</v>
      </c>
    </row>
    <row r="33" spans="1:6" ht="15.6" customHeight="1">
      <c r="A33" s="188" t="s">
        <v>182</v>
      </c>
      <c r="B33" s="189">
        <v>0</v>
      </c>
      <c r="C33" s="189">
        <v>51</v>
      </c>
      <c r="D33" s="189">
        <v>84</v>
      </c>
      <c r="E33" s="189">
        <v>51</v>
      </c>
      <c r="F33" s="190">
        <v>-39.285714285714278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314581</v>
      </c>
      <c r="C35" s="77">
        <f>SUM(C7:C34)</f>
        <v>457237</v>
      </c>
      <c r="D35" s="178">
        <f>SUM(D7:D34)</f>
        <v>2764971</v>
      </c>
      <c r="E35" s="178">
        <f>SUM(E7:E34)</f>
        <v>3137119</v>
      </c>
      <c r="F35" s="140">
        <f>E35*100/D35-100</f>
        <v>13.459381671634162</v>
      </c>
    </row>
    <row r="36" spans="1:6" ht="15.6" customHeight="1">
      <c r="A36" s="73" t="s">
        <v>52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9A647-9F9A-49E7-85B4-E3F09AF2F0A8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22022</v>
      </c>
      <c r="C7" s="189">
        <v>0</v>
      </c>
      <c r="D7" s="189">
        <v>203981</v>
      </c>
      <c r="E7" s="189">
        <v>20400</v>
      </c>
      <c r="F7" s="190">
        <v>-89.999068540697422</v>
      </c>
      <c r="G7" s="13"/>
    </row>
    <row r="8" spans="1:14" ht="15.6" customHeight="1">
      <c r="A8" s="188" t="s">
        <v>11</v>
      </c>
      <c r="B8" s="189">
        <v>1254</v>
      </c>
      <c r="C8" s="189">
        <v>31035</v>
      </c>
      <c r="D8" s="189">
        <v>10873</v>
      </c>
      <c r="E8" s="189">
        <v>352375</v>
      </c>
      <c r="F8" s="190">
        <v>3140.8258990159111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197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16768</v>
      </c>
      <c r="E10" s="189">
        <v>51828</v>
      </c>
      <c r="F10" s="190">
        <v>209.08874045801531</v>
      </c>
    </row>
    <row r="11" spans="1:14" ht="15.6" customHeight="1">
      <c r="A11" s="188" t="s">
        <v>9</v>
      </c>
      <c r="B11" s="189">
        <v>4871549</v>
      </c>
      <c r="C11" s="189">
        <v>5327595</v>
      </c>
      <c r="D11" s="189">
        <v>46020325</v>
      </c>
      <c r="E11" s="189">
        <v>45382760</v>
      </c>
      <c r="F11" s="190">
        <v>-1.3853987341462779</v>
      </c>
    </row>
    <row r="12" spans="1:14" ht="15.6" customHeight="1">
      <c r="A12" s="188" t="s">
        <v>6</v>
      </c>
      <c r="B12" s="189">
        <v>206205</v>
      </c>
      <c r="C12" s="189">
        <v>78194</v>
      </c>
      <c r="D12" s="189">
        <v>1006809</v>
      </c>
      <c r="E12" s="189">
        <v>834059</v>
      </c>
      <c r="F12" s="190">
        <v>-17.158170020331571</v>
      </c>
    </row>
    <row r="13" spans="1:14" ht="15.6" customHeight="1">
      <c r="A13" s="188" t="s">
        <v>175</v>
      </c>
      <c r="B13" s="189">
        <v>1307</v>
      </c>
      <c r="C13" s="189">
        <v>1179</v>
      </c>
      <c r="D13" s="189">
        <v>11434</v>
      </c>
      <c r="E13" s="189">
        <v>48514</v>
      </c>
      <c r="F13" s="190">
        <v>324.29595941927579</v>
      </c>
    </row>
    <row r="14" spans="1:14" ht="15.6" customHeight="1">
      <c r="A14" s="188" t="s">
        <v>148</v>
      </c>
      <c r="B14" s="189">
        <v>1715358</v>
      </c>
      <c r="C14" s="189">
        <v>1615829</v>
      </c>
      <c r="D14" s="189">
        <v>18130679</v>
      </c>
      <c r="E14" s="189">
        <v>19237298</v>
      </c>
      <c r="F14" s="190">
        <v>6.1035717415767996</v>
      </c>
    </row>
    <row r="15" spans="1:14" ht="15.6" customHeight="1">
      <c r="A15" s="188" t="s">
        <v>145</v>
      </c>
      <c r="B15" s="189">
        <v>1246</v>
      </c>
      <c r="C15" s="189">
        <v>13572</v>
      </c>
      <c r="D15" s="189">
        <v>50757</v>
      </c>
      <c r="E15" s="189">
        <v>272693</v>
      </c>
      <c r="F15" s="190">
        <v>437.25200464960488</v>
      </c>
    </row>
    <row r="16" spans="1:14" ht="15.6" customHeight="1">
      <c r="A16" s="188" t="s">
        <v>144</v>
      </c>
      <c r="B16" s="189">
        <v>0</v>
      </c>
      <c r="C16" s="189">
        <v>8094</v>
      </c>
      <c r="D16" s="189">
        <v>12582</v>
      </c>
      <c r="E16" s="189">
        <v>304163</v>
      </c>
      <c r="F16" s="190">
        <v>2317.4455571451281</v>
      </c>
      <c r="G16" s="1"/>
    </row>
    <row r="17" spans="1:7" ht="15.6" customHeight="1">
      <c r="A17" s="188" t="s">
        <v>150</v>
      </c>
      <c r="B17" s="189">
        <v>13138</v>
      </c>
      <c r="C17" s="189">
        <v>31713</v>
      </c>
      <c r="D17" s="189">
        <v>93358</v>
      </c>
      <c r="E17" s="189">
        <v>473211</v>
      </c>
      <c r="F17" s="190">
        <v>406.87782514621142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1701</v>
      </c>
      <c r="F18" s="190" t="s">
        <v>151</v>
      </c>
    </row>
    <row r="19" spans="1:7" ht="15.6" customHeight="1">
      <c r="A19" s="188" t="s">
        <v>143</v>
      </c>
      <c r="B19" s="189">
        <v>4985</v>
      </c>
      <c r="C19" s="189">
        <v>18560</v>
      </c>
      <c r="D19" s="189">
        <v>261324</v>
      </c>
      <c r="E19" s="189">
        <v>111650</v>
      </c>
      <c r="F19" s="190">
        <v>-57.275259830708237</v>
      </c>
    </row>
    <row r="20" spans="1:7" ht="15.6" customHeight="1">
      <c r="A20" s="188" t="s">
        <v>142</v>
      </c>
      <c r="B20" s="189">
        <v>47686</v>
      </c>
      <c r="C20" s="189">
        <v>86924</v>
      </c>
      <c r="D20" s="189">
        <v>409933</v>
      </c>
      <c r="E20" s="189">
        <v>453160</v>
      </c>
      <c r="F20" s="190">
        <v>10.54489392168963</v>
      </c>
    </row>
    <row r="21" spans="1:7" ht="15.6" customHeight="1">
      <c r="A21" s="188" t="s">
        <v>149</v>
      </c>
      <c r="B21" s="189">
        <v>218453</v>
      </c>
      <c r="C21" s="189">
        <v>217728</v>
      </c>
      <c r="D21" s="189">
        <v>1994855</v>
      </c>
      <c r="E21" s="189">
        <v>2400450</v>
      </c>
      <c r="F21" s="190">
        <v>20.332054209453819</v>
      </c>
    </row>
    <row r="22" spans="1:7" ht="15.6" customHeight="1">
      <c r="A22" s="188" t="s">
        <v>146</v>
      </c>
      <c r="B22" s="189">
        <v>1651625</v>
      </c>
      <c r="C22" s="189">
        <v>1767051</v>
      </c>
      <c r="D22" s="189">
        <v>13811437</v>
      </c>
      <c r="E22" s="189">
        <v>13330050</v>
      </c>
      <c r="F22" s="190">
        <v>-3.485422986760895</v>
      </c>
    </row>
    <row r="23" spans="1:7" ht="15.6" customHeight="1">
      <c r="A23" s="188" t="s">
        <v>165</v>
      </c>
      <c r="B23" s="189">
        <v>319379</v>
      </c>
      <c r="C23" s="189">
        <v>333138</v>
      </c>
      <c r="D23" s="189">
        <v>2614346</v>
      </c>
      <c r="E23" s="189">
        <v>2708715</v>
      </c>
      <c r="F23" s="190">
        <v>3.6096599302464232</v>
      </c>
    </row>
    <row r="24" spans="1:7" ht="15.6" customHeight="1">
      <c r="A24" s="188" t="s">
        <v>141</v>
      </c>
      <c r="B24" s="189">
        <v>16</v>
      </c>
      <c r="C24" s="189">
        <v>29</v>
      </c>
      <c r="D24" s="189">
        <v>709</v>
      </c>
      <c r="E24" s="189">
        <v>64694</v>
      </c>
      <c r="F24" s="190">
        <v>9024.6826516220026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3119</v>
      </c>
      <c r="D26" s="189">
        <v>25559</v>
      </c>
      <c r="E26" s="189">
        <v>53846</v>
      </c>
      <c r="F26" s="190">
        <v>110.6733440275441</v>
      </c>
    </row>
    <row r="27" spans="1:7" ht="15.6" customHeight="1">
      <c r="A27" s="188" t="s">
        <v>173</v>
      </c>
      <c r="B27" s="189">
        <v>1343</v>
      </c>
      <c r="C27" s="189">
        <v>1490</v>
      </c>
      <c r="D27" s="189">
        <v>19130</v>
      </c>
      <c r="E27" s="189">
        <v>29681</v>
      </c>
      <c r="F27" s="190">
        <v>55.154208050182937</v>
      </c>
    </row>
    <row r="28" spans="1:7" ht="15.6" customHeight="1">
      <c r="A28" s="188" t="s">
        <v>177</v>
      </c>
      <c r="B28" s="189">
        <v>88027</v>
      </c>
      <c r="C28" s="189">
        <v>22192</v>
      </c>
      <c r="D28" s="189">
        <v>863100</v>
      </c>
      <c r="E28" s="189">
        <v>504736</v>
      </c>
      <c r="F28" s="190">
        <v>-41.520565403777077</v>
      </c>
    </row>
    <row r="29" spans="1:7" ht="15.6" customHeight="1">
      <c r="A29" s="188" t="s">
        <v>178</v>
      </c>
      <c r="B29" s="189">
        <v>47175</v>
      </c>
      <c r="C29" s="189">
        <v>48057</v>
      </c>
      <c r="D29" s="189">
        <v>270496</v>
      </c>
      <c r="E29" s="189">
        <v>356569</v>
      </c>
      <c r="F29" s="190">
        <v>31.82043357387909</v>
      </c>
    </row>
    <row r="30" spans="1:7" ht="15.6" customHeight="1">
      <c r="A30" s="188" t="s">
        <v>179</v>
      </c>
      <c r="B30" s="189">
        <v>1</v>
      </c>
      <c r="C30" s="189">
        <v>0</v>
      </c>
      <c r="D30" s="189">
        <v>1</v>
      </c>
      <c r="E30" s="189">
        <v>1354</v>
      </c>
      <c r="F30" s="190">
        <v>135300</v>
      </c>
    </row>
    <row r="31" spans="1:7" ht="15.6" customHeight="1">
      <c r="A31" s="188" t="s">
        <v>180</v>
      </c>
      <c r="B31" s="189">
        <v>343752</v>
      </c>
      <c r="C31" s="189">
        <v>179324</v>
      </c>
      <c r="D31" s="189">
        <v>1635430</v>
      </c>
      <c r="E31" s="189">
        <v>1527697</v>
      </c>
      <c r="F31" s="190">
        <v>-6.5874418348691108</v>
      </c>
    </row>
    <row r="32" spans="1:7" ht="15.6" customHeight="1">
      <c r="A32" s="188" t="s">
        <v>181</v>
      </c>
      <c r="B32" s="189">
        <v>2438846</v>
      </c>
      <c r="C32" s="189">
        <v>2480952</v>
      </c>
      <c r="D32" s="189">
        <v>24027253</v>
      </c>
      <c r="E32" s="189">
        <v>21825354</v>
      </c>
      <c r="F32" s="190">
        <v>-9.1641728665361768</v>
      </c>
    </row>
    <row r="33" spans="1:6" ht="15.6" customHeight="1">
      <c r="A33" s="188" t="s">
        <v>182</v>
      </c>
      <c r="B33" s="189">
        <v>35393</v>
      </c>
      <c r="C33" s="189">
        <v>20050</v>
      </c>
      <c r="D33" s="189">
        <v>331367</v>
      </c>
      <c r="E33" s="189">
        <v>262124</v>
      </c>
      <c r="F33" s="190">
        <v>-20.89616648610151</v>
      </c>
    </row>
    <row r="34" spans="1:6" ht="15.6" customHeight="1">
      <c r="A34" s="188" t="s">
        <v>183</v>
      </c>
      <c r="B34" s="189">
        <v>14233</v>
      </c>
      <c r="C34" s="189">
        <v>855</v>
      </c>
      <c r="D34" s="189">
        <v>35016</v>
      </c>
      <c r="E34" s="189">
        <v>1538</v>
      </c>
      <c r="F34" s="190">
        <v>-95.607722184144393</v>
      </c>
    </row>
    <row r="35" spans="1:6" ht="15.6" customHeight="1">
      <c r="A35" s="156" t="s">
        <v>153</v>
      </c>
      <c r="B35" s="76">
        <f>SUM(B7:B34)</f>
        <v>12042993</v>
      </c>
      <c r="C35" s="77">
        <f>SUM(C7:C34)</f>
        <v>12286680</v>
      </c>
      <c r="D35" s="178">
        <f>SUM(D7:D34)</f>
        <v>111857719</v>
      </c>
      <c r="E35" s="178">
        <f>SUM(E7:E34)</f>
        <v>110610620</v>
      </c>
      <c r="F35" s="177">
        <f>E35*100/D35-100</f>
        <v>-1.1148975780562864</v>
      </c>
    </row>
    <row r="36" spans="1:6" ht="15.6" customHeight="1">
      <c r="A36" s="73" t="s">
        <v>65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B91E-A715-41D3-AB18-248BC9D3611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1254</v>
      </c>
      <c r="C8" s="189">
        <v>31035</v>
      </c>
      <c r="D8" s="189">
        <v>10873</v>
      </c>
      <c r="E8" s="189">
        <v>352375</v>
      </c>
      <c r="F8" s="190">
        <v>3140.8258990159111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197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3710050</v>
      </c>
      <c r="C11" s="189">
        <v>4036725</v>
      </c>
      <c r="D11" s="189">
        <v>35186207</v>
      </c>
      <c r="E11" s="189">
        <v>34685779</v>
      </c>
      <c r="F11" s="190">
        <v>-1.422227749640641</v>
      </c>
    </row>
    <row r="12" spans="1:14" ht="15.6" customHeight="1">
      <c r="A12" s="188" t="s">
        <v>6</v>
      </c>
      <c r="B12" s="189">
        <v>23375</v>
      </c>
      <c r="C12" s="189">
        <v>12764</v>
      </c>
      <c r="D12" s="189">
        <v>178965</v>
      </c>
      <c r="E12" s="189">
        <v>160598</v>
      </c>
      <c r="F12" s="190">
        <v>-10.26290056715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46</v>
      </c>
      <c r="E13" s="189">
        <v>13</v>
      </c>
      <c r="F13" s="190">
        <v>-71.739130434782609</v>
      </c>
    </row>
    <row r="14" spans="1:14" ht="15.6" customHeight="1">
      <c r="A14" s="188" t="s">
        <v>148</v>
      </c>
      <c r="B14" s="189">
        <v>1116229</v>
      </c>
      <c r="C14" s="189">
        <v>971211</v>
      </c>
      <c r="D14" s="189">
        <v>11845466</v>
      </c>
      <c r="E14" s="189">
        <v>12409800</v>
      </c>
      <c r="F14" s="190">
        <v>4.7641350707519621</v>
      </c>
    </row>
    <row r="15" spans="1:14" ht="15.6" customHeight="1">
      <c r="A15" s="188" t="s">
        <v>145</v>
      </c>
      <c r="B15" s="189">
        <v>1246</v>
      </c>
      <c r="C15" s="189">
        <v>2347</v>
      </c>
      <c r="D15" s="189">
        <v>24635</v>
      </c>
      <c r="E15" s="189">
        <v>246339</v>
      </c>
      <c r="F15" s="190">
        <v>899.95534808199716</v>
      </c>
    </row>
    <row r="16" spans="1:14" ht="15.6" customHeight="1">
      <c r="A16" s="188" t="s">
        <v>144</v>
      </c>
      <c r="B16" s="189">
        <v>0</v>
      </c>
      <c r="C16" s="189">
        <v>52</v>
      </c>
      <c r="D16" s="189">
        <v>1445</v>
      </c>
      <c r="E16" s="189">
        <v>13259</v>
      </c>
      <c r="F16" s="190">
        <v>817.57785467128031</v>
      </c>
      <c r="G16" s="1"/>
    </row>
    <row r="17" spans="1:7" ht="15.6" customHeight="1">
      <c r="A17" s="188" t="s">
        <v>150</v>
      </c>
      <c r="B17" s="189">
        <v>13138</v>
      </c>
      <c r="C17" s="189">
        <v>31713</v>
      </c>
      <c r="D17" s="189">
        <v>93358</v>
      </c>
      <c r="E17" s="189">
        <v>473192</v>
      </c>
      <c r="F17" s="190">
        <v>406.85747338203481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10</v>
      </c>
      <c r="C19" s="189">
        <v>0</v>
      </c>
      <c r="D19" s="189">
        <v>107965</v>
      </c>
      <c r="E19" s="189">
        <v>90954</v>
      </c>
      <c r="F19" s="190">
        <v>-15.75603204742278</v>
      </c>
    </row>
    <row r="20" spans="1:7" ht="15.6" customHeight="1">
      <c r="A20" s="188" t="s">
        <v>142</v>
      </c>
      <c r="B20" s="189">
        <v>81</v>
      </c>
      <c r="C20" s="189">
        <v>4</v>
      </c>
      <c r="D20" s="189">
        <v>615</v>
      </c>
      <c r="E20" s="189">
        <v>794</v>
      </c>
      <c r="F20" s="190">
        <v>29.105691056910558</v>
      </c>
    </row>
    <row r="21" spans="1:7" ht="15.6" customHeight="1">
      <c r="A21" s="188" t="s">
        <v>149</v>
      </c>
      <c r="B21" s="189">
        <v>23533</v>
      </c>
      <c r="C21" s="189">
        <v>19180</v>
      </c>
      <c r="D21" s="189">
        <v>274634</v>
      </c>
      <c r="E21" s="189">
        <v>272813</v>
      </c>
      <c r="F21" s="190">
        <v>-0.66306429648186338</v>
      </c>
    </row>
    <row r="22" spans="1:7" ht="15.6" customHeight="1">
      <c r="A22" s="188" t="s">
        <v>146</v>
      </c>
      <c r="B22" s="189">
        <v>1159210</v>
      </c>
      <c r="C22" s="189">
        <v>1261834</v>
      </c>
      <c r="D22" s="189">
        <v>9244812</v>
      </c>
      <c r="E22" s="189">
        <v>9236810</v>
      </c>
      <c r="F22" s="190">
        <v>-8.6556654694547319E-2</v>
      </c>
    </row>
    <row r="23" spans="1:7" ht="15.6" customHeight="1">
      <c r="A23" s="188" t="s">
        <v>165</v>
      </c>
      <c r="B23" s="189">
        <v>319379</v>
      </c>
      <c r="C23" s="189">
        <v>326311</v>
      </c>
      <c r="D23" s="189">
        <v>2601419</v>
      </c>
      <c r="E23" s="189">
        <v>2695866</v>
      </c>
      <c r="F23" s="190">
        <v>3.630595455787784</v>
      </c>
    </row>
    <row r="24" spans="1:7" ht="15.6" customHeight="1">
      <c r="A24" s="188" t="s">
        <v>141</v>
      </c>
      <c r="B24" s="189">
        <v>16</v>
      </c>
      <c r="C24" s="189">
        <v>29</v>
      </c>
      <c r="D24" s="189">
        <v>623</v>
      </c>
      <c r="E24" s="189">
        <v>64624</v>
      </c>
      <c r="F24" s="190">
        <v>10273.03370786517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72754</v>
      </c>
      <c r="C28" s="189">
        <v>20620</v>
      </c>
      <c r="D28" s="189">
        <v>816232</v>
      </c>
      <c r="E28" s="189">
        <v>451636</v>
      </c>
      <c r="F28" s="190">
        <v>-44.668182575542247</v>
      </c>
    </row>
    <row r="29" spans="1:7" ht="15.6" customHeight="1">
      <c r="A29" s="188" t="s">
        <v>178</v>
      </c>
      <c r="B29" s="189">
        <v>33787</v>
      </c>
      <c r="C29" s="189">
        <v>46655</v>
      </c>
      <c r="D29" s="189">
        <v>248556</v>
      </c>
      <c r="E29" s="189">
        <v>351807</v>
      </c>
      <c r="F29" s="190">
        <v>41.54033698643363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8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487</v>
      </c>
      <c r="F31" s="190" t="s">
        <v>151</v>
      </c>
    </row>
    <row r="32" spans="1:7" ht="15.6" customHeight="1">
      <c r="A32" s="188" t="s">
        <v>181</v>
      </c>
      <c r="B32" s="189">
        <v>2396670</v>
      </c>
      <c r="C32" s="189">
        <v>2451220</v>
      </c>
      <c r="D32" s="189">
        <v>23633750</v>
      </c>
      <c r="E32" s="189">
        <v>21414127</v>
      </c>
      <c r="F32" s="190">
        <v>-9.3917512032580532</v>
      </c>
    </row>
    <row r="33" spans="1:6" ht="15.6" customHeight="1">
      <c r="A33" s="188" t="s">
        <v>182</v>
      </c>
      <c r="B33" s="189">
        <v>21007</v>
      </c>
      <c r="C33" s="189">
        <v>12478</v>
      </c>
      <c r="D33" s="189">
        <v>237298</v>
      </c>
      <c r="E33" s="189">
        <v>180677</v>
      </c>
      <c r="F33" s="190">
        <v>-23.860715218838759</v>
      </c>
    </row>
    <row r="34" spans="1:6" ht="15.6" customHeight="1">
      <c r="A34" s="188" t="s">
        <v>183</v>
      </c>
      <c r="B34" s="189">
        <v>9943</v>
      </c>
      <c r="C34" s="189">
        <v>855</v>
      </c>
      <c r="D34" s="189">
        <v>10016</v>
      </c>
      <c r="E34" s="189">
        <v>1538</v>
      </c>
      <c r="F34" s="190">
        <v>-84.644568690095852</v>
      </c>
    </row>
    <row r="35" spans="1:6" ht="15.6" customHeight="1">
      <c r="A35" s="156" t="s">
        <v>153</v>
      </c>
      <c r="B35" s="76">
        <f>SUM(B7:B34)</f>
        <v>8901682</v>
      </c>
      <c r="C35" s="77">
        <f>SUM(C7:C34)</f>
        <v>9225033</v>
      </c>
      <c r="D35" s="76">
        <f>SUM(D7:D34)</f>
        <v>84517112</v>
      </c>
      <c r="E35" s="78">
        <f>SUM(E7:E34)</f>
        <v>83103496</v>
      </c>
      <c r="F35" s="140">
        <f>E35*100/D35-100</f>
        <v>-1.6725796309746102</v>
      </c>
    </row>
    <row r="36" spans="1:6" ht="15.6" customHeight="1">
      <c r="A36" s="73" t="s">
        <v>65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92EF-0FA3-4BB7-8F3E-120D709FA558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109</v>
      </c>
      <c r="F7" s="190" t="s">
        <v>151</v>
      </c>
      <c r="G7" s="37"/>
    </row>
    <row r="8" spans="1:14" ht="15.6" customHeight="1">
      <c r="A8" s="188" t="s">
        <v>11</v>
      </c>
      <c r="B8" s="189">
        <v>6530</v>
      </c>
      <c r="C8" s="189">
        <v>5036</v>
      </c>
      <c r="D8" s="189">
        <v>61520</v>
      </c>
      <c r="E8" s="189">
        <v>79328</v>
      </c>
      <c r="F8" s="190">
        <v>28.946684005201551</v>
      </c>
      <c r="G8" s="6"/>
    </row>
    <row r="9" spans="1:14" ht="15.6" customHeight="1">
      <c r="A9" s="188" t="s">
        <v>8</v>
      </c>
      <c r="B9" s="189">
        <v>65043</v>
      </c>
      <c r="C9" s="189">
        <v>60120</v>
      </c>
      <c r="D9" s="189">
        <v>752809</v>
      </c>
      <c r="E9" s="189">
        <v>837232</v>
      </c>
      <c r="F9" s="190">
        <v>11.2143983400836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813517</v>
      </c>
      <c r="C11" s="189">
        <v>922870</v>
      </c>
      <c r="D11" s="189">
        <v>9318274</v>
      </c>
      <c r="E11" s="189">
        <v>9545574</v>
      </c>
      <c r="F11" s="190">
        <v>2.4392929420190939</v>
      </c>
    </row>
    <row r="12" spans="1:14" ht="15.6" customHeight="1">
      <c r="A12" s="188" t="s">
        <v>6</v>
      </c>
      <c r="B12" s="189">
        <v>79449</v>
      </c>
      <c r="C12" s="189">
        <v>78639</v>
      </c>
      <c r="D12" s="189">
        <v>687637</v>
      </c>
      <c r="E12" s="189">
        <v>712621</v>
      </c>
      <c r="F12" s="190">
        <v>3.6333123435766201</v>
      </c>
    </row>
    <row r="13" spans="1:14" ht="15.6" customHeight="1">
      <c r="A13" s="188" t="s">
        <v>175</v>
      </c>
      <c r="B13" s="189">
        <v>1357740</v>
      </c>
      <c r="C13" s="189">
        <v>1321268</v>
      </c>
      <c r="D13" s="189">
        <v>11964344</v>
      </c>
      <c r="E13" s="189">
        <v>11889692</v>
      </c>
      <c r="F13" s="190">
        <v>-0.62395397524511509</v>
      </c>
    </row>
    <row r="14" spans="1:14" ht="15.6" customHeight="1">
      <c r="A14" s="188" t="s">
        <v>148</v>
      </c>
      <c r="B14" s="189">
        <v>994777</v>
      </c>
      <c r="C14" s="189">
        <v>1010038</v>
      </c>
      <c r="D14" s="189">
        <v>8991549</v>
      </c>
      <c r="E14" s="189">
        <v>9189021</v>
      </c>
      <c r="F14" s="190">
        <v>2.1961955609650801</v>
      </c>
    </row>
    <row r="15" spans="1:14" ht="15.6" customHeight="1">
      <c r="A15" s="188" t="s">
        <v>145</v>
      </c>
      <c r="B15" s="189">
        <v>98624</v>
      </c>
      <c r="C15" s="189">
        <v>86974</v>
      </c>
      <c r="D15" s="189">
        <v>953081</v>
      </c>
      <c r="E15" s="189">
        <v>796780</v>
      </c>
      <c r="F15" s="190">
        <v>-16.399550510397329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366</v>
      </c>
      <c r="E16" s="189">
        <v>0</v>
      </c>
      <c r="F16" s="190">
        <v>-100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231</v>
      </c>
      <c r="E17" s="189">
        <v>382</v>
      </c>
      <c r="F17" s="190">
        <v>65.367965367965354</v>
      </c>
      <c r="G17" s="2"/>
    </row>
    <row r="18" spans="1:7" ht="15.6" customHeight="1">
      <c r="A18" s="188" t="s">
        <v>147</v>
      </c>
      <c r="B18" s="189">
        <v>50317</v>
      </c>
      <c r="C18" s="189">
        <v>66523</v>
      </c>
      <c r="D18" s="189">
        <v>439792</v>
      </c>
      <c r="E18" s="189">
        <v>468807</v>
      </c>
      <c r="F18" s="190">
        <v>6.5974369702041002</v>
      </c>
    </row>
    <row r="19" spans="1:7" ht="15.6" customHeight="1">
      <c r="A19" s="188" t="s">
        <v>143</v>
      </c>
      <c r="B19" s="189">
        <v>916</v>
      </c>
      <c r="C19" s="189">
        <v>774</v>
      </c>
      <c r="D19" s="189">
        <v>12759</v>
      </c>
      <c r="E19" s="189">
        <v>10630</v>
      </c>
      <c r="F19" s="190">
        <v>-16.68626067873657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43889</v>
      </c>
      <c r="C21" s="189">
        <v>42959</v>
      </c>
      <c r="D21" s="189">
        <v>462807</v>
      </c>
      <c r="E21" s="189">
        <v>417396</v>
      </c>
      <c r="F21" s="190">
        <v>-9.8120814940136967</v>
      </c>
    </row>
    <row r="22" spans="1:7" ht="15.6" customHeight="1">
      <c r="A22" s="188" t="s">
        <v>146</v>
      </c>
      <c r="B22" s="189">
        <v>482935</v>
      </c>
      <c r="C22" s="189">
        <v>509737</v>
      </c>
      <c r="D22" s="189">
        <v>4322185</v>
      </c>
      <c r="E22" s="189">
        <v>4516909</v>
      </c>
      <c r="F22" s="190">
        <v>4.5052213174586484</v>
      </c>
    </row>
    <row r="23" spans="1:7" ht="15.6" customHeight="1">
      <c r="A23" s="188" t="s">
        <v>165</v>
      </c>
      <c r="B23" s="189">
        <v>40949</v>
      </c>
      <c r="C23" s="189">
        <v>31372</v>
      </c>
      <c r="D23" s="189">
        <v>330215</v>
      </c>
      <c r="E23" s="189">
        <v>326426</v>
      </c>
      <c r="F23" s="190">
        <v>-1.147434247384282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35617</v>
      </c>
      <c r="C25" s="189">
        <v>40212</v>
      </c>
      <c r="D25" s="189">
        <v>340126</v>
      </c>
      <c r="E25" s="189">
        <v>347343</v>
      </c>
      <c r="F25" s="190">
        <v>2.1218607222029529</v>
      </c>
    </row>
    <row r="26" spans="1:7" ht="15.6" customHeight="1">
      <c r="A26" s="188" t="s">
        <v>152</v>
      </c>
      <c r="B26" s="189">
        <v>30608</v>
      </c>
      <c r="C26" s="189">
        <v>10215</v>
      </c>
      <c r="D26" s="189">
        <v>406492</v>
      </c>
      <c r="E26" s="189">
        <v>54501</v>
      </c>
      <c r="F26" s="190">
        <v>-86.592356061127902</v>
      </c>
    </row>
    <row r="27" spans="1:7" ht="15.6" customHeight="1">
      <c r="A27" s="188" t="s">
        <v>173</v>
      </c>
      <c r="B27" s="189">
        <v>49926</v>
      </c>
      <c r="C27" s="189">
        <v>45693</v>
      </c>
      <c r="D27" s="189">
        <v>393405</v>
      </c>
      <c r="E27" s="189">
        <v>394062</v>
      </c>
      <c r="F27" s="190">
        <v>0.16700346970678481</v>
      </c>
    </row>
    <row r="28" spans="1:7" ht="15.6" customHeight="1">
      <c r="A28" s="188" t="s">
        <v>177</v>
      </c>
      <c r="B28" s="189">
        <v>386714</v>
      </c>
      <c r="C28" s="189">
        <v>385225</v>
      </c>
      <c r="D28" s="189">
        <v>3506100</v>
      </c>
      <c r="E28" s="189">
        <v>3516696</v>
      </c>
      <c r="F28" s="190">
        <v>0.30221613758877203</v>
      </c>
    </row>
    <row r="29" spans="1:7" ht="15.6" customHeight="1">
      <c r="A29" s="188" t="s">
        <v>178</v>
      </c>
      <c r="B29" s="189">
        <v>181559</v>
      </c>
      <c r="C29" s="189">
        <v>179841</v>
      </c>
      <c r="D29" s="189">
        <v>1593778</v>
      </c>
      <c r="E29" s="189">
        <v>1529132</v>
      </c>
      <c r="F29" s="190">
        <v>-4.0561483468839441</v>
      </c>
    </row>
    <row r="30" spans="1:7" ht="15.6" customHeight="1">
      <c r="A30" s="188" t="s">
        <v>179</v>
      </c>
      <c r="B30" s="189">
        <v>13773</v>
      </c>
      <c r="C30" s="189">
        <v>11033</v>
      </c>
      <c r="D30" s="189">
        <v>123869</v>
      </c>
      <c r="E30" s="189">
        <v>102743</v>
      </c>
      <c r="F30" s="190">
        <v>-17.055114677602958</v>
      </c>
    </row>
    <row r="31" spans="1:7" ht="15.6" customHeight="1">
      <c r="A31" s="188" t="s">
        <v>180</v>
      </c>
      <c r="B31" s="189">
        <v>24321</v>
      </c>
      <c r="C31" s="189">
        <v>17043</v>
      </c>
      <c r="D31" s="189">
        <v>256557</v>
      </c>
      <c r="E31" s="189">
        <v>261710</v>
      </c>
      <c r="F31" s="190">
        <v>2.0085205237042771</v>
      </c>
    </row>
    <row r="32" spans="1:7" ht="15.6" customHeight="1">
      <c r="A32" s="188" t="s">
        <v>181</v>
      </c>
      <c r="B32" s="189">
        <v>1155070</v>
      </c>
      <c r="C32" s="189">
        <v>1193983</v>
      </c>
      <c r="D32" s="189">
        <v>10495991</v>
      </c>
      <c r="E32" s="189">
        <v>10497167</v>
      </c>
      <c r="F32" s="190">
        <v>1.120427790000633E-2</v>
      </c>
    </row>
    <row r="33" spans="1:6" ht="15.6" customHeight="1">
      <c r="A33" s="188" t="s">
        <v>182</v>
      </c>
      <c r="B33" s="189">
        <v>125541</v>
      </c>
      <c r="C33" s="189">
        <v>116544</v>
      </c>
      <c r="D33" s="189">
        <v>1023883</v>
      </c>
      <c r="E33" s="189">
        <v>972202</v>
      </c>
      <c r="F33" s="190">
        <v>-5.0475493782004426</v>
      </c>
    </row>
    <row r="34" spans="1:6" ht="15.6" customHeight="1">
      <c r="A34" s="188" t="s">
        <v>183</v>
      </c>
      <c r="B34" s="189">
        <v>29186</v>
      </c>
      <c r="C34" s="189">
        <v>35043</v>
      </c>
      <c r="D34" s="189">
        <v>98833</v>
      </c>
      <c r="E34" s="189">
        <v>275096</v>
      </c>
      <c r="F34" s="190">
        <v>178.34427772100409</v>
      </c>
    </row>
    <row r="35" spans="1:6" ht="15.6" customHeight="1">
      <c r="A35" s="156" t="s">
        <v>153</v>
      </c>
      <c r="B35" s="76">
        <f>SUM(B7:B34)</f>
        <v>6067001</v>
      </c>
      <c r="C35" s="77">
        <f>SUM(C7:C34)</f>
        <v>6171142</v>
      </c>
      <c r="D35" s="76">
        <f>SUM(D7:D34)</f>
        <v>56536603</v>
      </c>
      <c r="E35" s="78">
        <f>SUM(E7:E34)</f>
        <v>56741559</v>
      </c>
      <c r="F35" s="140">
        <f>E35*100/D35-100</f>
        <v>0.36251912765257543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1FC22-6D1A-4BB6-B52B-CE83F9F503E5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185</v>
      </c>
      <c r="C8" s="189">
        <v>249</v>
      </c>
      <c r="D8" s="189">
        <v>1579</v>
      </c>
      <c r="E8" s="189">
        <v>2114</v>
      </c>
      <c r="F8" s="190">
        <v>33.882203926535787</v>
      </c>
      <c r="G8" s="6"/>
    </row>
    <row r="9" spans="1:14" ht="15.6" customHeight="1">
      <c r="A9" s="188" t="s">
        <v>8</v>
      </c>
      <c r="B9" s="189">
        <v>3869</v>
      </c>
      <c r="C9" s="189">
        <v>2759</v>
      </c>
      <c r="D9" s="189">
        <v>40271</v>
      </c>
      <c r="E9" s="189">
        <v>39636</v>
      </c>
      <c r="F9" s="190">
        <v>-1.5768170643887629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35863</v>
      </c>
      <c r="C11" s="189">
        <v>39144</v>
      </c>
      <c r="D11" s="189">
        <v>393023</v>
      </c>
      <c r="E11" s="189">
        <v>399207</v>
      </c>
      <c r="F11" s="190">
        <v>1.5734448111179229</v>
      </c>
    </row>
    <row r="12" spans="1:14" ht="15.6" customHeight="1">
      <c r="A12" s="188" t="s">
        <v>6</v>
      </c>
      <c r="B12" s="189">
        <v>3084</v>
      </c>
      <c r="C12" s="189">
        <v>2982</v>
      </c>
      <c r="D12" s="189">
        <v>25420</v>
      </c>
      <c r="E12" s="189">
        <v>27178</v>
      </c>
      <c r="F12" s="190">
        <v>6.9158143194335224</v>
      </c>
    </row>
    <row r="13" spans="1:14" ht="15.6" customHeight="1">
      <c r="A13" s="188" t="s">
        <v>175</v>
      </c>
      <c r="B13" s="189">
        <v>58661</v>
      </c>
      <c r="C13" s="189">
        <v>60664</v>
      </c>
      <c r="D13" s="189">
        <v>551874</v>
      </c>
      <c r="E13" s="189">
        <v>559344</v>
      </c>
      <c r="F13" s="190">
        <v>1.3535698365931379</v>
      </c>
    </row>
    <row r="14" spans="1:14" ht="15.6" customHeight="1">
      <c r="A14" s="188" t="s">
        <v>148</v>
      </c>
      <c r="B14" s="189">
        <v>36239</v>
      </c>
      <c r="C14" s="189">
        <v>37210</v>
      </c>
      <c r="D14" s="189">
        <v>328115</v>
      </c>
      <c r="E14" s="189">
        <v>338010</v>
      </c>
      <c r="F14" s="190">
        <v>3.0157109550005292</v>
      </c>
    </row>
    <row r="15" spans="1:14" ht="15.6" customHeight="1">
      <c r="A15" s="188" t="s">
        <v>145</v>
      </c>
      <c r="B15" s="189">
        <v>3394</v>
      </c>
      <c r="C15" s="189">
        <v>3128</v>
      </c>
      <c r="D15" s="189">
        <v>35263</v>
      </c>
      <c r="E15" s="189">
        <v>28880</v>
      </c>
      <c r="F15" s="190">
        <v>-18.101125825936531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2683</v>
      </c>
      <c r="C18" s="189">
        <v>3227</v>
      </c>
      <c r="D18" s="189">
        <v>24243</v>
      </c>
      <c r="E18" s="189">
        <v>24633</v>
      </c>
      <c r="F18" s="190">
        <v>1.608711793094912</v>
      </c>
    </row>
    <row r="19" spans="1:7" ht="15.6" customHeight="1">
      <c r="A19" s="188" t="s">
        <v>143</v>
      </c>
      <c r="B19" s="189">
        <v>0</v>
      </c>
      <c r="C19" s="189">
        <v>7</v>
      </c>
      <c r="D19" s="189">
        <v>26</v>
      </c>
      <c r="E19" s="189">
        <v>53</v>
      </c>
      <c r="F19" s="190">
        <v>103.8461538461538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2426</v>
      </c>
      <c r="C21" s="189">
        <v>2124</v>
      </c>
      <c r="D21" s="189">
        <v>25343</v>
      </c>
      <c r="E21" s="189">
        <v>20806</v>
      </c>
      <c r="F21" s="190">
        <v>-17.90237935524603</v>
      </c>
    </row>
    <row r="22" spans="1:7" ht="15.6" customHeight="1">
      <c r="A22" s="188" t="s">
        <v>146</v>
      </c>
      <c r="B22" s="189">
        <v>29614</v>
      </c>
      <c r="C22" s="189">
        <v>29514</v>
      </c>
      <c r="D22" s="189">
        <v>263999</v>
      </c>
      <c r="E22" s="189">
        <v>266091</v>
      </c>
      <c r="F22" s="190">
        <v>0.79242724404258524</v>
      </c>
    </row>
    <row r="23" spans="1:7" ht="15.6" customHeight="1">
      <c r="A23" s="188" t="s">
        <v>165</v>
      </c>
      <c r="B23" s="189">
        <v>1802</v>
      </c>
      <c r="C23" s="189">
        <v>1783</v>
      </c>
      <c r="D23" s="189">
        <v>16163</v>
      </c>
      <c r="E23" s="189">
        <v>15641</v>
      </c>
      <c r="F23" s="190">
        <v>-3.2295984656313839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2264</v>
      </c>
      <c r="C25" s="189">
        <v>2574</v>
      </c>
      <c r="D25" s="189">
        <v>21439</v>
      </c>
      <c r="E25" s="189">
        <v>21604</v>
      </c>
      <c r="F25" s="190">
        <v>0.76962544894817597</v>
      </c>
    </row>
    <row r="26" spans="1:7" ht="15.6" customHeight="1">
      <c r="A26" s="188" t="s">
        <v>152</v>
      </c>
      <c r="B26" s="189">
        <v>1371</v>
      </c>
      <c r="C26" s="189">
        <v>256</v>
      </c>
      <c r="D26" s="189">
        <v>17468</v>
      </c>
      <c r="E26" s="189">
        <v>2362</v>
      </c>
      <c r="F26" s="190">
        <v>-86.478131440348065</v>
      </c>
    </row>
    <row r="27" spans="1:7" ht="15.6" customHeight="1">
      <c r="A27" s="188" t="s">
        <v>173</v>
      </c>
      <c r="B27" s="189">
        <v>294</v>
      </c>
      <c r="C27" s="189">
        <v>237</v>
      </c>
      <c r="D27" s="189">
        <v>2366</v>
      </c>
      <c r="E27" s="189">
        <v>2349</v>
      </c>
      <c r="F27" s="190">
        <v>-0.71851225697379562</v>
      </c>
    </row>
    <row r="28" spans="1:7" ht="15.6" customHeight="1">
      <c r="A28" s="188" t="s">
        <v>177</v>
      </c>
      <c r="B28" s="189">
        <v>24950</v>
      </c>
      <c r="C28" s="189">
        <v>24805</v>
      </c>
      <c r="D28" s="189">
        <v>225554</v>
      </c>
      <c r="E28" s="189">
        <v>226704</v>
      </c>
      <c r="F28" s="190">
        <v>0.50985573299520581</v>
      </c>
    </row>
    <row r="29" spans="1:7" ht="15.6" customHeight="1">
      <c r="A29" s="188" t="s">
        <v>178</v>
      </c>
      <c r="B29" s="189">
        <v>3865</v>
      </c>
      <c r="C29" s="189">
        <v>3786</v>
      </c>
      <c r="D29" s="189">
        <v>35188</v>
      </c>
      <c r="E29" s="189">
        <v>31110</v>
      </c>
      <c r="F29" s="190">
        <v>-11.58917812890758</v>
      </c>
    </row>
    <row r="30" spans="1:7" ht="15.6" customHeight="1">
      <c r="A30" s="188" t="s">
        <v>179</v>
      </c>
      <c r="B30" s="189">
        <v>753</v>
      </c>
      <c r="C30" s="189">
        <v>593</v>
      </c>
      <c r="D30" s="189">
        <v>6594</v>
      </c>
      <c r="E30" s="189">
        <v>5655</v>
      </c>
      <c r="F30" s="190">
        <v>-14.24021838034577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43560</v>
      </c>
      <c r="C32" s="189">
        <v>43118</v>
      </c>
      <c r="D32" s="189">
        <v>399647</v>
      </c>
      <c r="E32" s="189">
        <v>388970</v>
      </c>
      <c r="F32" s="190">
        <v>-2.6716076937897668</v>
      </c>
    </row>
    <row r="33" spans="1:6" ht="15.6" customHeight="1">
      <c r="A33" s="188" t="s">
        <v>182</v>
      </c>
      <c r="B33" s="189">
        <v>1711</v>
      </c>
      <c r="C33" s="189">
        <v>1408</v>
      </c>
      <c r="D33" s="189">
        <v>13119</v>
      </c>
      <c r="E33" s="189">
        <v>12389</v>
      </c>
      <c r="F33" s="190">
        <v>-5.564448509794957</v>
      </c>
    </row>
    <row r="34" spans="1:6" ht="15.6" customHeight="1">
      <c r="A34" s="188" t="s">
        <v>183</v>
      </c>
      <c r="B34" s="189">
        <v>859</v>
      </c>
      <c r="C34" s="189">
        <v>1018</v>
      </c>
      <c r="D34" s="189">
        <v>2820</v>
      </c>
      <c r="E34" s="189">
        <v>8315</v>
      </c>
      <c r="F34" s="190">
        <v>194.8581560283688</v>
      </c>
    </row>
    <row r="35" spans="1:6" ht="15.6" customHeight="1">
      <c r="A35" s="156" t="s">
        <v>153</v>
      </c>
      <c r="B35" s="76">
        <f>SUM(B7:B34)</f>
        <v>257447</v>
      </c>
      <c r="C35" s="77">
        <f>SUM(C7:C34)</f>
        <v>260586</v>
      </c>
      <c r="D35" s="178">
        <f>SUM(D7:D34)</f>
        <v>2429514</v>
      </c>
      <c r="E35" s="178">
        <f>SUM(E7:E34)</f>
        <v>2421051</v>
      </c>
      <c r="F35" s="140">
        <f>E35*100/D35-100</f>
        <v>-0.34834127319291497</v>
      </c>
    </row>
    <row r="36" spans="1:6" ht="15.6" customHeight="1">
      <c r="A36" s="73" t="s">
        <v>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A94E-DF17-4A1A-8E96-80DFC2CABEFF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4</v>
      </c>
      <c r="C7" s="189">
        <v>0</v>
      </c>
      <c r="D7" s="189">
        <v>7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16646.5</v>
      </c>
      <c r="C8" s="189">
        <v>22755.75</v>
      </c>
      <c r="D8" s="189">
        <v>142536</v>
      </c>
      <c r="E8" s="189">
        <v>190214.5</v>
      </c>
      <c r="F8" s="190">
        <v>33.450145928046247</v>
      </c>
      <c r="G8" s="6"/>
    </row>
    <row r="9" spans="1:14" ht="15.6" customHeight="1">
      <c r="A9" s="188" t="s">
        <v>8</v>
      </c>
      <c r="B9" s="189">
        <v>1339</v>
      </c>
      <c r="C9" s="189">
        <v>727</v>
      </c>
      <c r="D9" s="189">
        <v>15589</v>
      </c>
      <c r="E9" s="189">
        <v>9474</v>
      </c>
      <c r="F9" s="190">
        <v>-39.226377573930343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416676</v>
      </c>
      <c r="C11" s="189">
        <v>410478</v>
      </c>
      <c r="D11" s="189">
        <v>3545798</v>
      </c>
      <c r="E11" s="189">
        <v>3566055</v>
      </c>
      <c r="F11" s="190">
        <v>0.5712959395882109</v>
      </c>
    </row>
    <row r="12" spans="1:14" ht="15.6" customHeight="1">
      <c r="A12" s="188" t="s">
        <v>6</v>
      </c>
      <c r="B12" s="189">
        <v>16876.5</v>
      </c>
      <c r="C12" s="189">
        <v>16736</v>
      </c>
      <c r="D12" s="189">
        <v>158605</v>
      </c>
      <c r="E12" s="189">
        <v>157564.25</v>
      </c>
      <c r="F12" s="190">
        <v>-0.65618990574067482</v>
      </c>
    </row>
    <row r="13" spans="1:14" ht="15.6" customHeight="1">
      <c r="A13" s="188" t="s">
        <v>175</v>
      </c>
      <c r="B13" s="189">
        <v>7509</v>
      </c>
      <c r="C13" s="189">
        <v>7714</v>
      </c>
      <c r="D13" s="189">
        <v>65516</v>
      </c>
      <c r="E13" s="189">
        <v>68584</v>
      </c>
      <c r="F13" s="190">
        <v>4.6828255693265817</v>
      </c>
    </row>
    <row r="14" spans="1:14" ht="15.6" customHeight="1">
      <c r="A14" s="188" t="s">
        <v>148</v>
      </c>
      <c r="B14" s="189">
        <v>293692.5</v>
      </c>
      <c r="C14" s="189">
        <v>270483.5</v>
      </c>
      <c r="D14" s="189">
        <v>2829224.25</v>
      </c>
      <c r="E14" s="189">
        <v>2817979.5</v>
      </c>
      <c r="F14" s="190">
        <v>-0.39744993702778691</v>
      </c>
    </row>
    <row r="15" spans="1:14" ht="15.6" customHeight="1">
      <c r="A15" s="188" t="s">
        <v>145</v>
      </c>
      <c r="B15" s="189">
        <v>35660.25</v>
      </c>
      <c r="C15" s="189">
        <v>33253.25</v>
      </c>
      <c r="D15" s="189">
        <v>317833.25</v>
      </c>
      <c r="E15" s="189">
        <v>318350.5</v>
      </c>
      <c r="F15" s="190">
        <v>0.16274257019993851</v>
      </c>
    </row>
    <row r="16" spans="1:14" ht="15.6" customHeight="1">
      <c r="A16" s="188" t="s">
        <v>144</v>
      </c>
      <c r="B16" s="189">
        <v>3818</v>
      </c>
      <c r="C16" s="189">
        <v>2971</v>
      </c>
      <c r="D16" s="189">
        <v>33295</v>
      </c>
      <c r="E16" s="189">
        <v>31477</v>
      </c>
      <c r="F16" s="190">
        <v>-5.460279321219403</v>
      </c>
      <c r="G16" s="1"/>
    </row>
    <row r="17" spans="1:7" ht="15.6" customHeight="1">
      <c r="A17" s="188" t="s">
        <v>150</v>
      </c>
      <c r="B17" s="189">
        <v>7790.5</v>
      </c>
      <c r="C17" s="189">
        <v>11309.25</v>
      </c>
      <c r="D17" s="189">
        <v>78208.25</v>
      </c>
      <c r="E17" s="189">
        <v>108837.75</v>
      </c>
      <c r="F17" s="190">
        <v>39.164026813028038</v>
      </c>
      <c r="G17" s="2"/>
    </row>
    <row r="18" spans="1:7" ht="15.6" customHeight="1">
      <c r="A18" s="188" t="s">
        <v>147</v>
      </c>
      <c r="B18" s="189">
        <v>491</v>
      </c>
      <c r="C18" s="189">
        <v>1136.5</v>
      </c>
      <c r="D18" s="189">
        <v>4163</v>
      </c>
      <c r="E18" s="189">
        <v>7776.75</v>
      </c>
      <c r="F18" s="190">
        <v>86.806389622868124</v>
      </c>
    </row>
    <row r="19" spans="1:7" ht="15.6" customHeight="1">
      <c r="A19" s="188" t="s">
        <v>143</v>
      </c>
      <c r="B19" s="189">
        <v>877</v>
      </c>
      <c r="C19" s="189">
        <v>598</v>
      </c>
      <c r="D19" s="189">
        <v>20957.75</v>
      </c>
      <c r="E19" s="189">
        <v>7735.75</v>
      </c>
      <c r="F19" s="190">
        <v>-63.088833486419112</v>
      </c>
    </row>
    <row r="20" spans="1:7" ht="15.6" customHeight="1">
      <c r="A20" s="188" t="s">
        <v>142</v>
      </c>
      <c r="B20" s="189">
        <v>5808</v>
      </c>
      <c r="C20" s="189">
        <v>5124</v>
      </c>
      <c r="D20" s="189">
        <v>52255</v>
      </c>
      <c r="E20" s="189">
        <v>51009</v>
      </c>
      <c r="F20" s="190">
        <v>-2.3844608171466888</v>
      </c>
    </row>
    <row r="21" spans="1:7" ht="15.6" customHeight="1">
      <c r="A21" s="188" t="s">
        <v>149</v>
      </c>
      <c r="B21" s="189">
        <v>10097.5</v>
      </c>
      <c r="C21" s="189">
        <v>8819</v>
      </c>
      <c r="D21" s="189">
        <v>120322.75</v>
      </c>
      <c r="E21" s="189">
        <v>86531.75</v>
      </c>
      <c r="F21" s="190">
        <v>-28.083633394349771</v>
      </c>
    </row>
    <row r="22" spans="1:7" ht="15.6" customHeight="1">
      <c r="A22" s="188" t="s">
        <v>146</v>
      </c>
      <c r="B22" s="189">
        <v>138590</v>
      </c>
      <c r="C22" s="189">
        <v>143868</v>
      </c>
      <c r="D22" s="189">
        <v>1157431</v>
      </c>
      <c r="E22" s="189">
        <v>1207475</v>
      </c>
      <c r="F22" s="190">
        <v>4.3237134654247171</v>
      </c>
    </row>
    <row r="23" spans="1:7" ht="15.6" customHeight="1">
      <c r="A23" s="188" t="s">
        <v>165</v>
      </c>
      <c r="B23" s="189">
        <v>24968.75</v>
      </c>
      <c r="C23" s="189">
        <v>44437</v>
      </c>
      <c r="D23" s="189">
        <v>264481</v>
      </c>
      <c r="E23" s="189">
        <v>346431.25</v>
      </c>
      <c r="F23" s="190">
        <v>30.985307073097889</v>
      </c>
    </row>
    <row r="24" spans="1:7" ht="15.6" customHeight="1">
      <c r="A24" s="188" t="s">
        <v>141</v>
      </c>
      <c r="B24" s="189">
        <v>3882.25</v>
      </c>
      <c r="C24" s="189">
        <v>3592.25</v>
      </c>
      <c r="D24" s="189">
        <v>30603.75</v>
      </c>
      <c r="E24" s="189">
        <v>36651.25</v>
      </c>
      <c r="F24" s="190">
        <v>19.760650247110231</v>
      </c>
    </row>
    <row r="25" spans="1:7" ht="15.6" customHeight="1">
      <c r="A25" s="188" t="s">
        <v>140</v>
      </c>
      <c r="B25" s="189">
        <v>313</v>
      </c>
      <c r="C25" s="189">
        <v>354</v>
      </c>
      <c r="D25" s="189">
        <v>3352.75</v>
      </c>
      <c r="E25" s="189">
        <v>2823.5</v>
      </c>
      <c r="F25" s="190">
        <v>-15.785549176049511</v>
      </c>
    </row>
    <row r="26" spans="1:7" ht="15.6" customHeight="1">
      <c r="A26" s="188" t="s">
        <v>152</v>
      </c>
      <c r="B26" s="189">
        <v>14</v>
      </c>
      <c r="C26" s="189">
        <v>0</v>
      </c>
      <c r="D26" s="189">
        <v>168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2</v>
      </c>
      <c r="E27" s="189">
        <v>4</v>
      </c>
      <c r="F27" s="190">
        <v>100</v>
      </c>
    </row>
    <row r="28" spans="1:7" ht="15.6" customHeight="1">
      <c r="A28" s="188" t="s">
        <v>177</v>
      </c>
      <c r="B28" s="189">
        <v>41467</v>
      </c>
      <c r="C28" s="189">
        <v>38088</v>
      </c>
      <c r="D28" s="189">
        <v>404128</v>
      </c>
      <c r="E28" s="189">
        <v>377663</v>
      </c>
      <c r="F28" s="190">
        <v>-6.5486677488320586</v>
      </c>
    </row>
    <row r="29" spans="1:7" ht="15.6" customHeight="1">
      <c r="A29" s="188" t="s">
        <v>178</v>
      </c>
      <c r="B29" s="189">
        <v>12439.25</v>
      </c>
      <c r="C29" s="189">
        <v>14086</v>
      </c>
      <c r="D29" s="189">
        <v>118964.5</v>
      </c>
      <c r="E29" s="189">
        <v>128482</v>
      </c>
      <c r="F29" s="190">
        <v>8.0002857995452388</v>
      </c>
    </row>
    <row r="30" spans="1:7" ht="15.6" customHeight="1">
      <c r="A30" s="188" t="s">
        <v>179</v>
      </c>
      <c r="B30" s="189">
        <v>12873.75</v>
      </c>
      <c r="C30" s="189">
        <v>12548.25</v>
      </c>
      <c r="D30" s="189">
        <v>112853.5</v>
      </c>
      <c r="E30" s="189">
        <v>123393.75</v>
      </c>
      <c r="F30" s="190">
        <v>9.3397634986952056</v>
      </c>
    </row>
    <row r="31" spans="1:7" ht="15.6" customHeight="1">
      <c r="A31" s="188" t="s">
        <v>180</v>
      </c>
      <c r="B31" s="189">
        <v>1633</v>
      </c>
      <c r="C31" s="189">
        <v>1156</v>
      </c>
      <c r="D31" s="189">
        <v>11947</v>
      </c>
      <c r="E31" s="189">
        <v>12352</v>
      </c>
      <c r="F31" s="190">
        <v>3.3899723780028519</v>
      </c>
    </row>
    <row r="32" spans="1:7" ht="15.6" customHeight="1">
      <c r="A32" s="188" t="s">
        <v>181</v>
      </c>
      <c r="B32" s="189">
        <v>472933</v>
      </c>
      <c r="C32" s="189">
        <v>498994</v>
      </c>
      <c r="D32" s="189">
        <v>4283953</v>
      </c>
      <c r="E32" s="189">
        <v>4248526</v>
      </c>
      <c r="F32" s="190">
        <v>-0.82696985704558301</v>
      </c>
    </row>
    <row r="33" spans="1:6" ht="15.6" customHeight="1">
      <c r="A33" s="188" t="s">
        <v>182</v>
      </c>
      <c r="B33" s="189">
        <v>22845</v>
      </c>
      <c r="C33" s="189">
        <v>29005</v>
      </c>
      <c r="D33" s="189">
        <v>230099</v>
      </c>
      <c r="E33" s="189">
        <v>239635</v>
      </c>
      <c r="F33" s="190">
        <v>4.1443031043159664</v>
      </c>
    </row>
    <row r="34" spans="1:6" ht="15.6" customHeight="1">
      <c r="A34" s="188" t="s">
        <v>183</v>
      </c>
      <c r="B34" s="189">
        <v>3767</v>
      </c>
      <c r="C34" s="189">
        <v>4157.75</v>
      </c>
      <c r="D34" s="189">
        <v>27511.75</v>
      </c>
      <c r="E34" s="189">
        <v>33046.25</v>
      </c>
      <c r="F34" s="190">
        <v>20.116859160177011</v>
      </c>
    </row>
    <row r="35" spans="1:6" ht="15.6" customHeight="1">
      <c r="A35" s="156" t="s">
        <v>153</v>
      </c>
      <c r="B35" s="76">
        <f>SUM(B7:B34)</f>
        <v>1553011.75</v>
      </c>
      <c r="C35" s="77">
        <f>SUM(C7:C34)</f>
        <v>1582391.5</v>
      </c>
      <c r="D35" s="76">
        <f>SUM(D7:D34)</f>
        <v>14029805.5</v>
      </c>
      <c r="E35" s="178">
        <f>SUM(E7:E34)</f>
        <v>14178080.75</v>
      </c>
      <c r="F35" s="140">
        <f>E35*100/D35-100</f>
        <v>1.0568589136891404</v>
      </c>
    </row>
    <row r="36" spans="1:6" ht="15.6" customHeight="1">
      <c r="A36" s="73" t="s">
        <v>56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114C-A366-4647-8E36-0E3792F6A2DB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121</v>
      </c>
      <c r="C8" s="189">
        <v>5104.5</v>
      </c>
      <c r="D8" s="189">
        <v>1133</v>
      </c>
      <c r="E8" s="189">
        <v>35085.5</v>
      </c>
      <c r="F8" s="190">
        <v>2996.6902030008828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90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353891</v>
      </c>
      <c r="C11" s="189">
        <v>358096</v>
      </c>
      <c r="D11" s="189">
        <v>3057885</v>
      </c>
      <c r="E11" s="189">
        <v>3084840</v>
      </c>
      <c r="F11" s="190">
        <v>0.88149161920739516</v>
      </c>
    </row>
    <row r="12" spans="1:14" ht="15.6" customHeight="1">
      <c r="A12" s="188" t="s">
        <v>6</v>
      </c>
      <c r="B12" s="189">
        <v>2237.75</v>
      </c>
      <c r="C12" s="189">
        <v>1099</v>
      </c>
      <c r="D12" s="189">
        <v>15119</v>
      </c>
      <c r="E12" s="189">
        <v>14757.5</v>
      </c>
      <c r="F12" s="190">
        <v>-2.3910311528540258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10</v>
      </c>
      <c r="E13" s="189">
        <v>6</v>
      </c>
      <c r="F13" s="190">
        <v>-40</v>
      </c>
    </row>
    <row r="14" spans="1:14" ht="15.6" customHeight="1">
      <c r="A14" s="188" t="s">
        <v>148</v>
      </c>
      <c r="B14" s="189">
        <v>116712.5</v>
      </c>
      <c r="C14" s="189">
        <v>92366.5</v>
      </c>
      <c r="D14" s="189">
        <v>1165299.5</v>
      </c>
      <c r="E14" s="189">
        <v>1173566</v>
      </c>
      <c r="F14" s="190">
        <v>0.70938844477321084</v>
      </c>
    </row>
    <row r="15" spans="1:14" ht="15.6" customHeight="1">
      <c r="A15" s="188" t="s">
        <v>145</v>
      </c>
      <c r="B15" s="189">
        <v>124.5</v>
      </c>
      <c r="C15" s="189">
        <v>181.75</v>
      </c>
      <c r="D15" s="189">
        <v>2232.5</v>
      </c>
      <c r="E15" s="189">
        <v>18158.75</v>
      </c>
      <c r="F15" s="190">
        <v>713.38185890257557</v>
      </c>
    </row>
    <row r="16" spans="1:14" ht="15.6" customHeight="1">
      <c r="A16" s="188" t="s">
        <v>144</v>
      </c>
      <c r="B16" s="189">
        <v>0</v>
      </c>
      <c r="C16" s="189">
        <v>26</v>
      </c>
      <c r="D16" s="189">
        <v>202</v>
      </c>
      <c r="E16" s="189">
        <v>1130</v>
      </c>
      <c r="F16" s="190">
        <v>459.40594059405942</v>
      </c>
      <c r="G16" s="1"/>
    </row>
    <row r="17" spans="1:7" ht="15.6" customHeight="1">
      <c r="A17" s="188" t="s">
        <v>150</v>
      </c>
      <c r="B17" s="189">
        <v>1232.25</v>
      </c>
      <c r="C17" s="189">
        <v>1848</v>
      </c>
      <c r="D17" s="189">
        <v>7691.75</v>
      </c>
      <c r="E17" s="189">
        <v>33040</v>
      </c>
      <c r="F17" s="190">
        <v>329.55114245782818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2</v>
      </c>
      <c r="C19" s="189">
        <v>0</v>
      </c>
      <c r="D19" s="189">
        <v>8389.25</v>
      </c>
      <c r="E19" s="189">
        <v>5705</v>
      </c>
      <c r="F19" s="190">
        <v>-31.99630479482671</v>
      </c>
    </row>
    <row r="20" spans="1:7" ht="15.6" customHeight="1">
      <c r="A20" s="188" t="s">
        <v>142</v>
      </c>
      <c r="B20" s="189">
        <v>15</v>
      </c>
      <c r="C20" s="189">
        <v>2</v>
      </c>
      <c r="D20" s="189">
        <v>186</v>
      </c>
      <c r="E20" s="189">
        <v>332</v>
      </c>
      <c r="F20" s="190">
        <v>78.494623655913983</v>
      </c>
    </row>
    <row r="21" spans="1:7" ht="15.6" customHeight="1">
      <c r="A21" s="188" t="s">
        <v>149</v>
      </c>
      <c r="B21" s="189">
        <v>2285.75</v>
      </c>
      <c r="C21" s="189">
        <v>1816.25</v>
      </c>
      <c r="D21" s="189">
        <v>26099.75</v>
      </c>
      <c r="E21" s="189">
        <v>25095.25</v>
      </c>
      <c r="F21" s="190">
        <v>-3.848695868734382</v>
      </c>
    </row>
    <row r="22" spans="1:7" ht="15.6" customHeight="1">
      <c r="A22" s="188" t="s">
        <v>146</v>
      </c>
      <c r="B22" s="189">
        <v>88870</v>
      </c>
      <c r="C22" s="189">
        <v>93151</v>
      </c>
      <c r="D22" s="189">
        <v>710166</v>
      </c>
      <c r="E22" s="189">
        <v>738328</v>
      </c>
      <c r="F22" s="190">
        <v>3.9655517160776559</v>
      </c>
    </row>
    <row r="23" spans="1:7" ht="15.6" customHeight="1">
      <c r="A23" s="188" t="s">
        <v>165</v>
      </c>
      <c r="B23" s="189">
        <v>19457.5</v>
      </c>
      <c r="C23" s="189">
        <v>33987.25</v>
      </c>
      <c r="D23" s="189">
        <v>228425.25</v>
      </c>
      <c r="E23" s="189">
        <v>270894.5</v>
      </c>
      <c r="F23" s="190">
        <v>18.592187159694479</v>
      </c>
    </row>
    <row r="24" spans="1:7" ht="15.6" customHeight="1">
      <c r="A24" s="188" t="s">
        <v>141</v>
      </c>
      <c r="B24" s="189">
        <v>2</v>
      </c>
      <c r="C24" s="189">
        <v>2</v>
      </c>
      <c r="D24" s="189">
        <v>273</v>
      </c>
      <c r="E24" s="189">
        <v>6100</v>
      </c>
      <c r="F24" s="190">
        <v>2134.432234432235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4446</v>
      </c>
      <c r="C28" s="189">
        <v>1471</v>
      </c>
      <c r="D28" s="189">
        <v>60276</v>
      </c>
      <c r="E28" s="189">
        <v>31718</v>
      </c>
      <c r="F28" s="190">
        <v>-47.378724533811138</v>
      </c>
    </row>
    <row r="29" spans="1:7" ht="15.6" customHeight="1">
      <c r="A29" s="188" t="s">
        <v>178</v>
      </c>
      <c r="B29" s="189">
        <v>2771</v>
      </c>
      <c r="C29" s="189">
        <v>3733.25</v>
      </c>
      <c r="D29" s="189">
        <v>20161.75</v>
      </c>
      <c r="E29" s="189">
        <v>29670.25</v>
      </c>
      <c r="F29" s="190">
        <v>47.161084727268218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216</v>
      </c>
      <c r="F31" s="190" t="s">
        <v>151</v>
      </c>
    </row>
    <row r="32" spans="1:7" ht="15.6" customHeight="1">
      <c r="A32" s="188" t="s">
        <v>181</v>
      </c>
      <c r="B32" s="189">
        <v>206877</v>
      </c>
      <c r="C32" s="189">
        <v>203205</v>
      </c>
      <c r="D32" s="189">
        <v>1970580</v>
      </c>
      <c r="E32" s="189">
        <v>1788604</v>
      </c>
      <c r="F32" s="190">
        <v>-9.2346415776065953</v>
      </c>
    </row>
    <row r="33" spans="1:6" ht="15.6" customHeight="1">
      <c r="A33" s="188" t="s">
        <v>182</v>
      </c>
      <c r="B33" s="189">
        <v>1372</v>
      </c>
      <c r="C33" s="189">
        <v>897</v>
      </c>
      <c r="D33" s="189">
        <v>17934</v>
      </c>
      <c r="E33" s="189">
        <v>13800</v>
      </c>
      <c r="F33" s="190">
        <v>-23.05118768819003</v>
      </c>
    </row>
    <row r="34" spans="1:6" ht="15.6" customHeight="1">
      <c r="A34" s="188" t="s">
        <v>183</v>
      </c>
      <c r="B34" s="189">
        <v>829.5</v>
      </c>
      <c r="C34" s="189">
        <v>41</v>
      </c>
      <c r="D34" s="189">
        <v>851.5</v>
      </c>
      <c r="E34" s="189">
        <v>124.5</v>
      </c>
      <c r="F34" s="190">
        <v>-85.37874339401057</v>
      </c>
    </row>
    <row r="35" spans="1:6" ht="15.6" customHeight="1">
      <c r="A35" s="156" t="s">
        <v>153</v>
      </c>
      <c r="B35" s="76">
        <f>SUM(B7:B34)</f>
        <v>801246.75</v>
      </c>
      <c r="C35" s="77">
        <f>SUM(C7:C34)</f>
        <v>797027.5</v>
      </c>
      <c r="D35" s="178">
        <f>SUM(D7:D34)</f>
        <v>7293005.25</v>
      </c>
      <c r="E35" s="78">
        <f>SUM(E7:E34)</f>
        <v>7271172.25</v>
      </c>
      <c r="F35" s="140">
        <f>E35*100/D35-100</f>
        <v>-0.29936904268647879</v>
      </c>
    </row>
    <row r="36" spans="1:6" ht="15.6" customHeight="1">
      <c r="A36" s="73" t="s">
        <v>65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F81-7EA8-4FFC-B08D-1E3D326B7358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13491.25</v>
      </c>
      <c r="C8" s="189">
        <v>14066.25</v>
      </c>
      <c r="D8" s="189">
        <v>117454.75</v>
      </c>
      <c r="E8" s="189">
        <v>128700.5</v>
      </c>
      <c r="F8" s="190">
        <v>9.5745382796353482</v>
      </c>
      <c r="G8" s="6"/>
    </row>
    <row r="9" spans="1:14" ht="15.6" customHeight="1">
      <c r="A9" s="188" t="s">
        <v>8</v>
      </c>
      <c r="B9" s="189">
        <v>156</v>
      </c>
      <c r="C9" s="189">
        <v>252.25</v>
      </c>
      <c r="D9" s="189">
        <v>3735</v>
      </c>
      <c r="E9" s="189">
        <v>3148.25</v>
      </c>
      <c r="F9" s="190">
        <v>-15.7095046854083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12481.5</v>
      </c>
      <c r="C12" s="189">
        <v>12677.25</v>
      </c>
      <c r="D12" s="189">
        <v>121770.25</v>
      </c>
      <c r="E12" s="189">
        <v>119356.25</v>
      </c>
      <c r="F12" s="190">
        <v>-1.9824218148521451</v>
      </c>
    </row>
    <row r="13" spans="1:14" ht="15.6" customHeight="1">
      <c r="A13" s="188" t="s">
        <v>175</v>
      </c>
      <c r="B13" s="189">
        <v>7509</v>
      </c>
      <c r="C13" s="189">
        <v>7708</v>
      </c>
      <c r="D13" s="189">
        <v>65466</v>
      </c>
      <c r="E13" s="189">
        <v>68514</v>
      </c>
      <c r="F13" s="190">
        <v>4.65585189258546</v>
      </c>
    </row>
    <row r="14" spans="1:14" ht="15.6" customHeight="1">
      <c r="A14" s="188" t="s">
        <v>148</v>
      </c>
      <c r="B14" s="189">
        <v>16401</v>
      </c>
      <c r="C14" s="189">
        <v>17100.5</v>
      </c>
      <c r="D14" s="189">
        <v>167103.25</v>
      </c>
      <c r="E14" s="189">
        <v>170216</v>
      </c>
      <c r="F14" s="190">
        <v>1.8627704727466461</v>
      </c>
    </row>
    <row r="15" spans="1:14" ht="15.6" customHeight="1">
      <c r="A15" s="188" t="s">
        <v>145</v>
      </c>
      <c r="B15" s="189">
        <v>1365.5</v>
      </c>
      <c r="C15" s="189">
        <v>1823.75</v>
      </c>
      <c r="D15" s="189">
        <v>13169.75</v>
      </c>
      <c r="E15" s="189">
        <v>11226.75</v>
      </c>
      <c r="F15" s="190">
        <v>-14.75350709011181</v>
      </c>
    </row>
    <row r="16" spans="1:14" ht="15.6" customHeight="1">
      <c r="A16" s="188" t="s">
        <v>144</v>
      </c>
      <c r="B16" s="189">
        <v>706</v>
      </c>
      <c r="C16" s="189">
        <v>355</v>
      </c>
      <c r="D16" s="189">
        <v>5010</v>
      </c>
      <c r="E16" s="189">
        <v>4394.5</v>
      </c>
      <c r="F16" s="190">
        <v>-12.285429141716561</v>
      </c>
      <c r="G16" s="1"/>
    </row>
    <row r="17" spans="1:7" ht="15.6" customHeight="1">
      <c r="A17" s="188" t="s">
        <v>150</v>
      </c>
      <c r="B17" s="189">
        <v>424.25</v>
      </c>
      <c r="C17" s="189">
        <v>437.25</v>
      </c>
      <c r="D17" s="189">
        <v>6883.25</v>
      </c>
      <c r="E17" s="189">
        <v>8537.5</v>
      </c>
      <c r="F17" s="190">
        <v>24.032978607489198</v>
      </c>
      <c r="G17" s="2"/>
    </row>
    <row r="18" spans="1:7" ht="15.6" customHeight="1">
      <c r="A18" s="188" t="s">
        <v>147</v>
      </c>
      <c r="B18" s="189">
        <v>478</v>
      </c>
      <c r="C18" s="189">
        <v>1116.5</v>
      </c>
      <c r="D18" s="189">
        <v>4050</v>
      </c>
      <c r="E18" s="189">
        <v>7665.5</v>
      </c>
      <c r="F18" s="190">
        <v>89.271604938271594</v>
      </c>
    </row>
    <row r="19" spans="1:7" ht="15.6" customHeight="1">
      <c r="A19" s="188" t="s">
        <v>143</v>
      </c>
      <c r="B19" s="189">
        <v>338.75</v>
      </c>
      <c r="C19" s="189">
        <v>0</v>
      </c>
      <c r="D19" s="189">
        <v>3721.25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605</v>
      </c>
      <c r="C20" s="189">
        <v>447</v>
      </c>
      <c r="D20" s="189">
        <v>8059</v>
      </c>
      <c r="E20" s="189">
        <v>3876</v>
      </c>
      <c r="F20" s="190">
        <v>-51.90470281672664</v>
      </c>
    </row>
    <row r="21" spans="1:7" ht="15.6" customHeight="1">
      <c r="A21" s="188" t="s">
        <v>149</v>
      </c>
      <c r="B21" s="189">
        <v>6565.75</v>
      </c>
      <c r="C21" s="189">
        <v>6679</v>
      </c>
      <c r="D21" s="189">
        <v>65685.75</v>
      </c>
      <c r="E21" s="189">
        <v>56606.5</v>
      </c>
      <c r="F21" s="190">
        <v>-13.82225216275981</v>
      </c>
    </row>
    <row r="22" spans="1:7" ht="15.6" customHeight="1">
      <c r="A22" s="188" t="s">
        <v>146</v>
      </c>
      <c r="B22" s="189">
        <v>42198</v>
      </c>
      <c r="C22" s="189">
        <v>43900</v>
      </c>
      <c r="D22" s="189">
        <v>383756</v>
      </c>
      <c r="E22" s="189">
        <v>394738</v>
      </c>
      <c r="F22" s="190">
        <v>2.861714214240294</v>
      </c>
    </row>
    <row r="23" spans="1:7" ht="15.6" customHeight="1">
      <c r="A23" s="188" t="s">
        <v>165</v>
      </c>
      <c r="B23" s="189">
        <v>621</v>
      </c>
      <c r="C23" s="189">
        <v>1675</v>
      </c>
      <c r="D23" s="189">
        <v>6236.5</v>
      </c>
      <c r="E23" s="189">
        <v>8918</v>
      </c>
      <c r="F23" s="190">
        <v>42.996873246211813</v>
      </c>
    </row>
    <row r="24" spans="1:7" ht="15.6" customHeight="1">
      <c r="A24" s="188" t="s">
        <v>141</v>
      </c>
      <c r="B24" s="189">
        <v>726.75</v>
      </c>
      <c r="C24" s="189">
        <v>620</v>
      </c>
      <c r="D24" s="189">
        <v>5711.25</v>
      </c>
      <c r="E24" s="189">
        <v>3695.25</v>
      </c>
      <c r="F24" s="190">
        <v>-35.298752462245567</v>
      </c>
    </row>
    <row r="25" spans="1:7" ht="15.6" customHeight="1">
      <c r="A25" s="188" t="s">
        <v>140</v>
      </c>
      <c r="B25" s="189">
        <v>313</v>
      </c>
      <c r="C25" s="189">
        <v>354</v>
      </c>
      <c r="D25" s="189">
        <v>3352.75</v>
      </c>
      <c r="E25" s="189">
        <v>2823.5</v>
      </c>
      <c r="F25" s="190">
        <v>-15.785549176049511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33136</v>
      </c>
      <c r="C28" s="189">
        <v>32559</v>
      </c>
      <c r="D28" s="189">
        <v>293977</v>
      </c>
      <c r="E28" s="189">
        <v>300620</v>
      </c>
      <c r="F28" s="190">
        <v>2.2597005888215729</v>
      </c>
    </row>
    <row r="29" spans="1:7" ht="15.6" customHeight="1">
      <c r="A29" s="188" t="s">
        <v>178</v>
      </c>
      <c r="B29" s="189">
        <v>1902.25</v>
      </c>
      <c r="C29" s="189">
        <v>2770.25</v>
      </c>
      <c r="D29" s="189">
        <v>18513.5</v>
      </c>
      <c r="E29" s="189">
        <v>23087.25</v>
      </c>
      <c r="F29" s="190">
        <v>24.704945040105869</v>
      </c>
    </row>
    <row r="30" spans="1:7" ht="15.6" customHeight="1">
      <c r="A30" s="188" t="s">
        <v>179</v>
      </c>
      <c r="B30" s="189">
        <v>12615.75</v>
      </c>
      <c r="C30" s="189">
        <v>12366</v>
      </c>
      <c r="D30" s="189">
        <v>111009.25</v>
      </c>
      <c r="E30" s="189">
        <v>122667.75</v>
      </c>
      <c r="F30" s="190">
        <v>10.50227796332288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14282</v>
      </c>
      <c r="C32" s="189">
        <v>20531</v>
      </c>
      <c r="D32" s="189">
        <v>154640</v>
      </c>
      <c r="E32" s="189">
        <v>160660</v>
      </c>
      <c r="F32" s="190">
        <v>3.8929125711329542</v>
      </c>
    </row>
    <row r="33" spans="1:6" ht="15.6" customHeight="1">
      <c r="A33" s="188" t="s">
        <v>182</v>
      </c>
      <c r="B33" s="189">
        <v>1538</v>
      </c>
      <c r="C33" s="189">
        <v>1607</v>
      </c>
      <c r="D33" s="189">
        <v>10423</v>
      </c>
      <c r="E33" s="189">
        <v>13904</v>
      </c>
      <c r="F33" s="190">
        <v>33.397294444977462</v>
      </c>
    </row>
    <row r="34" spans="1:6" ht="15.6" customHeight="1">
      <c r="A34" s="188" t="s">
        <v>183</v>
      </c>
      <c r="B34" s="189">
        <v>2470.25</v>
      </c>
      <c r="C34" s="189">
        <v>3487.75</v>
      </c>
      <c r="D34" s="189">
        <v>21907.75</v>
      </c>
      <c r="E34" s="189">
        <v>27550.75</v>
      </c>
      <c r="F34" s="190">
        <v>25.75800801086373</v>
      </c>
    </row>
    <row r="35" spans="1:6" ht="15.6" customHeight="1">
      <c r="A35" s="156" t="s">
        <v>153</v>
      </c>
      <c r="B35" s="76">
        <f>SUM(B7:B34)</f>
        <v>170325</v>
      </c>
      <c r="C35" s="77">
        <f>SUM(C7:C34)</f>
        <v>182532.75</v>
      </c>
      <c r="D35" s="76">
        <f>SUM(D7:D34)</f>
        <v>1591635.25</v>
      </c>
      <c r="E35" s="178">
        <f>SUM(E7:E34)</f>
        <v>1640906.25</v>
      </c>
      <c r="F35" s="177">
        <f>E35*100/D35-100</f>
        <v>3.09562131147824</v>
      </c>
    </row>
    <row r="36" spans="1:6" ht="15.6" customHeight="1">
      <c r="A36" s="73" t="s">
        <v>167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1FD5E-B246-44A4-BAF4-16A119C3394C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4</v>
      </c>
      <c r="C7" s="189">
        <v>0</v>
      </c>
      <c r="D7" s="189">
        <v>7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3034.25</v>
      </c>
      <c r="C8" s="189">
        <v>3585</v>
      </c>
      <c r="D8" s="189">
        <v>23948.25</v>
      </c>
      <c r="E8" s="189">
        <v>26428.5</v>
      </c>
      <c r="F8" s="190">
        <v>10.356706648711279</v>
      </c>
      <c r="G8" s="6"/>
    </row>
    <row r="9" spans="1:14" ht="15.6" customHeight="1">
      <c r="A9" s="188" t="s">
        <v>8</v>
      </c>
      <c r="B9" s="189">
        <v>1183</v>
      </c>
      <c r="C9" s="189">
        <v>474.75</v>
      </c>
      <c r="D9" s="189">
        <v>11764</v>
      </c>
      <c r="E9" s="189">
        <v>6325.75</v>
      </c>
      <c r="F9" s="190">
        <v>-46.227898673920443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62785</v>
      </c>
      <c r="C11" s="189">
        <v>52382</v>
      </c>
      <c r="D11" s="189">
        <v>487913</v>
      </c>
      <c r="E11" s="189">
        <v>481215</v>
      </c>
      <c r="F11" s="190">
        <v>-1.3727857220447111</v>
      </c>
    </row>
    <row r="12" spans="1:14" ht="15.6" customHeight="1">
      <c r="A12" s="188" t="s">
        <v>6</v>
      </c>
      <c r="B12" s="189">
        <v>2157.25</v>
      </c>
      <c r="C12" s="189">
        <v>2959.75</v>
      </c>
      <c r="D12" s="189">
        <v>21715.75</v>
      </c>
      <c r="E12" s="189">
        <v>23450.5</v>
      </c>
      <c r="F12" s="190">
        <v>7.9884415689073629</v>
      </c>
    </row>
    <row r="13" spans="1:14" ht="15.6" customHeight="1">
      <c r="A13" s="188" t="s">
        <v>175</v>
      </c>
      <c r="B13" s="189">
        <v>0</v>
      </c>
      <c r="C13" s="189">
        <v>6</v>
      </c>
      <c r="D13" s="189">
        <v>40</v>
      </c>
      <c r="E13" s="189">
        <v>64</v>
      </c>
      <c r="F13" s="190">
        <v>60</v>
      </c>
    </row>
    <row r="14" spans="1:14" ht="15.6" customHeight="1">
      <c r="A14" s="188" t="s">
        <v>148</v>
      </c>
      <c r="B14" s="189">
        <v>160579</v>
      </c>
      <c r="C14" s="189">
        <v>161016.5</v>
      </c>
      <c r="D14" s="189">
        <v>1496821.5</v>
      </c>
      <c r="E14" s="189">
        <v>1474197.5</v>
      </c>
      <c r="F14" s="190">
        <v>-1.511469470474609</v>
      </c>
    </row>
    <row r="15" spans="1:14" ht="15.6" customHeight="1">
      <c r="A15" s="188" t="s">
        <v>145</v>
      </c>
      <c r="B15" s="189">
        <v>34170.25</v>
      </c>
      <c r="C15" s="189">
        <v>31247.75</v>
      </c>
      <c r="D15" s="189">
        <v>302431</v>
      </c>
      <c r="E15" s="189">
        <v>288965</v>
      </c>
      <c r="F15" s="190">
        <v>-4.4525858790930783</v>
      </c>
    </row>
    <row r="16" spans="1:14" ht="15.6" customHeight="1">
      <c r="A16" s="188" t="s">
        <v>144</v>
      </c>
      <c r="B16" s="189">
        <v>3112</v>
      </c>
      <c r="C16" s="189">
        <v>2590</v>
      </c>
      <c r="D16" s="189">
        <v>28083</v>
      </c>
      <c r="E16" s="189">
        <v>25952.5</v>
      </c>
      <c r="F16" s="190">
        <v>-7.5864401951358502</v>
      </c>
      <c r="G16" s="1"/>
    </row>
    <row r="17" spans="1:7" ht="15.6" customHeight="1">
      <c r="A17" s="188" t="s">
        <v>150</v>
      </c>
      <c r="B17" s="189">
        <v>6134</v>
      </c>
      <c r="C17" s="189">
        <v>9024</v>
      </c>
      <c r="D17" s="189">
        <v>63633.25</v>
      </c>
      <c r="E17" s="189">
        <v>67260.25</v>
      </c>
      <c r="F17" s="190">
        <v>5.6998503141046513</v>
      </c>
      <c r="G17" s="2"/>
    </row>
    <row r="18" spans="1:7" ht="15.6" customHeight="1">
      <c r="A18" s="188" t="s">
        <v>147</v>
      </c>
      <c r="B18" s="189">
        <v>13</v>
      </c>
      <c r="C18" s="189">
        <v>20</v>
      </c>
      <c r="D18" s="189">
        <v>113</v>
      </c>
      <c r="E18" s="189">
        <v>111.25</v>
      </c>
      <c r="F18" s="190">
        <v>-1.548672566371678</v>
      </c>
    </row>
    <row r="19" spans="1:7" ht="15.6" customHeight="1">
      <c r="A19" s="188" t="s">
        <v>143</v>
      </c>
      <c r="B19" s="189">
        <v>536.25</v>
      </c>
      <c r="C19" s="189">
        <v>598</v>
      </c>
      <c r="D19" s="189">
        <v>8847.25</v>
      </c>
      <c r="E19" s="189">
        <v>2030.75</v>
      </c>
      <c r="F19" s="190">
        <v>-77.046539885275081</v>
      </c>
    </row>
    <row r="20" spans="1:7" ht="15.6" customHeight="1">
      <c r="A20" s="188" t="s">
        <v>142</v>
      </c>
      <c r="B20" s="189">
        <v>5188</v>
      </c>
      <c r="C20" s="189">
        <v>4675</v>
      </c>
      <c r="D20" s="189">
        <v>44010</v>
      </c>
      <c r="E20" s="189">
        <v>46801</v>
      </c>
      <c r="F20" s="190">
        <v>6.3417405135196532</v>
      </c>
    </row>
    <row r="21" spans="1:7" ht="15.6" customHeight="1">
      <c r="A21" s="188" t="s">
        <v>149</v>
      </c>
      <c r="B21" s="189">
        <v>1246</v>
      </c>
      <c r="C21" s="189">
        <v>323.75</v>
      </c>
      <c r="D21" s="189">
        <v>28537.25</v>
      </c>
      <c r="E21" s="189">
        <v>4830</v>
      </c>
      <c r="F21" s="190">
        <v>-83.074753173483785</v>
      </c>
    </row>
    <row r="22" spans="1:7" ht="15.6" customHeight="1">
      <c r="A22" s="188" t="s">
        <v>146</v>
      </c>
      <c r="B22" s="189">
        <v>7522</v>
      </c>
      <c r="C22" s="189">
        <v>6817</v>
      </c>
      <c r="D22" s="189">
        <v>63509</v>
      </c>
      <c r="E22" s="189">
        <v>74409</v>
      </c>
      <c r="F22" s="190">
        <v>17.162921790612359</v>
      </c>
    </row>
    <row r="23" spans="1:7" ht="15.6" customHeight="1">
      <c r="A23" s="188" t="s">
        <v>165</v>
      </c>
      <c r="B23" s="189">
        <v>4890.25</v>
      </c>
      <c r="C23" s="189">
        <v>8774.75</v>
      </c>
      <c r="D23" s="189">
        <v>29819.25</v>
      </c>
      <c r="E23" s="189">
        <v>66618.75</v>
      </c>
      <c r="F23" s="190">
        <v>123.4085364320028</v>
      </c>
    </row>
    <row r="24" spans="1:7" ht="15.6" customHeight="1">
      <c r="A24" s="188" t="s">
        <v>141</v>
      </c>
      <c r="B24" s="189">
        <v>3153.5</v>
      </c>
      <c r="C24" s="189">
        <v>2970.25</v>
      </c>
      <c r="D24" s="189">
        <v>24619.5</v>
      </c>
      <c r="E24" s="189">
        <v>26856</v>
      </c>
      <c r="F24" s="190">
        <v>9.0842624748674865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14</v>
      </c>
      <c r="C26" s="189">
        <v>0</v>
      </c>
      <c r="D26" s="189">
        <v>168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2</v>
      </c>
      <c r="E27" s="189">
        <v>4</v>
      </c>
      <c r="F27" s="190">
        <v>100</v>
      </c>
    </row>
    <row r="28" spans="1:7" ht="15.6" customHeight="1">
      <c r="A28" s="188" t="s">
        <v>177</v>
      </c>
      <c r="B28" s="189">
        <v>3885</v>
      </c>
      <c r="C28" s="189">
        <v>4058</v>
      </c>
      <c r="D28" s="189">
        <v>49875</v>
      </c>
      <c r="E28" s="189">
        <v>45325</v>
      </c>
      <c r="F28" s="190">
        <v>-9.1228070175438631</v>
      </c>
    </row>
    <row r="29" spans="1:7" ht="15.6" customHeight="1">
      <c r="A29" s="188" t="s">
        <v>178</v>
      </c>
      <c r="B29" s="189">
        <v>7766</v>
      </c>
      <c r="C29" s="189">
        <v>7582.5</v>
      </c>
      <c r="D29" s="189">
        <v>80289.25</v>
      </c>
      <c r="E29" s="189">
        <v>75724.5</v>
      </c>
      <c r="F29" s="190">
        <v>-5.6853812932615568</v>
      </c>
    </row>
    <row r="30" spans="1:7" ht="15.6" customHeight="1">
      <c r="A30" s="188" t="s">
        <v>179</v>
      </c>
      <c r="B30" s="189">
        <v>258</v>
      </c>
      <c r="C30" s="189">
        <v>182.25</v>
      </c>
      <c r="D30" s="189">
        <v>1844.25</v>
      </c>
      <c r="E30" s="189">
        <v>725</v>
      </c>
      <c r="F30" s="190">
        <v>-60.68862681306765</v>
      </c>
    </row>
    <row r="31" spans="1:7" ht="15.6" customHeight="1">
      <c r="A31" s="188" t="s">
        <v>180</v>
      </c>
      <c r="B31" s="189">
        <v>1633</v>
      </c>
      <c r="C31" s="189">
        <v>1156</v>
      </c>
      <c r="D31" s="189">
        <v>11947</v>
      </c>
      <c r="E31" s="189">
        <v>12136</v>
      </c>
      <c r="F31" s="190">
        <v>1.581987109734655</v>
      </c>
    </row>
    <row r="32" spans="1:7" ht="15.6" customHeight="1">
      <c r="A32" s="188" t="s">
        <v>181</v>
      </c>
      <c r="B32" s="189">
        <v>251774</v>
      </c>
      <c r="C32" s="189">
        <v>275258</v>
      </c>
      <c r="D32" s="189">
        <v>2158733</v>
      </c>
      <c r="E32" s="189">
        <v>2299262</v>
      </c>
      <c r="F32" s="190">
        <v>6.509790696672539</v>
      </c>
    </row>
    <row r="33" spans="1:6" ht="15.6" customHeight="1">
      <c r="A33" s="188" t="s">
        <v>182</v>
      </c>
      <c r="B33" s="189">
        <v>19935</v>
      </c>
      <c r="C33" s="189">
        <v>26501</v>
      </c>
      <c r="D33" s="189">
        <v>201742</v>
      </c>
      <c r="E33" s="189">
        <v>211931</v>
      </c>
      <c r="F33" s="190">
        <v>5.0505100574000474</v>
      </c>
    </row>
    <row r="34" spans="1:6" ht="15.6" customHeight="1">
      <c r="A34" s="188" t="s">
        <v>183</v>
      </c>
      <c r="B34" s="189">
        <v>467.25</v>
      </c>
      <c r="C34" s="189">
        <v>629</v>
      </c>
      <c r="D34" s="189">
        <v>4752.5</v>
      </c>
      <c r="E34" s="189">
        <v>5371</v>
      </c>
      <c r="F34" s="190">
        <v>13.01420305102577</v>
      </c>
    </row>
    <row r="35" spans="1:6" ht="15.6" customHeight="1">
      <c r="A35" s="156" t="s">
        <v>153</v>
      </c>
      <c r="B35" s="76">
        <f>SUM(B7:B34)</f>
        <v>581440</v>
      </c>
      <c r="C35" s="77">
        <f>SUM(C7:C34)</f>
        <v>602831.25</v>
      </c>
      <c r="D35" s="178">
        <f>SUM(D7:D34)</f>
        <v>5145165</v>
      </c>
      <c r="E35" s="178">
        <f>SUM(E7:E34)</f>
        <v>5266002.25</v>
      </c>
      <c r="F35" s="140">
        <f>E35*100/D35-100</f>
        <v>2.3485592784682296</v>
      </c>
    </row>
    <row r="36" spans="1:6" ht="15.6" customHeight="1">
      <c r="A36" s="73" t="s">
        <v>169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6B277-0EB5-4524-9668-42A675BFA75D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110</v>
      </c>
      <c r="C7" s="189">
        <v>100</v>
      </c>
      <c r="D7" s="189">
        <v>829</v>
      </c>
      <c r="E7" s="189">
        <v>800</v>
      </c>
      <c r="F7" s="190">
        <v>-3.49819059107358</v>
      </c>
      <c r="G7" s="37"/>
    </row>
    <row r="8" spans="1:14" ht="15.6" customHeight="1">
      <c r="A8" s="188" t="s">
        <v>11</v>
      </c>
      <c r="B8" s="189">
        <v>81</v>
      </c>
      <c r="C8" s="189">
        <v>77</v>
      </c>
      <c r="D8" s="189">
        <v>661</v>
      </c>
      <c r="E8" s="189">
        <v>640</v>
      </c>
      <c r="F8" s="190">
        <v>-3.1770045385779189</v>
      </c>
      <c r="G8" s="6"/>
    </row>
    <row r="9" spans="1:14" ht="15.6" customHeight="1">
      <c r="A9" s="188" t="s">
        <v>8</v>
      </c>
      <c r="B9" s="189">
        <v>149</v>
      </c>
      <c r="C9" s="189">
        <v>146</v>
      </c>
      <c r="D9" s="189">
        <v>1384</v>
      </c>
      <c r="E9" s="189">
        <v>1364</v>
      </c>
      <c r="F9" s="190">
        <v>-1.445086705202314</v>
      </c>
      <c r="G9" s="6"/>
    </row>
    <row r="10" spans="1:14" ht="15.6" customHeight="1">
      <c r="A10" s="188" t="s">
        <v>10</v>
      </c>
      <c r="B10" s="189">
        <v>62</v>
      </c>
      <c r="C10" s="189">
        <v>62</v>
      </c>
      <c r="D10" s="189">
        <v>586</v>
      </c>
      <c r="E10" s="189">
        <v>528</v>
      </c>
      <c r="F10" s="190">
        <v>-9.897610921501709</v>
      </c>
    </row>
    <row r="11" spans="1:14" ht="15.6" customHeight="1">
      <c r="A11" s="188" t="s">
        <v>9</v>
      </c>
      <c r="B11" s="189">
        <v>2610</v>
      </c>
      <c r="C11" s="189">
        <v>2607</v>
      </c>
      <c r="D11" s="189">
        <v>23079</v>
      </c>
      <c r="E11" s="189">
        <v>22477</v>
      </c>
      <c r="F11" s="190">
        <v>-2.6084319077949658</v>
      </c>
    </row>
    <row r="12" spans="1:14" ht="15.6" customHeight="1">
      <c r="A12" s="188" t="s">
        <v>6</v>
      </c>
      <c r="B12" s="189">
        <v>137</v>
      </c>
      <c r="C12" s="189">
        <v>136</v>
      </c>
      <c r="D12" s="189">
        <v>1162</v>
      </c>
      <c r="E12" s="189">
        <v>1261</v>
      </c>
      <c r="F12" s="190">
        <v>8.5197934595525027</v>
      </c>
    </row>
    <row r="13" spans="1:14" ht="15.6" customHeight="1">
      <c r="A13" s="188" t="s">
        <v>175</v>
      </c>
      <c r="B13" s="189">
        <v>4772</v>
      </c>
      <c r="C13" s="189">
        <v>4784</v>
      </c>
      <c r="D13" s="189">
        <v>36253</v>
      </c>
      <c r="E13" s="189">
        <v>35057</v>
      </c>
      <c r="F13" s="190">
        <v>-3.2990373210492971</v>
      </c>
    </row>
    <row r="14" spans="1:14" ht="15.6" customHeight="1">
      <c r="A14" s="188" t="s">
        <v>148</v>
      </c>
      <c r="B14" s="189">
        <v>739</v>
      </c>
      <c r="C14" s="189">
        <v>742</v>
      </c>
      <c r="D14" s="189">
        <v>6310</v>
      </c>
      <c r="E14" s="189">
        <v>6298</v>
      </c>
      <c r="F14" s="190">
        <v>-0.19017432646592169</v>
      </c>
    </row>
    <row r="15" spans="1:14" ht="15.6" customHeight="1">
      <c r="A15" s="188" t="s">
        <v>145</v>
      </c>
      <c r="B15" s="189">
        <v>221</v>
      </c>
      <c r="C15" s="189">
        <v>218</v>
      </c>
      <c r="D15" s="189">
        <v>2013</v>
      </c>
      <c r="E15" s="189">
        <v>1922</v>
      </c>
      <c r="F15" s="190">
        <v>-4.520615996025839</v>
      </c>
    </row>
    <row r="16" spans="1:14" ht="15.6" customHeight="1">
      <c r="A16" s="188" t="s">
        <v>144</v>
      </c>
      <c r="B16" s="189">
        <v>172</v>
      </c>
      <c r="C16" s="189">
        <v>209</v>
      </c>
      <c r="D16" s="189">
        <v>1536</v>
      </c>
      <c r="E16" s="189">
        <v>1799</v>
      </c>
      <c r="F16" s="190">
        <v>17.122395833333329</v>
      </c>
      <c r="G16" s="1"/>
    </row>
    <row r="17" spans="1:7" ht="15.6" customHeight="1">
      <c r="A17" s="188" t="s">
        <v>150</v>
      </c>
      <c r="B17" s="189">
        <v>119</v>
      </c>
      <c r="C17" s="189">
        <v>121</v>
      </c>
      <c r="D17" s="189">
        <v>1024</v>
      </c>
      <c r="E17" s="189">
        <v>1077</v>
      </c>
      <c r="F17" s="190">
        <v>5.17578125</v>
      </c>
      <c r="G17" s="2"/>
    </row>
    <row r="18" spans="1:7" ht="15.6" customHeight="1">
      <c r="A18" s="188" t="s">
        <v>147</v>
      </c>
      <c r="B18" s="189">
        <v>916</v>
      </c>
      <c r="C18" s="189">
        <v>780</v>
      </c>
      <c r="D18" s="189">
        <v>7947</v>
      </c>
      <c r="E18" s="189">
        <v>7195</v>
      </c>
      <c r="F18" s="190">
        <v>-9.4626903233924793</v>
      </c>
    </row>
    <row r="19" spans="1:7" ht="15.6" customHeight="1">
      <c r="A19" s="188" t="s">
        <v>143</v>
      </c>
      <c r="B19" s="189">
        <v>60</v>
      </c>
      <c r="C19" s="189">
        <v>72</v>
      </c>
      <c r="D19" s="189">
        <v>673</v>
      </c>
      <c r="E19" s="189">
        <v>562</v>
      </c>
      <c r="F19" s="190">
        <v>-16.493313521545321</v>
      </c>
    </row>
    <row r="20" spans="1:7" ht="15.6" customHeight="1">
      <c r="A20" s="188" t="s">
        <v>142</v>
      </c>
      <c r="B20" s="189">
        <v>85</v>
      </c>
      <c r="C20" s="189">
        <v>94</v>
      </c>
      <c r="D20" s="189">
        <v>837</v>
      </c>
      <c r="E20" s="189">
        <v>867</v>
      </c>
      <c r="F20" s="190">
        <v>3.5842293906810032</v>
      </c>
    </row>
    <row r="21" spans="1:7" ht="15.6" customHeight="1">
      <c r="A21" s="188" t="s">
        <v>149</v>
      </c>
      <c r="B21" s="189">
        <v>184</v>
      </c>
      <c r="C21" s="189">
        <v>202</v>
      </c>
      <c r="D21" s="189">
        <v>1656</v>
      </c>
      <c r="E21" s="189">
        <v>1713</v>
      </c>
      <c r="F21" s="190">
        <v>3.4420289855072501</v>
      </c>
    </row>
    <row r="22" spans="1:7" ht="15.6" customHeight="1">
      <c r="A22" s="188" t="s">
        <v>146</v>
      </c>
      <c r="B22" s="189">
        <v>1197</v>
      </c>
      <c r="C22" s="189">
        <v>1283</v>
      </c>
      <c r="D22" s="189">
        <v>11181</v>
      </c>
      <c r="E22" s="189">
        <v>11872</v>
      </c>
      <c r="F22" s="190">
        <v>6.1801270011626883</v>
      </c>
    </row>
    <row r="23" spans="1:7" ht="15.6" customHeight="1">
      <c r="A23" s="188" t="s">
        <v>165</v>
      </c>
      <c r="B23" s="189">
        <v>123</v>
      </c>
      <c r="C23" s="189">
        <v>110</v>
      </c>
      <c r="D23" s="189">
        <v>952</v>
      </c>
      <c r="E23" s="189">
        <v>1021</v>
      </c>
      <c r="F23" s="190">
        <v>7.2478991596638593</v>
      </c>
    </row>
    <row r="24" spans="1:7" ht="15.6" customHeight="1">
      <c r="A24" s="188" t="s">
        <v>141</v>
      </c>
      <c r="B24" s="189">
        <v>62</v>
      </c>
      <c r="C24" s="189">
        <v>52</v>
      </c>
      <c r="D24" s="189">
        <v>375</v>
      </c>
      <c r="E24" s="189">
        <v>417</v>
      </c>
      <c r="F24" s="190">
        <v>11.2</v>
      </c>
    </row>
    <row r="25" spans="1:7" ht="15.6" customHeight="1">
      <c r="A25" s="188" t="s">
        <v>140</v>
      </c>
      <c r="B25" s="189">
        <v>62</v>
      </c>
      <c r="C25" s="189">
        <v>66</v>
      </c>
      <c r="D25" s="189">
        <v>585</v>
      </c>
      <c r="E25" s="189">
        <v>602</v>
      </c>
      <c r="F25" s="190">
        <v>2.9059829059829099</v>
      </c>
    </row>
    <row r="26" spans="1:7" ht="15.6" customHeight="1">
      <c r="A26" s="188" t="s">
        <v>152</v>
      </c>
      <c r="B26" s="189">
        <v>83</v>
      </c>
      <c r="C26" s="189">
        <v>62</v>
      </c>
      <c r="D26" s="189">
        <v>722</v>
      </c>
      <c r="E26" s="189">
        <v>499</v>
      </c>
      <c r="F26" s="190">
        <v>-30.88642659279779</v>
      </c>
    </row>
    <row r="27" spans="1:7" ht="15.6" customHeight="1">
      <c r="A27" s="188" t="s">
        <v>173</v>
      </c>
      <c r="B27" s="189">
        <v>81</v>
      </c>
      <c r="C27" s="189">
        <v>74</v>
      </c>
      <c r="D27" s="189">
        <v>671</v>
      </c>
      <c r="E27" s="189">
        <v>655</v>
      </c>
      <c r="F27" s="190">
        <v>-2.3845007451564868</v>
      </c>
    </row>
    <row r="28" spans="1:7" ht="15.6" customHeight="1">
      <c r="A28" s="188" t="s">
        <v>177</v>
      </c>
      <c r="B28" s="189">
        <v>1477</v>
      </c>
      <c r="C28" s="189">
        <v>1560</v>
      </c>
      <c r="D28" s="189">
        <v>13560</v>
      </c>
      <c r="E28" s="189">
        <v>13919</v>
      </c>
      <c r="F28" s="190">
        <v>2.6474926253687272</v>
      </c>
    </row>
    <row r="29" spans="1:7" ht="15.6" customHeight="1">
      <c r="A29" s="188" t="s">
        <v>178</v>
      </c>
      <c r="B29" s="189">
        <v>149</v>
      </c>
      <c r="C29" s="189">
        <v>138</v>
      </c>
      <c r="D29" s="189">
        <v>1198</v>
      </c>
      <c r="E29" s="189">
        <v>1094</v>
      </c>
      <c r="F29" s="190">
        <v>-8.6811352253756269</v>
      </c>
    </row>
    <row r="30" spans="1:7" ht="15.6" customHeight="1">
      <c r="A30" s="188" t="s">
        <v>179</v>
      </c>
      <c r="B30" s="189">
        <v>96</v>
      </c>
      <c r="C30" s="189">
        <v>87</v>
      </c>
      <c r="D30" s="189">
        <v>713</v>
      </c>
      <c r="E30" s="189">
        <v>730</v>
      </c>
      <c r="F30" s="190">
        <v>2.3842917251051858</v>
      </c>
    </row>
    <row r="31" spans="1:7" ht="15.6" customHeight="1">
      <c r="A31" s="188" t="s">
        <v>180</v>
      </c>
      <c r="B31" s="189">
        <v>197</v>
      </c>
      <c r="C31" s="189">
        <v>189</v>
      </c>
      <c r="D31" s="189">
        <v>1633</v>
      </c>
      <c r="E31" s="189">
        <v>1669</v>
      </c>
      <c r="F31" s="190">
        <v>2.204531537048382</v>
      </c>
    </row>
    <row r="32" spans="1:7" ht="15.6" customHeight="1">
      <c r="A32" s="188" t="s">
        <v>181</v>
      </c>
      <c r="B32" s="189">
        <v>621</v>
      </c>
      <c r="C32" s="189">
        <v>582</v>
      </c>
      <c r="D32" s="189">
        <v>5472</v>
      </c>
      <c r="E32" s="189">
        <v>5529</v>
      </c>
      <c r="F32" s="190">
        <v>1.041666666666671</v>
      </c>
    </row>
    <row r="33" spans="1:6" ht="15.6" customHeight="1">
      <c r="A33" s="188" t="s">
        <v>182</v>
      </c>
      <c r="B33" s="189">
        <v>162</v>
      </c>
      <c r="C33" s="189">
        <v>171</v>
      </c>
      <c r="D33" s="189">
        <v>1338</v>
      </c>
      <c r="E33" s="189">
        <v>1366</v>
      </c>
      <c r="F33" s="190">
        <v>2.0926756352765352</v>
      </c>
    </row>
    <row r="34" spans="1:6" ht="15.6" customHeight="1">
      <c r="A34" s="188" t="s">
        <v>183</v>
      </c>
      <c r="B34" s="189">
        <v>41</v>
      </c>
      <c r="C34" s="189">
        <v>38</v>
      </c>
      <c r="D34" s="189">
        <v>319</v>
      </c>
      <c r="E34" s="189">
        <v>304</v>
      </c>
      <c r="F34" s="190">
        <v>-4.7021943573667642</v>
      </c>
    </row>
    <row r="35" spans="1:6" ht="15.6" customHeight="1">
      <c r="A35" s="156" t="s">
        <v>153</v>
      </c>
      <c r="B35" s="76">
        <f>SUM(B7:B34)</f>
        <v>14768</v>
      </c>
      <c r="C35" s="77">
        <f>SUM(C7:C34)</f>
        <v>14762</v>
      </c>
      <c r="D35" s="178">
        <f>SUM(D7:D34)</f>
        <v>124669</v>
      </c>
      <c r="E35" s="78">
        <f>SUM(E7:E34)</f>
        <v>123237</v>
      </c>
      <c r="F35" s="140">
        <f>E35*100/D35-100</f>
        <v>-1.1486416029646449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40BB6-A329-48E6-9626-58677F19D990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3789181</v>
      </c>
      <c r="C7" s="189">
        <v>3651512</v>
      </c>
      <c r="D7" s="189">
        <v>25319501</v>
      </c>
      <c r="E7" s="189">
        <v>23926732</v>
      </c>
      <c r="F7" s="190">
        <v>-5.5007758644216551</v>
      </c>
      <c r="G7" s="37"/>
    </row>
    <row r="8" spans="1:14" ht="15.6" customHeight="1">
      <c r="A8" s="188" t="s">
        <v>11</v>
      </c>
      <c r="B8" s="189">
        <v>2425101</v>
      </c>
      <c r="C8" s="189">
        <v>1925887</v>
      </c>
      <c r="D8" s="189">
        <v>15466320</v>
      </c>
      <c r="E8" s="189">
        <v>15318319</v>
      </c>
      <c r="F8" s="190">
        <v>-0.95692446554836863</v>
      </c>
      <c r="G8" s="6"/>
    </row>
    <row r="9" spans="1:14" ht="15.6" customHeight="1">
      <c r="A9" s="188" t="s">
        <v>8</v>
      </c>
      <c r="B9" s="189">
        <v>2910974</v>
      </c>
      <c r="C9" s="189">
        <v>2710420</v>
      </c>
      <c r="D9" s="189">
        <v>27341213</v>
      </c>
      <c r="E9" s="189">
        <v>26230248</v>
      </c>
      <c r="F9" s="190">
        <v>-4.0633347174465086</v>
      </c>
      <c r="G9" s="6"/>
    </row>
    <row r="10" spans="1:14" ht="15.6" customHeight="1">
      <c r="A10" s="188" t="s">
        <v>10</v>
      </c>
      <c r="B10" s="189">
        <v>505016</v>
      </c>
      <c r="C10" s="189">
        <v>360786</v>
      </c>
      <c r="D10" s="189">
        <v>4098704</v>
      </c>
      <c r="E10" s="189">
        <v>3839092</v>
      </c>
      <c r="F10" s="190">
        <v>-6.3340021626348184</v>
      </c>
    </row>
    <row r="11" spans="1:14" ht="15.6" customHeight="1">
      <c r="A11" s="188" t="s">
        <v>9</v>
      </c>
      <c r="B11" s="189">
        <v>45692393</v>
      </c>
      <c r="C11" s="189">
        <v>48412415</v>
      </c>
      <c r="D11" s="189">
        <v>408811890</v>
      </c>
      <c r="E11" s="189">
        <v>398299215</v>
      </c>
      <c r="F11" s="190">
        <v>-2.571518895891217</v>
      </c>
    </row>
    <row r="12" spans="1:14" ht="15.6" customHeight="1">
      <c r="A12" s="188" t="s">
        <v>6</v>
      </c>
      <c r="B12" s="189">
        <v>4853588</v>
      </c>
      <c r="C12" s="189">
        <v>4029555</v>
      </c>
      <c r="D12" s="189">
        <v>28433248</v>
      </c>
      <c r="E12" s="189">
        <v>31417190</v>
      </c>
      <c r="F12" s="190">
        <v>10.49455201178564</v>
      </c>
    </row>
    <row r="13" spans="1:14" ht="15.6" customHeight="1">
      <c r="A13" s="188" t="s">
        <v>175</v>
      </c>
      <c r="B13" s="189">
        <v>28101733</v>
      </c>
      <c r="C13" s="189">
        <v>28372736</v>
      </c>
      <c r="D13" s="189">
        <v>215586814</v>
      </c>
      <c r="E13" s="189">
        <v>207148848</v>
      </c>
      <c r="F13" s="190">
        <v>-3.9139527336769362</v>
      </c>
    </row>
    <row r="14" spans="1:14" ht="15.6" customHeight="1">
      <c r="A14" s="188" t="s">
        <v>148</v>
      </c>
      <c r="B14" s="189">
        <v>35115809</v>
      </c>
      <c r="C14" s="189">
        <v>36011943</v>
      </c>
      <c r="D14" s="189">
        <v>281618416</v>
      </c>
      <c r="E14" s="189">
        <v>289891386</v>
      </c>
      <c r="F14" s="190">
        <v>2.9376523444404228</v>
      </c>
    </row>
    <row r="15" spans="1:14" ht="15.6" customHeight="1">
      <c r="A15" s="188" t="s">
        <v>145</v>
      </c>
      <c r="B15" s="189">
        <v>5540905</v>
      </c>
      <c r="C15" s="189">
        <v>5625037</v>
      </c>
      <c r="D15" s="189">
        <v>42562125</v>
      </c>
      <c r="E15" s="189">
        <v>47305196</v>
      </c>
      <c r="F15" s="190">
        <v>11.143877332252559</v>
      </c>
    </row>
    <row r="16" spans="1:14" ht="15.6" customHeight="1">
      <c r="A16" s="188" t="s">
        <v>144</v>
      </c>
      <c r="B16" s="189">
        <v>3821405</v>
      </c>
      <c r="C16" s="189">
        <v>4346021</v>
      </c>
      <c r="D16" s="189">
        <v>35394702</v>
      </c>
      <c r="E16" s="189">
        <v>38933656</v>
      </c>
      <c r="F16" s="190">
        <v>9.9985415896424286</v>
      </c>
      <c r="G16" s="1"/>
    </row>
    <row r="17" spans="1:7" ht="15.6" customHeight="1">
      <c r="A17" s="188" t="s">
        <v>150</v>
      </c>
      <c r="B17" s="189">
        <v>1925745</v>
      </c>
      <c r="C17" s="189">
        <v>1610642</v>
      </c>
      <c r="D17" s="189">
        <v>15112891</v>
      </c>
      <c r="E17" s="189">
        <v>15850753</v>
      </c>
      <c r="F17" s="190">
        <v>4.8823352196479144</v>
      </c>
      <c r="G17" s="2"/>
    </row>
    <row r="18" spans="1:7" ht="15.6" customHeight="1">
      <c r="A18" s="188" t="s">
        <v>147</v>
      </c>
      <c r="B18" s="189">
        <v>6425330</v>
      </c>
      <c r="C18" s="189">
        <v>8083873</v>
      </c>
      <c r="D18" s="189">
        <v>56797509</v>
      </c>
      <c r="E18" s="189">
        <v>63565108</v>
      </c>
      <c r="F18" s="190">
        <v>11.91530952528217</v>
      </c>
    </row>
    <row r="19" spans="1:7" ht="15.6" customHeight="1">
      <c r="A19" s="188" t="s">
        <v>143</v>
      </c>
      <c r="B19" s="189">
        <v>1015072</v>
      </c>
      <c r="C19" s="189">
        <v>966066</v>
      </c>
      <c r="D19" s="189">
        <v>11597146</v>
      </c>
      <c r="E19" s="189">
        <v>9862189</v>
      </c>
      <c r="F19" s="190">
        <v>-14.960206588758989</v>
      </c>
    </row>
    <row r="20" spans="1:7" ht="15.6" customHeight="1">
      <c r="A20" s="188" t="s">
        <v>142</v>
      </c>
      <c r="B20" s="189">
        <v>1979905</v>
      </c>
      <c r="C20" s="189">
        <v>2024135</v>
      </c>
      <c r="D20" s="189">
        <v>14787356</v>
      </c>
      <c r="E20" s="189">
        <v>15278161</v>
      </c>
      <c r="F20" s="190">
        <v>3.3190855755417061</v>
      </c>
    </row>
    <row r="21" spans="1:7" ht="15.6" customHeight="1">
      <c r="A21" s="188" t="s">
        <v>149</v>
      </c>
      <c r="B21" s="189">
        <v>3198970</v>
      </c>
      <c r="C21" s="189">
        <v>3729005</v>
      </c>
      <c r="D21" s="189">
        <v>30087329</v>
      </c>
      <c r="E21" s="189">
        <v>29566490</v>
      </c>
      <c r="F21" s="190">
        <v>-1.7310908522321851</v>
      </c>
    </row>
    <row r="22" spans="1:7" ht="15.6" customHeight="1">
      <c r="A22" s="188" t="s">
        <v>146</v>
      </c>
      <c r="B22" s="189">
        <v>22539888</v>
      </c>
      <c r="C22" s="189">
        <v>23433952</v>
      </c>
      <c r="D22" s="189">
        <v>245435036</v>
      </c>
      <c r="E22" s="189">
        <v>248765260</v>
      </c>
      <c r="F22" s="190">
        <v>1.356865773637963</v>
      </c>
    </row>
    <row r="23" spans="1:7" ht="15.6" customHeight="1">
      <c r="A23" s="188" t="s">
        <v>165</v>
      </c>
      <c r="B23" s="189">
        <v>6428900</v>
      </c>
      <c r="C23" s="189">
        <v>4803426</v>
      </c>
      <c r="D23" s="189">
        <v>48201048</v>
      </c>
      <c r="E23" s="189">
        <v>47209014</v>
      </c>
      <c r="F23" s="190">
        <v>-2.0581170766245549</v>
      </c>
    </row>
    <row r="24" spans="1:7" ht="15.6" customHeight="1">
      <c r="A24" s="188" t="s">
        <v>141</v>
      </c>
      <c r="B24" s="189">
        <v>339210</v>
      </c>
      <c r="C24" s="189">
        <v>297663</v>
      </c>
      <c r="D24" s="189">
        <v>2251871</v>
      </c>
      <c r="E24" s="189">
        <v>2665118</v>
      </c>
      <c r="F24" s="190">
        <v>18.351273230127301</v>
      </c>
    </row>
    <row r="25" spans="1:7" ht="15.6" customHeight="1">
      <c r="A25" s="188" t="s">
        <v>140</v>
      </c>
      <c r="B25" s="189">
        <v>1805240</v>
      </c>
      <c r="C25" s="189">
        <v>1931163</v>
      </c>
      <c r="D25" s="189">
        <v>16674002</v>
      </c>
      <c r="E25" s="189">
        <v>17046727</v>
      </c>
      <c r="F25" s="190">
        <v>2.235366170640972</v>
      </c>
    </row>
    <row r="26" spans="1:7" ht="15.6" customHeight="1">
      <c r="A26" s="188" t="s">
        <v>152</v>
      </c>
      <c r="B26" s="189">
        <v>1427655</v>
      </c>
      <c r="C26" s="189">
        <v>1418004</v>
      </c>
      <c r="D26" s="189">
        <v>12040740</v>
      </c>
      <c r="E26" s="189">
        <v>10037164</v>
      </c>
      <c r="F26" s="190">
        <v>-16.639973955089129</v>
      </c>
    </row>
    <row r="27" spans="1:7" ht="15.6" customHeight="1">
      <c r="A27" s="188" t="s">
        <v>173</v>
      </c>
      <c r="B27" s="189">
        <v>686995</v>
      </c>
      <c r="C27" s="189">
        <v>537220</v>
      </c>
      <c r="D27" s="189">
        <v>5254674</v>
      </c>
      <c r="E27" s="189">
        <v>4909823</v>
      </c>
      <c r="F27" s="190">
        <v>-6.5627477556171954</v>
      </c>
    </row>
    <row r="28" spans="1:7" ht="15.6" customHeight="1">
      <c r="A28" s="188" t="s">
        <v>177</v>
      </c>
      <c r="B28" s="189">
        <v>16328882</v>
      </c>
      <c r="C28" s="189">
        <v>17256123</v>
      </c>
      <c r="D28" s="189">
        <v>163207818</v>
      </c>
      <c r="E28" s="189">
        <v>173213242</v>
      </c>
      <c r="F28" s="190">
        <v>6.1304808327257936</v>
      </c>
    </row>
    <row r="29" spans="1:7" ht="15.6" customHeight="1">
      <c r="A29" s="188" t="s">
        <v>178</v>
      </c>
      <c r="B29" s="189">
        <v>2867445</v>
      </c>
      <c r="C29" s="189">
        <v>2806432</v>
      </c>
      <c r="D29" s="189">
        <v>23539428</v>
      </c>
      <c r="E29" s="189">
        <v>22483714</v>
      </c>
      <c r="F29" s="190">
        <v>-4.4848753334193114</v>
      </c>
    </row>
    <row r="30" spans="1:7" ht="15.6" customHeight="1">
      <c r="A30" s="188" t="s">
        <v>179</v>
      </c>
      <c r="B30" s="189">
        <v>528613</v>
      </c>
      <c r="C30" s="189">
        <v>539468</v>
      </c>
      <c r="D30" s="189">
        <v>4222533</v>
      </c>
      <c r="E30" s="189">
        <v>4500817</v>
      </c>
      <c r="F30" s="190">
        <v>6.5904517501698621</v>
      </c>
    </row>
    <row r="31" spans="1:7" ht="15.6" customHeight="1">
      <c r="A31" s="188" t="s">
        <v>180</v>
      </c>
      <c r="B31" s="189">
        <v>4656986</v>
      </c>
      <c r="C31" s="189">
        <v>4100563</v>
      </c>
      <c r="D31" s="189">
        <v>34823928</v>
      </c>
      <c r="E31" s="189">
        <v>34061536</v>
      </c>
      <c r="F31" s="190">
        <v>-2.1892762930132359</v>
      </c>
    </row>
    <row r="32" spans="1:7" ht="15.6" customHeight="1">
      <c r="A32" s="188" t="s">
        <v>181</v>
      </c>
      <c r="B32" s="189">
        <v>26117746</v>
      </c>
      <c r="C32" s="189">
        <v>24198161</v>
      </c>
      <c r="D32" s="189">
        <v>227368561</v>
      </c>
      <c r="E32" s="189">
        <v>224317607</v>
      </c>
      <c r="F32" s="190">
        <v>-1.341853942594994</v>
      </c>
    </row>
    <row r="33" spans="1:6" ht="15.6" customHeight="1">
      <c r="A33" s="188" t="s">
        <v>182</v>
      </c>
      <c r="B33" s="189">
        <v>4546049</v>
      </c>
      <c r="C33" s="189">
        <v>4926137</v>
      </c>
      <c r="D33" s="189">
        <v>36446039</v>
      </c>
      <c r="E33" s="189">
        <v>38275269</v>
      </c>
      <c r="F33" s="190">
        <v>5.0190090615882781</v>
      </c>
    </row>
    <row r="34" spans="1:6" ht="15.6" customHeight="1">
      <c r="A34" s="188" t="s">
        <v>183</v>
      </c>
      <c r="B34" s="189">
        <v>383998</v>
      </c>
      <c r="C34" s="189">
        <v>370464</v>
      </c>
      <c r="D34" s="189">
        <v>2586786</v>
      </c>
      <c r="E34" s="189">
        <v>2901353</v>
      </c>
      <c r="F34" s="190">
        <v>12.160534346482461</v>
      </c>
    </row>
    <row r="35" spans="1:6" ht="15.6" customHeight="1">
      <c r="A35" s="156" t="s">
        <v>153</v>
      </c>
      <c r="B35" s="76">
        <f>SUM(B7:B34)</f>
        <v>235958734</v>
      </c>
      <c r="C35" s="77">
        <f>SUM(C7:C34)</f>
        <v>238478809</v>
      </c>
      <c r="D35" s="178">
        <f>SUM(D7:D34)</f>
        <v>2035067628</v>
      </c>
      <c r="E35" s="78">
        <f>SUM(E7:E34)</f>
        <v>2046819227</v>
      </c>
      <c r="F35" s="140">
        <f>E35*100/D35-100</f>
        <v>0.57745496210114311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ADDEE-E04F-4CB4-AB76-FB306EFB6FFE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28</v>
      </c>
      <c r="C7" s="189">
        <v>22</v>
      </c>
      <c r="D7" s="189">
        <v>141</v>
      </c>
      <c r="E7" s="189">
        <v>128</v>
      </c>
      <c r="F7" s="190">
        <v>-9.2198581560283657</v>
      </c>
      <c r="G7" s="37"/>
    </row>
    <row r="8" spans="1:14" ht="15.6" customHeight="1">
      <c r="A8" s="188" t="s">
        <v>11</v>
      </c>
      <c r="B8" s="189">
        <v>12</v>
      </c>
      <c r="C8" s="189">
        <v>13</v>
      </c>
      <c r="D8" s="189">
        <v>76</v>
      </c>
      <c r="E8" s="189">
        <v>77</v>
      </c>
      <c r="F8" s="190">
        <v>1.3157894736842051</v>
      </c>
      <c r="G8" s="6"/>
    </row>
    <row r="9" spans="1:14" ht="15.6" customHeight="1">
      <c r="A9" s="188" t="s">
        <v>8</v>
      </c>
      <c r="B9" s="189">
        <v>3</v>
      </c>
      <c r="C9" s="189">
        <v>1</v>
      </c>
      <c r="D9" s="189">
        <v>21</v>
      </c>
      <c r="E9" s="189">
        <v>18</v>
      </c>
      <c r="F9" s="190">
        <v>-14.28571428571429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1</v>
      </c>
      <c r="E10" s="189">
        <v>2</v>
      </c>
      <c r="F10" s="190">
        <v>100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2</v>
      </c>
      <c r="F11" s="190" t="s">
        <v>151</v>
      </c>
    </row>
    <row r="12" spans="1:14" ht="15.6" customHeight="1">
      <c r="A12" s="188" t="s">
        <v>6</v>
      </c>
      <c r="B12" s="189">
        <v>40</v>
      </c>
      <c r="C12" s="189">
        <v>33</v>
      </c>
      <c r="D12" s="189">
        <v>236</v>
      </c>
      <c r="E12" s="189">
        <v>256</v>
      </c>
      <c r="F12" s="190">
        <v>8.4745762711864359</v>
      </c>
    </row>
    <row r="13" spans="1:14" ht="15.6" customHeight="1">
      <c r="A13" s="188" t="s">
        <v>175</v>
      </c>
      <c r="B13" s="189">
        <v>101</v>
      </c>
      <c r="C13" s="189">
        <v>121</v>
      </c>
      <c r="D13" s="189">
        <v>625</v>
      </c>
      <c r="E13" s="189">
        <v>640</v>
      </c>
      <c r="F13" s="190">
        <v>2.4000000000000061</v>
      </c>
    </row>
    <row r="14" spans="1:14" ht="15.6" customHeight="1">
      <c r="A14" s="188" t="s">
        <v>148</v>
      </c>
      <c r="B14" s="189">
        <v>99</v>
      </c>
      <c r="C14" s="189">
        <v>99</v>
      </c>
      <c r="D14" s="189">
        <v>648</v>
      </c>
      <c r="E14" s="189">
        <v>676</v>
      </c>
      <c r="F14" s="190">
        <v>4.3209876543209873</v>
      </c>
    </row>
    <row r="15" spans="1:14" ht="15.6" customHeight="1">
      <c r="A15" s="188" t="s">
        <v>145</v>
      </c>
      <c r="B15" s="189">
        <v>16</v>
      </c>
      <c r="C15" s="189">
        <v>15</v>
      </c>
      <c r="D15" s="189">
        <v>82</v>
      </c>
      <c r="E15" s="189">
        <v>88</v>
      </c>
      <c r="F15" s="190">
        <v>7.3170731707317032</v>
      </c>
    </row>
    <row r="16" spans="1:14" ht="15.6" customHeight="1">
      <c r="A16" s="188" t="s">
        <v>144</v>
      </c>
      <c r="B16" s="189">
        <v>17</v>
      </c>
      <c r="C16" s="189">
        <v>14</v>
      </c>
      <c r="D16" s="189">
        <v>118</v>
      </c>
      <c r="E16" s="189">
        <v>120</v>
      </c>
      <c r="F16" s="190">
        <v>1.694915254237287</v>
      </c>
      <c r="G16" s="1"/>
    </row>
    <row r="17" spans="1:7" ht="15.6" customHeight="1">
      <c r="A17" s="188" t="s">
        <v>150</v>
      </c>
      <c r="B17" s="189">
        <v>2</v>
      </c>
      <c r="C17" s="189">
        <v>0</v>
      </c>
      <c r="D17" s="189">
        <v>5</v>
      </c>
      <c r="E17" s="189">
        <v>2</v>
      </c>
      <c r="F17" s="190">
        <v>-60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8</v>
      </c>
      <c r="E18" s="189">
        <v>2</v>
      </c>
      <c r="F18" s="190">
        <v>-75</v>
      </c>
    </row>
    <row r="19" spans="1:7" ht="15.6" customHeight="1">
      <c r="A19" s="188" t="s">
        <v>143</v>
      </c>
      <c r="B19" s="189">
        <v>1</v>
      </c>
      <c r="C19" s="189">
        <v>2</v>
      </c>
      <c r="D19" s="189">
        <v>15</v>
      </c>
      <c r="E19" s="189">
        <v>15</v>
      </c>
      <c r="F19" s="190">
        <v>0</v>
      </c>
    </row>
    <row r="20" spans="1:7" ht="15.6" customHeight="1">
      <c r="A20" s="188" t="s">
        <v>142</v>
      </c>
      <c r="B20" s="189">
        <v>5</v>
      </c>
      <c r="C20" s="189">
        <v>9</v>
      </c>
      <c r="D20" s="189">
        <v>21</v>
      </c>
      <c r="E20" s="189">
        <v>38</v>
      </c>
      <c r="F20" s="190">
        <v>80.952380952380963</v>
      </c>
    </row>
    <row r="21" spans="1:7" ht="15.6" customHeight="1">
      <c r="A21" s="188" t="s">
        <v>149</v>
      </c>
      <c r="B21" s="189">
        <v>6</v>
      </c>
      <c r="C21" s="189">
        <v>8</v>
      </c>
      <c r="D21" s="189">
        <v>13</v>
      </c>
      <c r="E21" s="189">
        <v>17</v>
      </c>
      <c r="F21" s="190">
        <v>30.76923076923077</v>
      </c>
    </row>
    <row r="22" spans="1:7" ht="15.6" customHeight="1">
      <c r="A22" s="188" t="s">
        <v>146</v>
      </c>
      <c r="B22" s="189">
        <v>9</v>
      </c>
      <c r="C22" s="189">
        <v>5</v>
      </c>
      <c r="D22" s="189">
        <v>473</v>
      </c>
      <c r="E22" s="189">
        <v>512</v>
      </c>
      <c r="F22" s="190">
        <v>8.2452431289640629</v>
      </c>
    </row>
    <row r="23" spans="1:7" ht="15.6" customHeight="1">
      <c r="A23" s="188" t="s">
        <v>165</v>
      </c>
      <c r="B23" s="189">
        <v>35</v>
      </c>
      <c r="C23" s="189">
        <v>26</v>
      </c>
      <c r="D23" s="189">
        <v>226</v>
      </c>
      <c r="E23" s="189">
        <v>213</v>
      </c>
      <c r="F23" s="190">
        <v>-5.7522123893805306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</v>
      </c>
      <c r="C25" s="189">
        <v>0</v>
      </c>
      <c r="D25" s="189">
        <v>8</v>
      </c>
      <c r="E25" s="189">
        <v>4</v>
      </c>
      <c r="F25" s="190">
        <v>-50</v>
      </c>
    </row>
    <row r="26" spans="1:7" ht="15.6" customHeight="1">
      <c r="A26" s="188" t="s">
        <v>152</v>
      </c>
      <c r="B26" s="189">
        <v>2</v>
      </c>
      <c r="C26" s="189">
        <v>6</v>
      </c>
      <c r="D26" s="189">
        <v>29</v>
      </c>
      <c r="E26" s="189">
        <v>43</v>
      </c>
      <c r="F26" s="190">
        <v>48.275862068965523</v>
      </c>
    </row>
    <row r="27" spans="1:7" ht="15.6" customHeight="1">
      <c r="A27" s="188" t="s">
        <v>173</v>
      </c>
      <c r="B27" s="189">
        <v>1</v>
      </c>
      <c r="C27" s="189">
        <v>0</v>
      </c>
      <c r="D27" s="189">
        <v>3</v>
      </c>
      <c r="E27" s="189">
        <v>5</v>
      </c>
      <c r="F27" s="190">
        <v>66.666666666666657</v>
      </c>
    </row>
    <row r="28" spans="1:7" ht="15.6" customHeight="1">
      <c r="A28" s="188" t="s">
        <v>177</v>
      </c>
      <c r="B28" s="189">
        <v>8</v>
      </c>
      <c r="C28" s="189">
        <v>3</v>
      </c>
      <c r="D28" s="189">
        <v>413</v>
      </c>
      <c r="E28" s="189">
        <v>433</v>
      </c>
      <c r="F28" s="190">
        <v>4.8426150121065348</v>
      </c>
    </row>
    <row r="29" spans="1:7" ht="15.6" customHeight="1">
      <c r="A29" s="188" t="s">
        <v>178</v>
      </c>
      <c r="B29" s="189">
        <v>2</v>
      </c>
      <c r="C29" s="189">
        <v>9</v>
      </c>
      <c r="D29" s="189">
        <v>25</v>
      </c>
      <c r="E29" s="189">
        <v>33</v>
      </c>
      <c r="F29" s="190">
        <v>32</v>
      </c>
    </row>
    <row r="30" spans="1:7" ht="15.6" customHeight="1">
      <c r="A30" s="188" t="s">
        <v>179</v>
      </c>
      <c r="B30" s="189">
        <v>9</v>
      </c>
      <c r="C30" s="189">
        <v>11</v>
      </c>
      <c r="D30" s="189">
        <v>60</v>
      </c>
      <c r="E30" s="189">
        <v>67</v>
      </c>
      <c r="F30" s="190">
        <v>11.66666666666667</v>
      </c>
    </row>
    <row r="31" spans="1:7" ht="15.6" customHeight="1">
      <c r="A31" s="188" t="s">
        <v>180</v>
      </c>
      <c r="B31" s="189">
        <v>12</v>
      </c>
      <c r="C31" s="189">
        <v>10</v>
      </c>
      <c r="D31" s="189">
        <v>48</v>
      </c>
      <c r="E31" s="189">
        <v>55</v>
      </c>
      <c r="F31" s="190">
        <v>14.58333333333333</v>
      </c>
    </row>
    <row r="32" spans="1:7" ht="15.6" customHeight="1">
      <c r="A32" s="188" t="s">
        <v>181</v>
      </c>
      <c r="B32" s="189">
        <v>32</v>
      </c>
      <c r="C32" s="189">
        <v>26</v>
      </c>
      <c r="D32" s="189">
        <v>221</v>
      </c>
      <c r="E32" s="189">
        <v>199</v>
      </c>
      <c r="F32" s="190">
        <v>-9.9547511312217125</v>
      </c>
    </row>
    <row r="33" spans="1:6" ht="15.6" customHeight="1">
      <c r="A33" s="188" t="s">
        <v>182</v>
      </c>
      <c r="B33" s="189">
        <v>15</v>
      </c>
      <c r="C33" s="189">
        <v>17</v>
      </c>
      <c r="D33" s="189">
        <v>87</v>
      </c>
      <c r="E33" s="189">
        <v>91</v>
      </c>
      <c r="F33" s="190">
        <v>4.5977011494252906</v>
      </c>
    </row>
    <row r="34" spans="1:6" ht="15.6" customHeight="1">
      <c r="A34" s="188" t="s">
        <v>183</v>
      </c>
      <c r="B34" s="189">
        <v>1</v>
      </c>
      <c r="C34" s="189">
        <v>2</v>
      </c>
      <c r="D34" s="189">
        <v>4</v>
      </c>
      <c r="E34" s="189">
        <v>2</v>
      </c>
      <c r="F34" s="190">
        <v>-50</v>
      </c>
    </row>
    <row r="35" spans="1:6" ht="15.6" customHeight="1">
      <c r="A35" s="156" t="s">
        <v>153</v>
      </c>
      <c r="B35" s="76">
        <f>SUM(B7:B34)</f>
        <v>457</v>
      </c>
      <c r="C35" s="77">
        <f>SUM(C7:C34)</f>
        <v>452</v>
      </c>
      <c r="D35" s="178">
        <f>SUM(D7:D34)</f>
        <v>3607</v>
      </c>
      <c r="E35" s="178">
        <f>SUM(E7:E34)</f>
        <v>3738</v>
      </c>
      <c r="F35" s="140">
        <f>E35*100/D35-100</f>
        <v>3.6318270030496222</v>
      </c>
    </row>
    <row r="36" spans="1:6" ht="15.6" customHeight="1">
      <c r="A36" s="73" t="s">
        <v>161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3284-6C3C-48A7-80D2-A90B821799ED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61324</v>
      </c>
      <c r="C7" s="189">
        <v>64169</v>
      </c>
      <c r="D7" s="189">
        <v>366425</v>
      </c>
      <c r="E7" s="189">
        <v>346415</v>
      </c>
      <c r="F7" s="190">
        <v>-5.4608719383229811</v>
      </c>
      <c r="G7" s="37"/>
    </row>
    <row r="8" spans="1:14" ht="15.6" customHeight="1">
      <c r="A8" s="188" t="s">
        <v>11</v>
      </c>
      <c r="B8" s="189">
        <v>54219</v>
      </c>
      <c r="C8" s="189">
        <v>46116</v>
      </c>
      <c r="D8" s="189">
        <v>350390</v>
      </c>
      <c r="E8" s="189">
        <v>344904</v>
      </c>
      <c r="F8" s="190">
        <v>-1.5656839521675889</v>
      </c>
      <c r="G8" s="6"/>
    </row>
    <row r="9" spans="1:14" ht="15.6" customHeight="1">
      <c r="A9" s="188" t="s">
        <v>8</v>
      </c>
      <c r="B9" s="189">
        <v>82471</v>
      </c>
      <c r="C9" s="189">
        <v>94282</v>
      </c>
      <c r="D9" s="189">
        <v>795454</v>
      </c>
      <c r="E9" s="189">
        <v>794781</v>
      </c>
      <c r="F9" s="190">
        <v>-8.4605772301102888E-2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221</v>
      </c>
      <c r="E10" s="189">
        <v>294</v>
      </c>
      <c r="F10" s="190">
        <v>33.031674208144807</v>
      </c>
    </row>
    <row r="11" spans="1:14" ht="15.6" customHeight="1">
      <c r="A11" s="188" t="s">
        <v>9</v>
      </c>
      <c r="B11" s="189">
        <v>533862</v>
      </c>
      <c r="C11" s="189">
        <v>507058</v>
      </c>
      <c r="D11" s="189">
        <v>5210547</v>
      </c>
      <c r="E11" s="189">
        <v>5017839</v>
      </c>
      <c r="F11" s="190">
        <v>-3.698421682023024</v>
      </c>
    </row>
    <row r="12" spans="1:14" ht="15.6" customHeight="1">
      <c r="A12" s="188" t="s">
        <v>6</v>
      </c>
      <c r="B12" s="189">
        <v>89994</v>
      </c>
      <c r="C12" s="189">
        <v>79076</v>
      </c>
      <c r="D12" s="189">
        <v>465532</v>
      </c>
      <c r="E12" s="189">
        <v>517594</v>
      </c>
      <c r="F12" s="190">
        <v>11.1833343357707</v>
      </c>
    </row>
    <row r="13" spans="1:14" ht="15.6" customHeight="1">
      <c r="A13" s="188" t="s">
        <v>175</v>
      </c>
      <c r="B13" s="189">
        <v>1194521</v>
      </c>
      <c r="C13" s="189">
        <v>1169761</v>
      </c>
      <c r="D13" s="189">
        <v>8325600</v>
      </c>
      <c r="E13" s="189">
        <v>7997877</v>
      </c>
      <c r="F13" s="190">
        <v>-3.936328913231478</v>
      </c>
    </row>
    <row r="14" spans="1:14" ht="15.6" customHeight="1">
      <c r="A14" s="188" t="s">
        <v>148</v>
      </c>
      <c r="B14" s="189">
        <v>631054</v>
      </c>
      <c r="C14" s="189">
        <v>636737</v>
      </c>
      <c r="D14" s="189">
        <v>4603109</v>
      </c>
      <c r="E14" s="189">
        <v>4810618</v>
      </c>
      <c r="F14" s="190">
        <v>4.5080183849654674</v>
      </c>
    </row>
    <row r="15" spans="1:14" ht="15.6" customHeight="1">
      <c r="A15" s="188" t="s">
        <v>145</v>
      </c>
      <c r="B15" s="189">
        <v>56509</v>
      </c>
      <c r="C15" s="189">
        <v>50331</v>
      </c>
      <c r="D15" s="189">
        <v>291351</v>
      </c>
      <c r="E15" s="189">
        <v>329938</v>
      </c>
      <c r="F15" s="190">
        <v>13.244162539342581</v>
      </c>
    </row>
    <row r="16" spans="1:14" ht="15.6" customHeight="1">
      <c r="A16" s="188" t="s">
        <v>144</v>
      </c>
      <c r="B16" s="189">
        <v>15368</v>
      </c>
      <c r="C16" s="189">
        <v>20704</v>
      </c>
      <c r="D16" s="189">
        <v>173707</v>
      </c>
      <c r="E16" s="189">
        <v>195879</v>
      </c>
      <c r="F16" s="190">
        <v>12.76402217527216</v>
      </c>
      <c r="G16" s="1"/>
    </row>
    <row r="17" spans="1:7" ht="15.6" customHeight="1">
      <c r="A17" s="188" t="s">
        <v>150</v>
      </c>
      <c r="B17" s="189">
        <v>718</v>
      </c>
      <c r="C17" s="189">
        <v>0</v>
      </c>
      <c r="D17" s="189">
        <v>2453</v>
      </c>
      <c r="E17" s="189">
        <v>877</v>
      </c>
      <c r="F17" s="190">
        <v>-64.247859763554828</v>
      </c>
      <c r="G17" s="2"/>
    </row>
    <row r="18" spans="1:7" ht="15.6" customHeight="1">
      <c r="A18" s="188" t="s">
        <v>147</v>
      </c>
      <c r="B18" s="189">
        <v>170410</v>
      </c>
      <c r="C18" s="189">
        <v>147368</v>
      </c>
      <c r="D18" s="189">
        <v>1581783</v>
      </c>
      <c r="E18" s="189">
        <v>1380246</v>
      </c>
      <c r="F18" s="190">
        <v>-12.741128207851521</v>
      </c>
    </row>
    <row r="19" spans="1:7" ht="15.6" customHeight="1">
      <c r="A19" s="188" t="s">
        <v>143</v>
      </c>
      <c r="B19" s="189">
        <v>680</v>
      </c>
      <c r="C19" s="189">
        <v>196</v>
      </c>
      <c r="D19" s="189">
        <v>11588</v>
      </c>
      <c r="E19" s="189">
        <v>11280</v>
      </c>
      <c r="F19" s="190">
        <v>-2.6579219882637228</v>
      </c>
    </row>
    <row r="20" spans="1:7" ht="15.6" customHeight="1">
      <c r="A20" s="188" t="s">
        <v>142</v>
      </c>
      <c r="B20" s="189">
        <v>9015</v>
      </c>
      <c r="C20" s="189">
        <v>11077</v>
      </c>
      <c r="D20" s="189">
        <v>43199</v>
      </c>
      <c r="E20" s="189">
        <v>56460</v>
      </c>
      <c r="F20" s="190">
        <v>30.697469848839091</v>
      </c>
    </row>
    <row r="21" spans="1:7" ht="15.6" customHeight="1">
      <c r="A21" s="188" t="s">
        <v>149</v>
      </c>
      <c r="B21" s="189">
        <v>6294</v>
      </c>
      <c r="C21" s="189">
        <v>5822</v>
      </c>
      <c r="D21" s="189">
        <v>42397</v>
      </c>
      <c r="E21" s="189">
        <v>38613</v>
      </c>
      <c r="F21" s="190">
        <v>-8.9251597990423903</v>
      </c>
    </row>
    <row r="22" spans="1:7" ht="15.6" customHeight="1">
      <c r="A22" s="188" t="s">
        <v>146</v>
      </c>
      <c r="B22" s="189">
        <v>163746</v>
      </c>
      <c r="C22" s="189">
        <v>150032</v>
      </c>
      <c r="D22" s="189">
        <v>2455194</v>
      </c>
      <c r="E22" s="189">
        <v>2552936</v>
      </c>
      <c r="F22" s="190">
        <v>3.9810296049925138</v>
      </c>
    </row>
    <row r="23" spans="1:7" ht="15.6" customHeight="1">
      <c r="A23" s="188" t="s">
        <v>165</v>
      </c>
      <c r="B23" s="189">
        <v>99921</v>
      </c>
      <c r="C23" s="189">
        <v>77537</v>
      </c>
      <c r="D23" s="189">
        <v>676256</v>
      </c>
      <c r="E23" s="189">
        <v>659993</v>
      </c>
      <c r="F23" s="190">
        <v>-2.404858515118534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61016</v>
      </c>
      <c r="C25" s="189">
        <v>63925</v>
      </c>
      <c r="D25" s="189">
        <v>486121</v>
      </c>
      <c r="E25" s="189">
        <v>539821</v>
      </c>
      <c r="F25" s="190">
        <v>11.046632422791861</v>
      </c>
    </row>
    <row r="26" spans="1:7" ht="15.6" customHeight="1">
      <c r="A26" s="188" t="s">
        <v>152</v>
      </c>
      <c r="B26" s="189">
        <v>21665</v>
      </c>
      <c r="C26" s="189">
        <v>28506</v>
      </c>
      <c r="D26" s="189">
        <v>203003</v>
      </c>
      <c r="E26" s="189">
        <v>239105</v>
      </c>
      <c r="F26" s="190">
        <v>17.783973635857588</v>
      </c>
    </row>
    <row r="27" spans="1:7" ht="15.6" customHeight="1">
      <c r="A27" s="188" t="s">
        <v>173</v>
      </c>
      <c r="B27" s="189">
        <v>162</v>
      </c>
      <c r="C27" s="189">
        <v>0</v>
      </c>
      <c r="D27" s="189">
        <v>1251</v>
      </c>
      <c r="E27" s="189">
        <v>1380</v>
      </c>
      <c r="F27" s="190">
        <v>10.31175059952038</v>
      </c>
    </row>
    <row r="28" spans="1:7" ht="15.6" customHeight="1">
      <c r="A28" s="188" t="s">
        <v>177</v>
      </c>
      <c r="B28" s="189">
        <v>504077</v>
      </c>
      <c r="C28" s="189">
        <v>493935</v>
      </c>
      <c r="D28" s="189">
        <v>5410350</v>
      </c>
      <c r="E28" s="189">
        <v>5442835</v>
      </c>
      <c r="F28" s="190">
        <v>0.60042326282032832</v>
      </c>
    </row>
    <row r="29" spans="1:7" ht="15.6" customHeight="1">
      <c r="A29" s="188" t="s">
        <v>178</v>
      </c>
      <c r="B29" s="189">
        <v>30571</v>
      </c>
      <c r="C29" s="189">
        <v>35372</v>
      </c>
      <c r="D29" s="189">
        <v>210548</v>
      </c>
      <c r="E29" s="189">
        <v>221262</v>
      </c>
      <c r="F29" s="190">
        <v>5.0886258715352284</v>
      </c>
    </row>
    <row r="30" spans="1:7" ht="15.6" customHeight="1">
      <c r="A30" s="188" t="s">
        <v>179</v>
      </c>
      <c r="B30" s="189">
        <v>2386</v>
      </c>
      <c r="C30" s="189">
        <v>2638</v>
      </c>
      <c r="D30" s="189">
        <v>16200</v>
      </c>
      <c r="E30" s="189">
        <v>15662</v>
      </c>
      <c r="F30" s="190">
        <v>-3.3209876543209869</v>
      </c>
    </row>
    <row r="31" spans="1:7" ht="15.6" customHeight="1">
      <c r="A31" s="188" t="s">
        <v>180</v>
      </c>
      <c r="B31" s="189">
        <v>25187</v>
      </c>
      <c r="C31" s="189">
        <v>21429</v>
      </c>
      <c r="D31" s="189">
        <v>104254</v>
      </c>
      <c r="E31" s="189">
        <v>106041</v>
      </c>
      <c r="F31" s="190">
        <v>1.714082912885843</v>
      </c>
    </row>
    <row r="32" spans="1:7" ht="15.6" customHeight="1">
      <c r="A32" s="188" t="s">
        <v>181</v>
      </c>
      <c r="B32" s="189">
        <v>174795</v>
      </c>
      <c r="C32" s="189">
        <v>141585</v>
      </c>
      <c r="D32" s="189">
        <v>1316872</v>
      </c>
      <c r="E32" s="189">
        <v>1152888</v>
      </c>
      <c r="F32" s="190">
        <v>-12.45253904707519</v>
      </c>
    </row>
    <row r="33" spans="1:6" ht="15.6" customHeight="1">
      <c r="A33" s="188" t="s">
        <v>182</v>
      </c>
      <c r="B33" s="189">
        <v>35774</v>
      </c>
      <c r="C33" s="189">
        <v>35564</v>
      </c>
      <c r="D33" s="189">
        <v>222370</v>
      </c>
      <c r="E33" s="189">
        <v>222935</v>
      </c>
      <c r="F33" s="190">
        <v>0.25408103611098909</v>
      </c>
    </row>
    <row r="34" spans="1:6" ht="15.6" customHeight="1">
      <c r="A34" s="188" t="s">
        <v>183</v>
      </c>
      <c r="B34" s="189">
        <v>199</v>
      </c>
      <c r="C34" s="189">
        <v>273</v>
      </c>
      <c r="D34" s="189">
        <v>551</v>
      </c>
      <c r="E34" s="189">
        <v>273</v>
      </c>
      <c r="F34" s="190">
        <v>-50.453720508166967</v>
      </c>
    </row>
    <row r="35" spans="1:6" ht="15.6" customHeight="1">
      <c r="A35" s="156" t="s">
        <v>153</v>
      </c>
      <c r="B35" s="76">
        <f>SUM(B7:B34)</f>
        <v>4025938</v>
      </c>
      <c r="C35" s="77">
        <f>SUM(C7:C34)</f>
        <v>3883493</v>
      </c>
      <c r="D35" s="76">
        <f>SUM(D7:D34)</f>
        <v>33366726</v>
      </c>
      <c r="E35" s="78">
        <f>SUM(E7:E34)</f>
        <v>32998746</v>
      </c>
      <c r="F35" s="140">
        <f>E35*100/D35-100</f>
        <v>-1.1028352017515886</v>
      </c>
    </row>
    <row r="36" spans="1:6" ht="15.6" customHeight="1">
      <c r="A36" s="73" t="s">
        <v>80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D8295-720C-487D-9588-04C222DBA2C1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24817</v>
      </c>
      <c r="C8" s="189">
        <v>17774</v>
      </c>
      <c r="D8" s="189">
        <v>148646</v>
      </c>
      <c r="E8" s="189">
        <v>124876</v>
      </c>
      <c r="F8" s="190">
        <v>-15.99101220349017</v>
      </c>
      <c r="G8" s="6"/>
    </row>
    <row r="9" spans="1:14" ht="15.6" customHeight="1">
      <c r="A9" s="188" t="s">
        <v>8</v>
      </c>
      <c r="B9" s="189">
        <v>80681</v>
      </c>
      <c r="C9" s="189">
        <v>94084</v>
      </c>
      <c r="D9" s="189">
        <v>782023</v>
      </c>
      <c r="E9" s="189">
        <v>785669</v>
      </c>
      <c r="F9" s="190">
        <v>0.4662266966572588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533862</v>
      </c>
      <c r="C11" s="189">
        <v>507058</v>
      </c>
      <c r="D11" s="189">
        <v>5210547</v>
      </c>
      <c r="E11" s="189">
        <v>5017839</v>
      </c>
      <c r="F11" s="190">
        <v>-3.698421682023024</v>
      </c>
    </row>
    <row r="12" spans="1:14" ht="15.6" customHeight="1">
      <c r="A12" s="188" t="s">
        <v>6</v>
      </c>
      <c r="B12" s="189">
        <v>5087</v>
      </c>
      <c r="C12" s="189">
        <v>5232</v>
      </c>
      <c r="D12" s="189">
        <v>35451</v>
      </c>
      <c r="E12" s="189">
        <v>34486</v>
      </c>
      <c r="F12" s="190">
        <v>-2.7220670785027181</v>
      </c>
    </row>
    <row r="13" spans="1:14" ht="15.6" customHeight="1">
      <c r="A13" s="188" t="s">
        <v>175</v>
      </c>
      <c r="B13" s="189">
        <v>859039</v>
      </c>
      <c r="C13" s="189">
        <v>842277</v>
      </c>
      <c r="D13" s="189">
        <v>6206667</v>
      </c>
      <c r="E13" s="189">
        <v>6030607</v>
      </c>
      <c r="F13" s="190">
        <v>-2.8366271301489121</v>
      </c>
    </row>
    <row r="14" spans="1:14" ht="15.6" customHeight="1">
      <c r="A14" s="188" t="s">
        <v>148</v>
      </c>
      <c r="B14" s="189">
        <v>185106</v>
      </c>
      <c r="C14" s="189">
        <v>189697</v>
      </c>
      <c r="D14" s="189">
        <v>1523472</v>
      </c>
      <c r="E14" s="189">
        <v>1518655</v>
      </c>
      <c r="F14" s="190">
        <v>-0.31618566012372179</v>
      </c>
    </row>
    <row r="15" spans="1:14" ht="15.6" customHeight="1">
      <c r="A15" s="188" t="s">
        <v>145</v>
      </c>
      <c r="B15" s="189">
        <v>18701</v>
      </c>
      <c r="C15" s="189">
        <v>17575</v>
      </c>
      <c r="D15" s="189">
        <v>135470</v>
      </c>
      <c r="E15" s="189">
        <v>124340</v>
      </c>
      <c r="F15" s="190">
        <v>-8.2158411456411073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170410</v>
      </c>
      <c r="C18" s="189">
        <v>147368</v>
      </c>
      <c r="D18" s="189">
        <v>1574572</v>
      </c>
      <c r="E18" s="189">
        <v>1379421</v>
      </c>
      <c r="F18" s="190">
        <v>-12.39390767776894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1</v>
      </c>
      <c r="D20" s="189">
        <v>0</v>
      </c>
      <c r="E20" s="189">
        <v>6</v>
      </c>
      <c r="F20" s="190" t="s">
        <v>151</v>
      </c>
    </row>
    <row r="21" spans="1:7" ht="15.6" customHeight="1">
      <c r="A21" s="188" t="s">
        <v>149</v>
      </c>
      <c r="B21" s="189">
        <v>5631</v>
      </c>
      <c r="C21" s="189">
        <v>5033</v>
      </c>
      <c r="D21" s="189">
        <v>39719</v>
      </c>
      <c r="E21" s="189">
        <v>36702</v>
      </c>
      <c r="F21" s="190">
        <v>-7.5958609229839587</v>
      </c>
    </row>
    <row r="22" spans="1:7" ht="15.6" customHeight="1">
      <c r="A22" s="188" t="s">
        <v>146</v>
      </c>
      <c r="B22" s="189">
        <v>140920</v>
      </c>
      <c r="C22" s="189">
        <v>143731</v>
      </c>
      <c r="D22" s="189">
        <v>1219558</v>
      </c>
      <c r="E22" s="189">
        <v>1225777</v>
      </c>
      <c r="F22" s="190">
        <v>0.5099388466969117</v>
      </c>
    </row>
    <row r="23" spans="1:7" ht="15.6" customHeight="1">
      <c r="A23" s="188" t="s">
        <v>165</v>
      </c>
      <c r="B23" s="189">
        <v>34077</v>
      </c>
      <c r="C23" s="189">
        <v>35404</v>
      </c>
      <c r="D23" s="189">
        <v>290431</v>
      </c>
      <c r="E23" s="189">
        <v>306469</v>
      </c>
      <c r="F23" s="190">
        <v>5.5221377883215013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59237</v>
      </c>
      <c r="C25" s="189">
        <v>63925</v>
      </c>
      <c r="D25" s="189">
        <v>480949</v>
      </c>
      <c r="E25" s="189">
        <v>534922</v>
      </c>
      <c r="F25" s="190">
        <v>11.22218779953799</v>
      </c>
    </row>
    <row r="26" spans="1:7" ht="15.6" customHeight="1">
      <c r="A26" s="188" t="s">
        <v>152</v>
      </c>
      <c r="B26" s="189">
        <v>19603</v>
      </c>
      <c r="C26" s="189">
        <v>16410</v>
      </c>
      <c r="D26" s="189">
        <v>175956</v>
      </c>
      <c r="E26" s="189">
        <v>159832</v>
      </c>
      <c r="F26" s="190">
        <v>-9.1636545500011408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5</v>
      </c>
      <c r="E27" s="189">
        <v>0</v>
      </c>
      <c r="F27" s="190">
        <v>-100</v>
      </c>
    </row>
    <row r="28" spans="1:7" ht="15.6" customHeight="1">
      <c r="A28" s="188" t="s">
        <v>177</v>
      </c>
      <c r="B28" s="189">
        <v>479994</v>
      </c>
      <c r="C28" s="189">
        <v>486266</v>
      </c>
      <c r="D28" s="189">
        <v>4455423</v>
      </c>
      <c r="E28" s="189">
        <v>4417914</v>
      </c>
      <c r="F28" s="190">
        <v>-0.84187292654367241</v>
      </c>
    </row>
    <row r="29" spans="1:7" ht="15.6" customHeight="1">
      <c r="A29" s="188" t="s">
        <v>178</v>
      </c>
      <c r="B29" s="189">
        <v>28466</v>
      </c>
      <c r="C29" s="189">
        <v>26910</v>
      </c>
      <c r="D29" s="189">
        <v>184094</v>
      </c>
      <c r="E29" s="189">
        <v>175272</v>
      </c>
      <c r="F29" s="190">
        <v>-4.7921170706269578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19</v>
      </c>
      <c r="F31" s="190" t="s">
        <v>151</v>
      </c>
    </row>
    <row r="32" spans="1:7" ht="15.6" customHeight="1">
      <c r="A32" s="188" t="s">
        <v>181</v>
      </c>
      <c r="B32" s="189">
        <v>76811</v>
      </c>
      <c r="C32" s="189">
        <v>79057</v>
      </c>
      <c r="D32" s="189">
        <v>683831</v>
      </c>
      <c r="E32" s="189">
        <v>696662</v>
      </c>
      <c r="F32" s="190">
        <v>1.8763407918038271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178">
        <f>SUM(B7:B34)</f>
        <v>2722442</v>
      </c>
      <c r="C35" s="77">
        <f>SUM(C7:C34)</f>
        <v>2677802</v>
      </c>
      <c r="D35" s="76">
        <f>SUM(D7:D34)</f>
        <v>23146814</v>
      </c>
      <c r="E35" s="78">
        <f>SUM(E7:E34)</f>
        <v>22569468</v>
      </c>
      <c r="F35" s="140">
        <f>E35*100/D35-100</f>
        <v>-2.4942784782389538</v>
      </c>
    </row>
    <row r="36" spans="1:6" ht="15.6" customHeight="1">
      <c r="A36" s="73" t="s">
        <v>85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421F8-CCA3-4FCC-BC09-74AD417B2693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61324</v>
      </c>
      <c r="C7" s="189">
        <v>64169</v>
      </c>
      <c r="D7" s="189">
        <v>366425</v>
      </c>
      <c r="E7" s="189">
        <v>346415</v>
      </c>
      <c r="F7" s="190">
        <v>-5.4608719383229811</v>
      </c>
      <c r="G7" s="13"/>
    </row>
    <row r="8" spans="1:14" ht="15.6" customHeight="1">
      <c r="A8" s="188" t="s">
        <v>11</v>
      </c>
      <c r="B8" s="189">
        <v>29402</v>
      </c>
      <c r="C8" s="189">
        <v>28342</v>
      </c>
      <c r="D8" s="189">
        <v>201744</v>
      </c>
      <c r="E8" s="189">
        <v>220028</v>
      </c>
      <c r="F8" s="190">
        <v>9.0629708938060105</v>
      </c>
      <c r="G8" s="6"/>
    </row>
    <row r="9" spans="1:14" ht="15.6" customHeight="1">
      <c r="A9" s="188" t="s">
        <v>8</v>
      </c>
      <c r="B9" s="189">
        <v>1790</v>
      </c>
      <c r="C9" s="189">
        <v>198</v>
      </c>
      <c r="D9" s="189">
        <v>13431</v>
      </c>
      <c r="E9" s="189">
        <v>9112</v>
      </c>
      <c r="F9" s="190">
        <v>-32.156950338768517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221</v>
      </c>
      <c r="E10" s="189">
        <v>294</v>
      </c>
      <c r="F10" s="190">
        <v>33.031674208144807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84907</v>
      </c>
      <c r="C12" s="189">
        <v>73844</v>
      </c>
      <c r="D12" s="189">
        <v>430081</v>
      </c>
      <c r="E12" s="189">
        <v>483108</v>
      </c>
      <c r="F12" s="190">
        <v>12.329537924251481</v>
      </c>
    </row>
    <row r="13" spans="1:14" ht="15.6" customHeight="1">
      <c r="A13" s="188" t="s">
        <v>175</v>
      </c>
      <c r="B13" s="189">
        <v>335482</v>
      </c>
      <c r="C13" s="189">
        <v>327484</v>
      </c>
      <c r="D13" s="189">
        <v>2118933</v>
      </c>
      <c r="E13" s="189">
        <v>1967270</v>
      </c>
      <c r="F13" s="190">
        <v>-7.1575174863952782</v>
      </c>
    </row>
    <row r="14" spans="1:14" ht="15.6" customHeight="1">
      <c r="A14" s="188" t="s">
        <v>148</v>
      </c>
      <c r="B14" s="189">
        <v>445948</v>
      </c>
      <c r="C14" s="189">
        <v>447040</v>
      </c>
      <c r="D14" s="189">
        <v>3079637</v>
      </c>
      <c r="E14" s="189">
        <v>3291963</v>
      </c>
      <c r="F14" s="190">
        <v>6.8945138664069807</v>
      </c>
    </row>
    <row r="15" spans="1:14" ht="15.6" customHeight="1">
      <c r="A15" s="188" t="s">
        <v>145</v>
      </c>
      <c r="B15" s="189">
        <v>37808</v>
      </c>
      <c r="C15" s="189">
        <v>32756</v>
      </c>
      <c r="D15" s="189">
        <v>155881</v>
      </c>
      <c r="E15" s="189">
        <v>205598</v>
      </c>
      <c r="F15" s="190">
        <v>31.894201345898459</v>
      </c>
    </row>
    <row r="16" spans="1:14" ht="15.6" customHeight="1">
      <c r="A16" s="188" t="s">
        <v>144</v>
      </c>
      <c r="B16" s="189">
        <v>15368</v>
      </c>
      <c r="C16" s="189">
        <v>20704</v>
      </c>
      <c r="D16" s="189">
        <v>173707</v>
      </c>
      <c r="E16" s="189">
        <v>195879</v>
      </c>
      <c r="F16" s="190">
        <v>12.76402217527216</v>
      </c>
      <c r="G16" s="1"/>
    </row>
    <row r="17" spans="1:7" ht="15.6" customHeight="1">
      <c r="A17" s="188" t="s">
        <v>150</v>
      </c>
      <c r="B17" s="189">
        <v>718</v>
      </c>
      <c r="C17" s="189">
        <v>0</v>
      </c>
      <c r="D17" s="189">
        <v>2453</v>
      </c>
      <c r="E17" s="189">
        <v>877</v>
      </c>
      <c r="F17" s="190">
        <v>-64.247859763554828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7211</v>
      </c>
      <c r="E18" s="189">
        <v>825</v>
      </c>
      <c r="F18" s="190">
        <v>-88.559145749549302</v>
      </c>
    </row>
    <row r="19" spans="1:7" ht="15.6" customHeight="1">
      <c r="A19" s="188" t="s">
        <v>143</v>
      </c>
      <c r="B19" s="189">
        <v>680</v>
      </c>
      <c r="C19" s="189">
        <v>196</v>
      </c>
      <c r="D19" s="189">
        <v>11588</v>
      </c>
      <c r="E19" s="189">
        <v>11280</v>
      </c>
      <c r="F19" s="190">
        <v>-2.6579219882637228</v>
      </c>
    </row>
    <row r="20" spans="1:7" ht="15.6" customHeight="1">
      <c r="A20" s="188" t="s">
        <v>142</v>
      </c>
      <c r="B20" s="189">
        <v>9015</v>
      </c>
      <c r="C20" s="189">
        <v>11076</v>
      </c>
      <c r="D20" s="189">
        <v>43199</v>
      </c>
      <c r="E20" s="189">
        <v>56454</v>
      </c>
      <c r="F20" s="190">
        <v>30.683580638440709</v>
      </c>
    </row>
    <row r="21" spans="1:7" ht="15.6" customHeight="1">
      <c r="A21" s="188" t="s">
        <v>149</v>
      </c>
      <c r="B21" s="189">
        <v>663</v>
      </c>
      <c r="C21" s="189">
        <v>789</v>
      </c>
      <c r="D21" s="189">
        <v>2678</v>
      </c>
      <c r="E21" s="189">
        <v>1911</v>
      </c>
      <c r="F21" s="190">
        <v>-28.640776699029129</v>
      </c>
    </row>
    <row r="22" spans="1:7" ht="15.6" customHeight="1">
      <c r="A22" s="188" t="s">
        <v>146</v>
      </c>
      <c r="B22" s="189">
        <v>22826</v>
      </c>
      <c r="C22" s="189">
        <v>6301</v>
      </c>
      <c r="D22" s="189">
        <v>1235636</v>
      </c>
      <c r="E22" s="189">
        <v>1327159</v>
      </c>
      <c r="F22" s="190">
        <v>7.4069547989861073</v>
      </c>
    </row>
    <row r="23" spans="1:7" ht="15.6" customHeight="1">
      <c r="A23" s="188" t="s">
        <v>165</v>
      </c>
      <c r="B23" s="189">
        <v>65844</v>
      </c>
      <c r="C23" s="189">
        <v>42133</v>
      </c>
      <c r="D23" s="189">
        <v>385825</v>
      </c>
      <c r="E23" s="189">
        <v>353524</v>
      </c>
      <c r="F23" s="190">
        <v>-8.3719302792716945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1779</v>
      </c>
      <c r="C25" s="189">
        <v>0</v>
      </c>
      <c r="D25" s="189">
        <v>5172</v>
      </c>
      <c r="E25" s="189">
        <v>4899</v>
      </c>
      <c r="F25" s="190">
        <v>-5.2784222737818993</v>
      </c>
    </row>
    <row r="26" spans="1:7" ht="15.6" customHeight="1">
      <c r="A26" s="188" t="s">
        <v>152</v>
      </c>
      <c r="B26" s="189">
        <v>2062</v>
      </c>
      <c r="C26" s="189">
        <v>12096</v>
      </c>
      <c r="D26" s="189">
        <v>27047</v>
      </c>
      <c r="E26" s="189">
        <v>79273</v>
      </c>
      <c r="F26" s="190">
        <v>193.09350390061749</v>
      </c>
    </row>
    <row r="27" spans="1:7" ht="15.6" customHeight="1">
      <c r="A27" s="188" t="s">
        <v>173</v>
      </c>
      <c r="B27" s="189">
        <v>162</v>
      </c>
      <c r="C27" s="189">
        <v>0</v>
      </c>
      <c r="D27" s="189">
        <v>1246</v>
      </c>
      <c r="E27" s="189">
        <v>1380</v>
      </c>
      <c r="F27" s="190">
        <v>10.75441412520064</v>
      </c>
    </row>
    <row r="28" spans="1:7" ht="15.6" customHeight="1">
      <c r="A28" s="188" t="s">
        <v>177</v>
      </c>
      <c r="B28" s="189">
        <v>24083</v>
      </c>
      <c r="C28" s="189">
        <v>7669</v>
      </c>
      <c r="D28" s="189">
        <v>954927</v>
      </c>
      <c r="E28" s="189">
        <v>1024921</v>
      </c>
      <c r="F28" s="190">
        <v>7.3297749461477224</v>
      </c>
    </row>
    <row r="29" spans="1:7" ht="15.6" customHeight="1">
      <c r="A29" s="188" t="s">
        <v>178</v>
      </c>
      <c r="B29" s="189">
        <v>2105</v>
      </c>
      <c r="C29" s="189">
        <v>8462</v>
      </c>
      <c r="D29" s="189">
        <v>26454</v>
      </c>
      <c r="E29" s="189">
        <v>45990</v>
      </c>
      <c r="F29" s="190">
        <v>73.848945339079165</v>
      </c>
    </row>
    <row r="30" spans="1:7" ht="15.6" customHeight="1">
      <c r="A30" s="188" t="s">
        <v>179</v>
      </c>
      <c r="B30" s="189">
        <v>2386</v>
      </c>
      <c r="C30" s="189">
        <v>2638</v>
      </c>
      <c r="D30" s="189">
        <v>16200</v>
      </c>
      <c r="E30" s="189">
        <v>15662</v>
      </c>
      <c r="F30" s="190">
        <v>-3.3209876543209869</v>
      </c>
    </row>
    <row r="31" spans="1:7" ht="15.6" customHeight="1">
      <c r="A31" s="188" t="s">
        <v>180</v>
      </c>
      <c r="B31" s="189">
        <v>25187</v>
      </c>
      <c r="C31" s="189">
        <v>21429</v>
      </c>
      <c r="D31" s="189">
        <v>104254</v>
      </c>
      <c r="E31" s="189">
        <v>106022</v>
      </c>
      <c r="F31" s="190">
        <v>1.695858192491414</v>
      </c>
    </row>
    <row r="32" spans="1:7" ht="15.6" customHeight="1">
      <c r="A32" s="188" t="s">
        <v>181</v>
      </c>
      <c r="B32" s="189">
        <v>97984</v>
      </c>
      <c r="C32" s="189">
        <v>62528</v>
      </c>
      <c r="D32" s="189">
        <v>633041</v>
      </c>
      <c r="E32" s="189">
        <v>456226</v>
      </c>
      <c r="F32" s="190">
        <v>-27.93105027952376</v>
      </c>
    </row>
    <row r="33" spans="1:6" ht="15.6" customHeight="1">
      <c r="A33" s="188" t="s">
        <v>182</v>
      </c>
      <c r="B33" s="189">
        <v>35774</v>
      </c>
      <c r="C33" s="189">
        <v>35564</v>
      </c>
      <c r="D33" s="189">
        <v>222370</v>
      </c>
      <c r="E33" s="189">
        <v>222935</v>
      </c>
      <c r="F33" s="190">
        <v>0.25408103611098909</v>
      </c>
    </row>
    <row r="34" spans="1:6" ht="15.6" customHeight="1">
      <c r="A34" s="188" t="s">
        <v>183</v>
      </c>
      <c r="B34" s="189">
        <v>199</v>
      </c>
      <c r="C34" s="189">
        <v>273</v>
      </c>
      <c r="D34" s="189">
        <v>551</v>
      </c>
      <c r="E34" s="189">
        <v>273</v>
      </c>
      <c r="F34" s="190">
        <v>-50.453720508166967</v>
      </c>
    </row>
    <row r="35" spans="1:6" ht="15.6" customHeight="1">
      <c r="A35" s="179" t="s">
        <v>153</v>
      </c>
      <c r="B35" s="76">
        <f>SUM(B7:B34)</f>
        <v>1303496</v>
      </c>
      <c r="C35" s="77">
        <f>SUM(C7:C34)</f>
        <v>1205691</v>
      </c>
      <c r="D35" s="76">
        <f>SUM(D7:D34)</f>
        <v>10219912</v>
      </c>
      <c r="E35" s="178">
        <f>SUM(E7:E34)</f>
        <v>10429278</v>
      </c>
      <c r="F35" s="140">
        <f>E35*100/D35-100</f>
        <v>2.0486086377260335</v>
      </c>
    </row>
    <row r="36" spans="1:6" ht="15.6" customHeight="1">
      <c r="A36" s="73" t="s">
        <v>159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EF46-7E80-4C88-A907-8AA2C015BDCE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8863</v>
      </c>
      <c r="C8" s="189">
        <v>7728</v>
      </c>
      <c r="D8" s="189">
        <v>54515</v>
      </c>
      <c r="E8" s="189">
        <v>56994</v>
      </c>
      <c r="F8" s="190">
        <v>4.5473722828579346</v>
      </c>
      <c r="G8" s="6"/>
    </row>
    <row r="9" spans="1:14" ht="15.6" customHeight="1">
      <c r="A9" s="188" t="s">
        <v>8</v>
      </c>
      <c r="B9" s="189">
        <v>21764</v>
      </c>
      <c r="C9" s="189">
        <v>25966</v>
      </c>
      <c r="D9" s="189">
        <v>206644</v>
      </c>
      <c r="E9" s="189">
        <v>213348</v>
      </c>
      <c r="F9" s="190">
        <v>3.2442267861636371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119615</v>
      </c>
      <c r="C11" s="189">
        <v>117025</v>
      </c>
      <c r="D11" s="189">
        <v>1159110</v>
      </c>
      <c r="E11" s="189">
        <v>1124636</v>
      </c>
      <c r="F11" s="190">
        <v>-2.9741784645115672</v>
      </c>
    </row>
    <row r="12" spans="1:14" ht="15.6" customHeight="1">
      <c r="A12" s="188" t="s">
        <v>6</v>
      </c>
      <c r="B12" s="189">
        <v>2842</v>
      </c>
      <c r="C12" s="189">
        <v>3210</v>
      </c>
      <c r="D12" s="189">
        <v>20268</v>
      </c>
      <c r="E12" s="189">
        <v>20371</v>
      </c>
      <c r="F12" s="190">
        <v>0.50819025064140533</v>
      </c>
    </row>
    <row r="13" spans="1:14" ht="15.6" customHeight="1">
      <c r="A13" s="188" t="s">
        <v>175</v>
      </c>
      <c r="B13" s="189">
        <v>132218</v>
      </c>
      <c r="C13" s="189">
        <v>132277</v>
      </c>
      <c r="D13" s="189">
        <v>1054129</v>
      </c>
      <c r="E13" s="189">
        <v>1028272</v>
      </c>
      <c r="F13" s="190">
        <v>-2.4529255907009428</v>
      </c>
    </row>
    <row r="14" spans="1:14" ht="15.6" customHeight="1">
      <c r="A14" s="188" t="s">
        <v>148</v>
      </c>
      <c r="B14" s="189">
        <v>65442</v>
      </c>
      <c r="C14" s="189">
        <v>68465</v>
      </c>
      <c r="D14" s="189">
        <v>479030</v>
      </c>
      <c r="E14" s="189">
        <v>485045</v>
      </c>
      <c r="F14" s="190">
        <v>1.255662484604301</v>
      </c>
    </row>
    <row r="15" spans="1:14" ht="15.6" customHeight="1">
      <c r="A15" s="188" t="s">
        <v>145</v>
      </c>
      <c r="B15" s="189">
        <v>9828</v>
      </c>
      <c r="C15" s="189">
        <v>9216</v>
      </c>
      <c r="D15" s="189">
        <v>58476</v>
      </c>
      <c r="E15" s="189">
        <v>54814</v>
      </c>
      <c r="F15" s="190">
        <v>-6.2623982488542262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42458</v>
      </c>
      <c r="C18" s="189">
        <v>36835</v>
      </c>
      <c r="D18" s="189">
        <v>392447</v>
      </c>
      <c r="E18" s="189">
        <v>332018</v>
      </c>
      <c r="F18" s="190">
        <v>-15.39800278763756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3513</v>
      </c>
      <c r="C21" s="189">
        <v>3019</v>
      </c>
      <c r="D21" s="189">
        <v>23758</v>
      </c>
      <c r="E21" s="189">
        <v>22455</v>
      </c>
      <c r="F21" s="190">
        <v>-5.4844683895950794</v>
      </c>
    </row>
    <row r="22" spans="1:7" ht="15.6" customHeight="1">
      <c r="A22" s="188" t="s">
        <v>146</v>
      </c>
      <c r="B22" s="189">
        <v>62234</v>
      </c>
      <c r="C22" s="189">
        <v>62927</v>
      </c>
      <c r="D22" s="189">
        <v>518719</v>
      </c>
      <c r="E22" s="189">
        <v>523786</v>
      </c>
      <c r="F22" s="190">
        <v>0.97682945872428206</v>
      </c>
    </row>
    <row r="23" spans="1:7" ht="15.6" customHeight="1">
      <c r="A23" s="188" t="s">
        <v>165</v>
      </c>
      <c r="B23" s="189">
        <v>7890</v>
      </c>
      <c r="C23" s="189">
        <v>8709</v>
      </c>
      <c r="D23" s="189">
        <v>65002</v>
      </c>
      <c r="E23" s="189">
        <v>71671</v>
      </c>
      <c r="F23" s="190">
        <v>10.259684317405609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14825</v>
      </c>
      <c r="C25" s="189">
        <v>16726</v>
      </c>
      <c r="D25" s="189">
        <v>116765</v>
      </c>
      <c r="E25" s="189">
        <v>137330</v>
      </c>
      <c r="F25" s="190">
        <v>17.61229820579797</v>
      </c>
    </row>
    <row r="26" spans="1:7" ht="15.6" customHeight="1">
      <c r="A26" s="188" t="s">
        <v>152</v>
      </c>
      <c r="B26" s="189">
        <v>5427</v>
      </c>
      <c r="C26" s="189">
        <v>4459</v>
      </c>
      <c r="D26" s="189">
        <v>44944</v>
      </c>
      <c r="E26" s="189">
        <v>43776</v>
      </c>
      <c r="F26" s="190">
        <v>-2.5987896048415848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169837</v>
      </c>
      <c r="C28" s="189">
        <v>178223</v>
      </c>
      <c r="D28" s="189">
        <v>1461335</v>
      </c>
      <c r="E28" s="189">
        <v>1478071</v>
      </c>
      <c r="F28" s="190">
        <v>1.1452541682776309</v>
      </c>
    </row>
    <row r="29" spans="1:7" ht="15.6" customHeight="1">
      <c r="A29" s="188" t="s">
        <v>178</v>
      </c>
      <c r="B29" s="189">
        <v>14446</v>
      </c>
      <c r="C29" s="189">
        <v>13928</v>
      </c>
      <c r="D29" s="189">
        <v>83747</v>
      </c>
      <c r="E29" s="189">
        <v>81191</v>
      </c>
      <c r="F29" s="190">
        <v>-3.0520496256582281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23701</v>
      </c>
      <c r="C32" s="189">
        <v>24425</v>
      </c>
      <c r="D32" s="189">
        <v>188771</v>
      </c>
      <c r="E32" s="189">
        <v>196403</v>
      </c>
      <c r="F32" s="190">
        <v>4.0429938920702853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704903</v>
      </c>
      <c r="C35" s="77">
        <f>SUM(C7:C34)</f>
        <v>713138</v>
      </c>
      <c r="D35" s="178">
        <f>SUM(D7:D34)</f>
        <v>5927660</v>
      </c>
      <c r="E35" s="178">
        <f>SUM(E7:E34)</f>
        <v>5870181</v>
      </c>
      <c r="F35" s="140">
        <f>E35*100/D35-100</f>
        <v>-0.96967437403630186</v>
      </c>
    </row>
    <row r="36" spans="1:6" ht="15.6" customHeight="1">
      <c r="A36" s="73" t="s">
        <v>85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5AF78-F354-4D58-AF40-5831F04D9B4F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453</v>
      </c>
      <c r="C8" s="189">
        <v>33240</v>
      </c>
      <c r="D8" s="189">
        <v>7311</v>
      </c>
      <c r="E8" s="189">
        <v>52686</v>
      </c>
      <c r="F8" s="190">
        <v>620.6401313089865</v>
      </c>
      <c r="G8" s="6"/>
    </row>
    <row r="9" spans="1:14" ht="15.6" customHeight="1">
      <c r="A9" s="188" t="s">
        <v>8</v>
      </c>
      <c r="B9" s="189">
        <v>378</v>
      </c>
      <c r="C9" s="189">
        <v>264</v>
      </c>
      <c r="D9" s="189">
        <v>2993</v>
      </c>
      <c r="E9" s="189">
        <v>4082</v>
      </c>
      <c r="F9" s="190">
        <v>36.384898095556309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618</v>
      </c>
      <c r="C11" s="189">
        <v>487</v>
      </c>
      <c r="D11" s="189">
        <v>5610</v>
      </c>
      <c r="E11" s="189">
        <v>5448</v>
      </c>
      <c r="F11" s="190">
        <v>-2.8877005347593609</v>
      </c>
    </row>
    <row r="12" spans="1:14" ht="15.6" customHeight="1">
      <c r="A12" s="188" t="s">
        <v>6</v>
      </c>
      <c r="B12" s="189">
        <v>1791</v>
      </c>
      <c r="C12" s="189">
        <v>1069</v>
      </c>
      <c r="D12" s="189">
        <v>56903</v>
      </c>
      <c r="E12" s="189">
        <v>21925</v>
      </c>
      <c r="F12" s="190">
        <v>-61.469518303077173</v>
      </c>
    </row>
    <row r="13" spans="1:14" ht="15.6" customHeight="1">
      <c r="A13" s="188" t="s">
        <v>175</v>
      </c>
      <c r="B13" s="189">
        <v>10521</v>
      </c>
      <c r="C13" s="189">
        <v>9355</v>
      </c>
      <c r="D13" s="189">
        <v>99139</v>
      </c>
      <c r="E13" s="189">
        <v>92935</v>
      </c>
      <c r="F13" s="190">
        <v>-6.2578803498118836</v>
      </c>
    </row>
    <row r="14" spans="1:14" ht="15.6" customHeight="1">
      <c r="A14" s="188" t="s">
        <v>148</v>
      </c>
      <c r="B14" s="189">
        <v>59574</v>
      </c>
      <c r="C14" s="189">
        <v>53512</v>
      </c>
      <c r="D14" s="189">
        <v>527248</v>
      </c>
      <c r="E14" s="189">
        <v>541597</v>
      </c>
      <c r="F14" s="190">
        <v>2.7214896974478791</v>
      </c>
    </row>
    <row r="15" spans="1:14" ht="15.6" customHeight="1">
      <c r="A15" s="188" t="s">
        <v>145</v>
      </c>
      <c r="B15" s="189">
        <v>2056</v>
      </c>
      <c r="C15" s="189">
        <v>1957</v>
      </c>
      <c r="D15" s="189">
        <v>15821</v>
      </c>
      <c r="E15" s="189">
        <v>14827</v>
      </c>
      <c r="F15" s="190">
        <v>-6.2827886985651977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301</v>
      </c>
      <c r="E16" s="189">
        <v>172</v>
      </c>
      <c r="F16" s="190">
        <v>-42.857142857142847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106</v>
      </c>
      <c r="E17" s="189">
        <v>8814</v>
      </c>
      <c r="F17" s="190">
        <v>8215.0943396226412</v>
      </c>
      <c r="G17" s="2"/>
    </row>
    <row r="18" spans="1:7" ht="15.6" customHeight="1">
      <c r="A18" s="188" t="s">
        <v>147</v>
      </c>
      <c r="B18" s="189">
        <v>155</v>
      </c>
      <c r="C18" s="189">
        <v>77</v>
      </c>
      <c r="D18" s="189">
        <v>1481</v>
      </c>
      <c r="E18" s="189">
        <v>3358</v>
      </c>
      <c r="F18" s="190">
        <v>126.7386900742741</v>
      </c>
    </row>
    <row r="19" spans="1:7" ht="15.6" customHeight="1">
      <c r="A19" s="188" t="s">
        <v>143</v>
      </c>
      <c r="B19" s="189">
        <v>0</v>
      </c>
      <c r="C19" s="189">
        <v>1</v>
      </c>
      <c r="D19" s="189">
        <v>3253</v>
      </c>
      <c r="E19" s="189">
        <v>704</v>
      </c>
      <c r="F19" s="190">
        <v>-78.358438364586533</v>
      </c>
    </row>
    <row r="20" spans="1:7" ht="15.6" customHeight="1">
      <c r="A20" s="188" t="s">
        <v>142</v>
      </c>
      <c r="B20" s="189">
        <v>0</v>
      </c>
      <c r="C20" s="189">
        <v>159</v>
      </c>
      <c r="D20" s="189">
        <v>356</v>
      </c>
      <c r="E20" s="189">
        <v>1791</v>
      </c>
      <c r="F20" s="190">
        <v>403.08988764044938</v>
      </c>
    </row>
    <row r="21" spans="1:7" ht="15.6" customHeight="1">
      <c r="A21" s="188" t="s">
        <v>149</v>
      </c>
      <c r="B21" s="189">
        <v>3533</v>
      </c>
      <c r="C21" s="189">
        <v>1491</v>
      </c>
      <c r="D21" s="189">
        <v>28023</v>
      </c>
      <c r="E21" s="189">
        <v>36617</v>
      </c>
      <c r="F21" s="190">
        <v>30.6676658459123</v>
      </c>
    </row>
    <row r="22" spans="1:7" ht="15.6" customHeight="1">
      <c r="A22" s="188" t="s">
        <v>146</v>
      </c>
      <c r="B22" s="189">
        <v>20316</v>
      </c>
      <c r="C22" s="189">
        <v>14849</v>
      </c>
      <c r="D22" s="189">
        <v>170563</v>
      </c>
      <c r="E22" s="189">
        <v>153008</v>
      </c>
      <c r="F22" s="190">
        <v>-10.29238463207143</v>
      </c>
    </row>
    <row r="23" spans="1:7" ht="15.6" customHeight="1">
      <c r="A23" s="188" t="s">
        <v>165</v>
      </c>
      <c r="B23" s="189">
        <v>12555</v>
      </c>
      <c r="C23" s="189">
        <v>32558</v>
      </c>
      <c r="D23" s="189">
        <v>102152</v>
      </c>
      <c r="E23" s="189">
        <v>127471</v>
      </c>
      <c r="F23" s="190">
        <v>24.78561359542643</v>
      </c>
    </row>
    <row r="24" spans="1:7" ht="15.6" customHeight="1">
      <c r="A24" s="188" t="s">
        <v>141</v>
      </c>
      <c r="B24" s="189">
        <v>180</v>
      </c>
      <c r="C24" s="189">
        <v>29</v>
      </c>
      <c r="D24" s="189">
        <v>486</v>
      </c>
      <c r="E24" s="189">
        <v>809</v>
      </c>
      <c r="F24" s="190">
        <v>66.460905349794245</v>
      </c>
    </row>
    <row r="25" spans="1:7" ht="15.6" customHeight="1">
      <c r="A25" s="188" t="s">
        <v>140</v>
      </c>
      <c r="B25" s="189">
        <v>204</v>
      </c>
      <c r="C25" s="189">
        <v>233</v>
      </c>
      <c r="D25" s="189">
        <v>1930</v>
      </c>
      <c r="E25" s="189">
        <v>2035</v>
      </c>
      <c r="F25" s="190">
        <v>5.4404145077720187</v>
      </c>
    </row>
    <row r="26" spans="1:7" ht="15.6" customHeight="1">
      <c r="A26" s="188" t="s">
        <v>152</v>
      </c>
      <c r="B26" s="189">
        <v>0</v>
      </c>
      <c r="C26" s="189">
        <v>5202</v>
      </c>
      <c r="D26" s="189">
        <v>58</v>
      </c>
      <c r="E26" s="189">
        <v>14713</v>
      </c>
      <c r="F26" s="190">
        <v>25267.241379310341</v>
      </c>
    </row>
    <row r="27" spans="1:7" ht="15.6" customHeight="1">
      <c r="A27" s="188" t="s">
        <v>173</v>
      </c>
      <c r="B27" s="189">
        <v>22514</v>
      </c>
      <c r="C27" s="189">
        <v>17398</v>
      </c>
      <c r="D27" s="189">
        <v>158038</v>
      </c>
      <c r="E27" s="189">
        <v>138061</v>
      </c>
      <c r="F27" s="190">
        <v>-12.640630734380339</v>
      </c>
    </row>
    <row r="28" spans="1:7" ht="15.6" customHeight="1">
      <c r="A28" s="188" t="s">
        <v>177</v>
      </c>
      <c r="B28" s="189">
        <v>6902</v>
      </c>
      <c r="C28" s="189">
        <v>5821</v>
      </c>
      <c r="D28" s="189">
        <v>65901</v>
      </c>
      <c r="E28" s="189">
        <v>61560</v>
      </c>
      <c r="F28" s="190">
        <v>-6.5871534574589106</v>
      </c>
    </row>
    <row r="29" spans="1:7" ht="15.6" customHeight="1">
      <c r="A29" s="188" t="s">
        <v>178</v>
      </c>
      <c r="B29" s="189">
        <v>32323</v>
      </c>
      <c r="C29" s="189">
        <v>27814</v>
      </c>
      <c r="D29" s="189">
        <v>284607</v>
      </c>
      <c r="E29" s="189">
        <v>272026</v>
      </c>
      <c r="F29" s="190">
        <v>-4.4204815763491467</v>
      </c>
    </row>
    <row r="30" spans="1:7" ht="15.6" customHeight="1">
      <c r="A30" s="188" t="s">
        <v>179</v>
      </c>
      <c r="B30" s="189">
        <v>1355</v>
      </c>
      <c r="C30" s="189">
        <v>4836</v>
      </c>
      <c r="D30" s="189">
        <v>10746</v>
      </c>
      <c r="E30" s="189">
        <v>26952</v>
      </c>
      <c r="F30" s="190">
        <v>150.80960357342269</v>
      </c>
    </row>
    <row r="31" spans="1:7" ht="15.6" customHeight="1">
      <c r="A31" s="188" t="s">
        <v>180</v>
      </c>
      <c r="B31" s="189">
        <v>13741</v>
      </c>
      <c r="C31" s="189">
        <v>9664</v>
      </c>
      <c r="D31" s="189">
        <v>169990</v>
      </c>
      <c r="E31" s="189">
        <v>163650</v>
      </c>
      <c r="F31" s="190">
        <v>-3.7296311547738119</v>
      </c>
    </row>
    <row r="32" spans="1:7" ht="15.6" customHeight="1">
      <c r="A32" s="188" t="s">
        <v>181</v>
      </c>
      <c r="B32" s="189">
        <v>47349</v>
      </c>
      <c r="C32" s="189">
        <v>37292</v>
      </c>
      <c r="D32" s="189">
        <v>371942</v>
      </c>
      <c r="E32" s="189">
        <v>404579</v>
      </c>
      <c r="F32" s="190">
        <v>8.7747552037683363</v>
      </c>
    </row>
    <row r="33" spans="1:6" ht="15.6" customHeight="1">
      <c r="A33" s="188" t="s">
        <v>182</v>
      </c>
      <c r="B33" s="189">
        <v>60742</v>
      </c>
      <c r="C33" s="189">
        <v>59779</v>
      </c>
      <c r="D33" s="189">
        <v>497030</v>
      </c>
      <c r="E33" s="189">
        <v>485203</v>
      </c>
      <c r="F33" s="190">
        <v>-2.3795344345411711</v>
      </c>
    </row>
    <row r="34" spans="1:6" ht="15.6" customHeight="1">
      <c r="A34" s="188" t="s">
        <v>183</v>
      </c>
      <c r="B34" s="189">
        <v>9</v>
      </c>
      <c r="C34" s="189">
        <v>342</v>
      </c>
      <c r="D34" s="189">
        <v>106</v>
      </c>
      <c r="E34" s="189">
        <v>711</v>
      </c>
      <c r="F34" s="190">
        <v>570.75471698113211</v>
      </c>
    </row>
    <row r="35" spans="1:6" ht="15.6" customHeight="1">
      <c r="A35" s="156" t="s">
        <v>153</v>
      </c>
      <c r="B35" s="76">
        <f>SUM(B7:B34)</f>
        <v>297269</v>
      </c>
      <c r="C35" s="77">
        <f>SUM(C7:C34)</f>
        <v>317429</v>
      </c>
      <c r="D35" s="76">
        <f>SUM(D7:D34)</f>
        <v>2582094</v>
      </c>
      <c r="E35" s="78">
        <f>SUM(E7:E34)</f>
        <v>2635734</v>
      </c>
      <c r="F35" s="140">
        <f>E35*100/D35-100</f>
        <v>2.0773837048535029</v>
      </c>
    </row>
    <row r="36" spans="1:6" ht="15.6" customHeight="1">
      <c r="A36" s="73" t="s">
        <v>158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89F0E-FDE9-456D-A47C-3B573E7DC3DF}">
  <sheetPr>
    <pageSetUpPr fitToPage="1"/>
  </sheetPr>
  <dimension ref="A1:K51"/>
  <sheetViews>
    <sheetView zoomScale="80" zoomScaleNormal="80" workbookViewId="0">
      <selection activeCell="D30" sqref="D30"/>
    </sheetView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F3A49-CEE8-406C-9A2D-0098089FC8AE}">
  <sheetPr>
    <pageSetUpPr fitToPage="1"/>
  </sheetPr>
  <dimension ref="A1:AA36"/>
  <sheetViews>
    <sheetView workbookViewId="0">
      <selection activeCell="D30" sqref="D30"/>
    </sheetView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172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185</v>
      </c>
    </row>
    <row r="7" spans="1:27" ht="15.6" customHeight="1">
      <c r="A7" s="236" t="s">
        <v>18</v>
      </c>
      <c r="B7" s="237">
        <v>764242</v>
      </c>
      <c r="C7" s="237">
        <v>988336</v>
      </c>
      <c r="D7" s="237">
        <v>6586624</v>
      </c>
      <c r="E7" s="237">
        <v>6959546</v>
      </c>
      <c r="F7" s="238">
        <v>5.6618079307396272</v>
      </c>
      <c r="G7" s="6"/>
    </row>
    <row r="8" spans="1:27" s="33" customFormat="1" ht="15.6" customHeight="1">
      <c r="A8" s="236" t="s">
        <v>11</v>
      </c>
      <c r="B8" s="237">
        <v>75996</v>
      </c>
      <c r="C8" s="237">
        <v>46881</v>
      </c>
      <c r="D8" s="237">
        <v>497672</v>
      </c>
      <c r="E8" s="237">
        <v>490926</v>
      </c>
      <c r="F8" s="238">
        <v>-1.3555112604285571</v>
      </c>
      <c r="G8" s="239"/>
    </row>
    <row r="9" spans="1:27" ht="15.6" customHeight="1">
      <c r="A9" s="236" t="s">
        <v>8</v>
      </c>
      <c r="B9" s="237">
        <v>50343</v>
      </c>
      <c r="C9" s="237">
        <v>50937</v>
      </c>
      <c r="D9" s="237">
        <v>699640</v>
      </c>
      <c r="E9" s="237">
        <v>665900</v>
      </c>
      <c r="F9" s="238">
        <v>-4.8224801326396403</v>
      </c>
      <c r="G9" s="6"/>
    </row>
    <row r="10" spans="1:27" ht="15.6" customHeight="1">
      <c r="A10" s="236" t="s">
        <v>10</v>
      </c>
      <c r="B10" s="237">
        <v>215958</v>
      </c>
      <c r="C10" s="237">
        <v>89625</v>
      </c>
      <c r="D10" s="237">
        <v>1486812</v>
      </c>
      <c r="E10" s="237">
        <v>1602167</v>
      </c>
      <c r="F10" s="238">
        <v>7.7585464739321424</v>
      </c>
    </row>
    <row r="11" spans="1:27" ht="15.6" customHeight="1">
      <c r="A11" s="236" t="s">
        <v>9</v>
      </c>
      <c r="B11" s="237">
        <v>1154619</v>
      </c>
      <c r="C11" s="237">
        <v>1208874</v>
      </c>
      <c r="D11" s="237">
        <v>12699792</v>
      </c>
      <c r="E11" s="237">
        <v>13364615</v>
      </c>
      <c r="F11" s="238">
        <v>5.2349125088032906</v>
      </c>
    </row>
    <row r="12" spans="1:27" ht="15.6" customHeight="1">
      <c r="A12" s="236" t="s">
        <v>6</v>
      </c>
      <c r="B12" s="237">
        <v>222411</v>
      </c>
      <c r="C12" s="237">
        <v>45125</v>
      </c>
      <c r="D12" s="237">
        <v>887167</v>
      </c>
      <c r="E12" s="237">
        <v>1142052</v>
      </c>
      <c r="F12" s="238">
        <v>28.730216520677629</v>
      </c>
    </row>
    <row r="13" spans="1:27" ht="15.6" customHeight="1">
      <c r="A13" s="236" t="s">
        <v>175</v>
      </c>
      <c r="B13" s="237">
        <v>35117</v>
      </c>
      <c r="C13" s="237">
        <v>8604</v>
      </c>
      <c r="D13" s="237">
        <v>253382</v>
      </c>
      <c r="E13" s="237">
        <v>198706</v>
      </c>
      <c r="F13" s="238">
        <v>-21.578486238170029</v>
      </c>
    </row>
    <row r="14" spans="1:27" ht="15.6" customHeight="1">
      <c r="A14" s="236" t="s">
        <v>148</v>
      </c>
      <c r="B14" s="237">
        <v>1594911</v>
      </c>
      <c r="C14" s="237">
        <v>1264789</v>
      </c>
      <c r="D14" s="237">
        <v>13658583</v>
      </c>
      <c r="E14" s="237">
        <v>12920414</v>
      </c>
      <c r="F14" s="238">
        <v>-5.4044332417206107</v>
      </c>
    </row>
    <row r="15" spans="1:27" ht="15.6" customHeight="1">
      <c r="A15" s="236" t="s">
        <v>145</v>
      </c>
      <c r="B15" s="237">
        <v>1835139</v>
      </c>
      <c r="C15" s="237">
        <v>1819815</v>
      </c>
      <c r="D15" s="237">
        <v>15753206</v>
      </c>
      <c r="E15" s="237">
        <v>16838751</v>
      </c>
      <c r="F15" s="238">
        <v>6.8909465159028542</v>
      </c>
    </row>
    <row r="16" spans="1:27" ht="15.6" customHeight="1">
      <c r="A16" s="236" t="s">
        <v>144</v>
      </c>
      <c r="B16" s="237">
        <v>1897057</v>
      </c>
      <c r="C16" s="237">
        <v>2185018</v>
      </c>
      <c r="D16" s="237">
        <v>17598460</v>
      </c>
      <c r="E16" s="237">
        <v>17214270</v>
      </c>
      <c r="F16" s="238">
        <v>-2.183088747538136</v>
      </c>
      <c r="G16" s="1"/>
    </row>
    <row r="17" spans="1:7" ht="15.6" customHeight="1">
      <c r="A17" s="236" t="s">
        <v>150</v>
      </c>
      <c r="B17" s="237">
        <v>1250194</v>
      </c>
      <c r="C17" s="237">
        <v>975817</v>
      </c>
      <c r="D17" s="237">
        <v>9921803</v>
      </c>
      <c r="E17" s="237">
        <v>10362149</v>
      </c>
      <c r="F17" s="238">
        <v>4.4381651197872003</v>
      </c>
      <c r="G17" s="2"/>
    </row>
    <row r="18" spans="1:7" ht="15.6" customHeight="1">
      <c r="A18" s="236" t="s">
        <v>147</v>
      </c>
      <c r="B18" s="237">
        <v>34564</v>
      </c>
      <c r="C18" s="237">
        <v>53593</v>
      </c>
      <c r="D18" s="237">
        <v>280863</v>
      </c>
      <c r="E18" s="237">
        <v>554469</v>
      </c>
      <c r="F18" s="238">
        <v>97.416177994253417</v>
      </c>
    </row>
    <row r="19" spans="1:7" ht="15.6" customHeight="1">
      <c r="A19" s="236" t="s">
        <v>143</v>
      </c>
      <c r="B19" s="237">
        <v>425963</v>
      </c>
      <c r="C19" s="237">
        <v>326974</v>
      </c>
      <c r="D19" s="237">
        <v>3504024</v>
      </c>
      <c r="E19" s="237">
        <v>3675719</v>
      </c>
      <c r="F19" s="238">
        <v>4.8999378999687204</v>
      </c>
    </row>
    <row r="20" spans="1:7" ht="15.6" customHeight="1">
      <c r="A20" s="236" t="s">
        <v>142</v>
      </c>
      <c r="B20" s="237">
        <v>1048963</v>
      </c>
      <c r="C20" s="237">
        <v>1032711</v>
      </c>
      <c r="D20" s="237">
        <v>8582004</v>
      </c>
      <c r="E20" s="237">
        <v>6264792</v>
      </c>
      <c r="F20" s="238">
        <v>-27.000826380411851</v>
      </c>
    </row>
    <row r="21" spans="1:7" ht="15.6" customHeight="1">
      <c r="A21" s="236" t="s">
        <v>149</v>
      </c>
      <c r="B21" s="237">
        <v>1297209</v>
      </c>
      <c r="C21" s="237">
        <v>1800923</v>
      </c>
      <c r="D21" s="237">
        <v>11417609</v>
      </c>
      <c r="E21" s="237">
        <v>12244944</v>
      </c>
      <c r="F21" s="238">
        <v>7.2461318302282089</v>
      </c>
    </row>
    <row r="22" spans="1:7" ht="15.6" customHeight="1">
      <c r="A22" s="236" t="s">
        <v>146</v>
      </c>
      <c r="B22" s="237">
        <v>137080</v>
      </c>
      <c r="C22" s="237">
        <v>148411</v>
      </c>
      <c r="D22" s="237">
        <v>1335577</v>
      </c>
      <c r="E22" s="237">
        <v>1706702</v>
      </c>
      <c r="F22" s="238">
        <v>27.787615390202131</v>
      </c>
    </row>
    <row r="23" spans="1:7" ht="15.6" customHeight="1">
      <c r="A23" s="236" t="s">
        <v>165</v>
      </c>
      <c r="B23" s="237">
        <v>149362</v>
      </c>
      <c r="C23" s="237">
        <v>98993</v>
      </c>
      <c r="D23" s="237">
        <v>762893</v>
      </c>
      <c r="E23" s="237">
        <v>782234</v>
      </c>
      <c r="F23" s="238">
        <v>2.5352179139145359</v>
      </c>
    </row>
    <row r="24" spans="1:7" ht="15.6" customHeight="1">
      <c r="A24" s="236" t="s">
        <v>141</v>
      </c>
      <c r="B24" s="237">
        <v>173453</v>
      </c>
      <c r="C24" s="237">
        <v>139334</v>
      </c>
      <c r="D24" s="237">
        <v>1125834</v>
      </c>
      <c r="E24" s="237">
        <v>1147347</v>
      </c>
      <c r="F24" s="238">
        <v>1.910850089800092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92912</v>
      </c>
      <c r="C26" s="237">
        <v>67053</v>
      </c>
      <c r="D26" s="237">
        <v>960013</v>
      </c>
      <c r="E26" s="237">
        <v>638401</v>
      </c>
      <c r="F26" s="238">
        <v>-33.500796343382852</v>
      </c>
    </row>
    <row r="27" spans="1:7" ht="15.6" customHeight="1">
      <c r="A27" s="236" t="s">
        <v>173</v>
      </c>
      <c r="B27" s="237">
        <v>193890</v>
      </c>
      <c r="C27" s="237">
        <v>185235</v>
      </c>
      <c r="D27" s="237">
        <v>1679050</v>
      </c>
      <c r="E27" s="237">
        <v>1675745</v>
      </c>
      <c r="F27" s="238">
        <v>-0.19683749739435541</v>
      </c>
    </row>
    <row r="28" spans="1:7" ht="15.6" customHeight="1">
      <c r="A28" s="236" t="s">
        <v>177</v>
      </c>
      <c r="B28" s="237">
        <v>137459</v>
      </c>
      <c r="C28" s="237">
        <v>85138</v>
      </c>
      <c r="D28" s="237">
        <v>875676</v>
      </c>
      <c r="E28" s="237">
        <v>924933</v>
      </c>
      <c r="F28" s="238">
        <v>5.6250256944349246</v>
      </c>
    </row>
    <row r="29" spans="1:7" ht="15.6" customHeight="1">
      <c r="A29" s="236" t="s">
        <v>178</v>
      </c>
      <c r="B29" s="237">
        <v>353200</v>
      </c>
      <c r="C29" s="237">
        <v>260485</v>
      </c>
      <c r="D29" s="237">
        <v>2296470</v>
      </c>
      <c r="E29" s="237">
        <v>2348919</v>
      </c>
      <c r="F29" s="238">
        <v>2.2838965891128571</v>
      </c>
    </row>
    <row r="30" spans="1:7" ht="15.6" customHeight="1">
      <c r="A30" s="236" t="s">
        <v>179</v>
      </c>
      <c r="B30" s="237">
        <v>204836</v>
      </c>
      <c r="C30" s="237">
        <v>206531</v>
      </c>
      <c r="D30" s="237">
        <v>1534675</v>
      </c>
      <c r="E30" s="237">
        <v>1564220</v>
      </c>
      <c r="F30" s="238">
        <v>1.9251633081922821</v>
      </c>
    </row>
    <row r="31" spans="1:7" ht="15.6" customHeight="1">
      <c r="A31" s="236" t="s">
        <v>180</v>
      </c>
      <c r="B31" s="237">
        <v>1811252</v>
      </c>
      <c r="C31" s="237">
        <v>2103857</v>
      </c>
      <c r="D31" s="237">
        <v>15420031</v>
      </c>
      <c r="E31" s="237">
        <v>16486232</v>
      </c>
      <c r="F31" s="238">
        <v>6.9143894717202556</v>
      </c>
    </row>
    <row r="32" spans="1:7" ht="15.6" customHeight="1">
      <c r="A32" s="236" t="s">
        <v>181</v>
      </c>
      <c r="B32" s="237">
        <v>1458754</v>
      </c>
      <c r="C32" s="237">
        <v>1398184</v>
      </c>
      <c r="D32" s="237">
        <v>12612765</v>
      </c>
      <c r="E32" s="237">
        <v>13542358</v>
      </c>
      <c r="F32" s="238">
        <v>7.3702554515207472</v>
      </c>
    </row>
    <row r="33" spans="1:6" ht="15.6" customHeight="1">
      <c r="A33" s="236" t="s">
        <v>182</v>
      </c>
      <c r="B33" s="237">
        <v>180422</v>
      </c>
      <c r="C33" s="237">
        <v>173975</v>
      </c>
      <c r="D33" s="237">
        <v>1401078</v>
      </c>
      <c r="E33" s="237">
        <v>1473396</v>
      </c>
      <c r="F33" s="238">
        <v>5.1615969988822883</v>
      </c>
    </row>
    <row r="34" spans="1:6" ht="15.6" customHeight="1">
      <c r="A34" s="236" t="s">
        <v>183</v>
      </c>
      <c r="B34" s="237">
        <v>74918</v>
      </c>
      <c r="C34" s="237">
        <v>78895</v>
      </c>
      <c r="D34" s="237">
        <v>609569</v>
      </c>
      <c r="E34" s="237">
        <v>599213</v>
      </c>
      <c r="F34" s="238">
        <v>-1.6989052920998231</v>
      </c>
    </row>
    <row r="35" spans="1:6" ht="15.6" customHeight="1">
      <c r="A35" s="240" t="s">
        <v>153</v>
      </c>
      <c r="B35" s="241">
        <f>SUM(B7:B34)</f>
        <v>16870224</v>
      </c>
      <c r="C35" s="241">
        <f>SUM(C7:C34)</f>
        <v>16844113</v>
      </c>
      <c r="D35" s="241">
        <f>SUM(D7:D34)</f>
        <v>144441452</v>
      </c>
      <c r="E35" s="241">
        <f>SUM(E7:E34)</f>
        <v>147389120</v>
      </c>
      <c r="F35" s="242">
        <f>E35*100/D35-100</f>
        <v>2.040735508529778</v>
      </c>
    </row>
    <row r="36" spans="1:6" ht="15.6" customHeight="1">
      <c r="A36" s="46" t="s">
        <v>186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56890-9B27-45A1-B562-68ABCD52C23C}">
  <sheetPr>
    <pageSetUpPr fitToPage="1"/>
  </sheetPr>
  <dimension ref="A1:N36"/>
  <sheetViews>
    <sheetView workbookViewId="0">
      <selection activeCell="D30" sqref="D30"/>
    </sheetView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187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172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185</v>
      </c>
    </row>
    <row r="7" spans="1:14" ht="15.6" customHeight="1">
      <c r="A7" s="236" t="s">
        <v>18</v>
      </c>
      <c r="B7" s="237">
        <v>440005</v>
      </c>
      <c r="C7" s="237">
        <v>569143</v>
      </c>
      <c r="D7" s="237">
        <v>4331855</v>
      </c>
      <c r="E7" s="237">
        <v>4545413</v>
      </c>
      <c r="F7" s="238">
        <v>4.9299434076163644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0</v>
      </c>
      <c r="D8" s="237">
        <v>2000</v>
      </c>
      <c r="E8" s="237">
        <v>12696</v>
      </c>
      <c r="F8" s="238">
        <v>534.79999999999995</v>
      </c>
    </row>
    <row r="9" spans="1:14" ht="15.6" customHeight="1">
      <c r="A9" s="236" t="s">
        <v>8</v>
      </c>
      <c r="B9" s="237">
        <v>2174</v>
      </c>
      <c r="C9" s="237">
        <v>12300</v>
      </c>
      <c r="D9" s="237">
        <v>29835</v>
      </c>
      <c r="E9" s="237">
        <v>53230</v>
      </c>
      <c r="F9" s="238">
        <v>78.414613708731366</v>
      </c>
      <c r="G9" s="6"/>
    </row>
    <row r="10" spans="1:14" ht="15.6" customHeight="1">
      <c r="A10" s="236" t="s">
        <v>10</v>
      </c>
      <c r="B10" s="237">
        <v>12809</v>
      </c>
      <c r="C10" s="237">
        <v>20076</v>
      </c>
      <c r="D10" s="237">
        <v>213556</v>
      </c>
      <c r="E10" s="237">
        <v>163568</v>
      </c>
      <c r="F10" s="238">
        <v>-23.407443480866849</v>
      </c>
    </row>
    <row r="11" spans="1:14" ht="15.6" customHeight="1">
      <c r="A11" s="236" t="s">
        <v>9</v>
      </c>
      <c r="B11" s="237">
        <v>767448</v>
      </c>
      <c r="C11" s="237">
        <v>816812</v>
      </c>
      <c r="D11" s="237">
        <v>8429963</v>
      </c>
      <c r="E11" s="237">
        <v>8999129</v>
      </c>
      <c r="F11" s="238">
        <v>6.751702231670536</v>
      </c>
    </row>
    <row r="12" spans="1:14" ht="15.6" customHeight="1">
      <c r="A12" s="236" t="s">
        <v>6</v>
      </c>
      <c r="B12" s="237">
        <v>1661</v>
      </c>
      <c r="C12" s="237">
        <v>0</v>
      </c>
      <c r="D12" s="237">
        <v>38700</v>
      </c>
      <c r="E12" s="237">
        <v>4697</v>
      </c>
      <c r="F12" s="238">
        <v>-87.863049095607238</v>
      </c>
    </row>
    <row r="13" spans="1:14" ht="15.6" customHeight="1">
      <c r="A13" s="236" t="s">
        <v>175</v>
      </c>
      <c r="B13" s="237">
        <v>29949</v>
      </c>
      <c r="C13" s="237">
        <v>0</v>
      </c>
      <c r="D13" s="237">
        <v>187038</v>
      </c>
      <c r="E13" s="237">
        <v>122201</v>
      </c>
      <c r="F13" s="238">
        <v>-34.665148258642631</v>
      </c>
    </row>
    <row r="14" spans="1:14" ht="15.6" customHeight="1">
      <c r="A14" s="236" t="s">
        <v>148</v>
      </c>
      <c r="B14" s="237">
        <v>585323</v>
      </c>
      <c r="C14" s="237">
        <v>346493</v>
      </c>
      <c r="D14" s="237">
        <v>5466477</v>
      </c>
      <c r="E14" s="237">
        <v>4799224</v>
      </c>
      <c r="F14" s="238">
        <v>-12.206271059038571</v>
      </c>
    </row>
    <row r="15" spans="1:14" ht="15.6" customHeight="1">
      <c r="A15" s="236" t="s">
        <v>145</v>
      </c>
      <c r="B15" s="237">
        <v>1185338</v>
      </c>
      <c r="C15" s="237">
        <v>1300353</v>
      </c>
      <c r="D15" s="237">
        <v>11079809</v>
      </c>
      <c r="E15" s="237">
        <v>12448222</v>
      </c>
      <c r="F15" s="238">
        <v>12.35051073533849</v>
      </c>
    </row>
    <row r="16" spans="1:14" ht="15.6" customHeight="1">
      <c r="A16" s="236" t="s">
        <v>144</v>
      </c>
      <c r="B16" s="237">
        <v>1465699</v>
      </c>
      <c r="C16" s="237">
        <v>1449879</v>
      </c>
      <c r="D16" s="237">
        <v>14054063</v>
      </c>
      <c r="E16" s="237">
        <v>12808746</v>
      </c>
      <c r="F16" s="238">
        <v>-8.8609037827708619</v>
      </c>
      <c r="G16" s="1"/>
    </row>
    <row r="17" spans="1:7" ht="15.6" customHeight="1">
      <c r="A17" s="236" t="s">
        <v>150</v>
      </c>
      <c r="B17" s="237">
        <v>625000</v>
      </c>
      <c r="C17" s="237">
        <v>393720</v>
      </c>
      <c r="D17" s="237">
        <v>4797574</v>
      </c>
      <c r="E17" s="237">
        <v>4705901</v>
      </c>
      <c r="F17" s="238">
        <v>-1.9108199269047219</v>
      </c>
      <c r="G17" s="2"/>
    </row>
    <row r="18" spans="1:7" ht="15.6" customHeight="1">
      <c r="A18" s="236" t="s">
        <v>147</v>
      </c>
      <c r="B18" s="237">
        <v>34431</v>
      </c>
      <c r="C18" s="237">
        <v>53400</v>
      </c>
      <c r="D18" s="237">
        <v>279607</v>
      </c>
      <c r="E18" s="237">
        <v>553349</v>
      </c>
      <c r="F18" s="238">
        <v>97.902413029716712</v>
      </c>
    </row>
    <row r="19" spans="1:7" ht="15.6" customHeight="1">
      <c r="A19" s="236" t="s">
        <v>143</v>
      </c>
      <c r="B19" s="237">
        <v>160376</v>
      </c>
      <c r="C19" s="237">
        <v>158001</v>
      </c>
      <c r="D19" s="237">
        <v>1603788</v>
      </c>
      <c r="E19" s="237">
        <v>1739510</v>
      </c>
      <c r="F19" s="238">
        <v>8.4625898186044566</v>
      </c>
    </row>
    <row r="20" spans="1:7" ht="15.6" customHeight="1">
      <c r="A20" s="236" t="s">
        <v>142</v>
      </c>
      <c r="B20" s="237">
        <v>74952</v>
      </c>
      <c r="C20" s="237">
        <v>67670</v>
      </c>
      <c r="D20" s="237">
        <v>775217</v>
      </c>
      <c r="E20" s="237">
        <v>780877</v>
      </c>
      <c r="F20" s="238">
        <v>0.73011814756384297</v>
      </c>
    </row>
    <row r="21" spans="1:7" ht="15.6" customHeight="1">
      <c r="A21" s="236" t="s">
        <v>149</v>
      </c>
      <c r="B21" s="237">
        <v>906336</v>
      </c>
      <c r="C21" s="237">
        <v>1344874</v>
      </c>
      <c r="D21" s="237">
        <v>9156906</v>
      </c>
      <c r="E21" s="237">
        <v>9560196</v>
      </c>
      <c r="F21" s="238">
        <v>4.4042168828641479</v>
      </c>
    </row>
    <row r="22" spans="1:7" ht="15.6" customHeight="1">
      <c r="A22" s="236" t="s">
        <v>146</v>
      </c>
      <c r="B22" s="237">
        <v>84422</v>
      </c>
      <c r="C22" s="237">
        <v>103703</v>
      </c>
      <c r="D22" s="237">
        <v>791170</v>
      </c>
      <c r="E22" s="237">
        <v>1117969</v>
      </c>
      <c r="F22" s="238">
        <v>41.305787630976909</v>
      </c>
    </row>
    <row r="23" spans="1:7" ht="15.6" customHeight="1">
      <c r="A23" s="236" t="s">
        <v>165</v>
      </c>
      <c r="B23" s="237">
        <v>0</v>
      </c>
      <c r="C23" s="237">
        <v>7704</v>
      </c>
      <c r="D23" s="237">
        <v>14109</v>
      </c>
      <c r="E23" s="237">
        <v>56686</v>
      </c>
      <c r="F23" s="238">
        <v>301.77191863349628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64462</v>
      </c>
      <c r="C26" s="237">
        <v>38476</v>
      </c>
      <c r="D26" s="237">
        <v>619876</v>
      </c>
      <c r="E26" s="237">
        <v>407247</v>
      </c>
      <c r="F26" s="238">
        <v>-34.301860372074422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101121</v>
      </c>
      <c r="C28" s="237">
        <v>47245</v>
      </c>
      <c r="D28" s="237">
        <v>540199</v>
      </c>
      <c r="E28" s="237">
        <v>573882</v>
      </c>
      <c r="F28" s="238">
        <v>6.2352947710010511</v>
      </c>
    </row>
    <row r="29" spans="1:7" ht="15.6" customHeight="1">
      <c r="A29" s="236" t="s">
        <v>178</v>
      </c>
      <c r="B29" s="237">
        <v>9147</v>
      </c>
      <c r="C29" s="237">
        <v>12840</v>
      </c>
      <c r="D29" s="237">
        <v>123387</v>
      </c>
      <c r="E29" s="237">
        <v>131843</v>
      </c>
      <c r="F29" s="238">
        <v>6.8532341332555262</v>
      </c>
    </row>
    <row r="30" spans="1:7" ht="15.6" customHeight="1">
      <c r="A30" s="236" t="s">
        <v>179</v>
      </c>
      <c r="B30" s="237">
        <v>56206</v>
      </c>
      <c r="C30" s="237">
        <v>28626</v>
      </c>
      <c r="D30" s="237">
        <v>355599</v>
      </c>
      <c r="E30" s="237">
        <v>415997</v>
      </c>
      <c r="F30" s="238">
        <v>16.98486216215456</v>
      </c>
    </row>
    <row r="31" spans="1:7" ht="15.6" customHeight="1">
      <c r="A31" s="236" t="s">
        <v>180</v>
      </c>
      <c r="B31" s="237">
        <v>1091870</v>
      </c>
      <c r="C31" s="237">
        <v>1236719</v>
      </c>
      <c r="D31" s="237">
        <v>10083369</v>
      </c>
      <c r="E31" s="237">
        <v>10528554</v>
      </c>
      <c r="F31" s="238">
        <v>4.4150422343960676</v>
      </c>
    </row>
    <row r="32" spans="1:7" ht="15.6" customHeight="1">
      <c r="A32" s="236" t="s">
        <v>181</v>
      </c>
      <c r="B32" s="237">
        <v>323661</v>
      </c>
      <c r="C32" s="237">
        <v>187698</v>
      </c>
      <c r="D32" s="237">
        <v>2136214</v>
      </c>
      <c r="E32" s="237">
        <v>2014303</v>
      </c>
      <c r="F32" s="238">
        <v>-5.7068720643156468</v>
      </c>
    </row>
    <row r="33" spans="1:6" ht="15.6" customHeight="1">
      <c r="A33" s="236" t="s">
        <v>182</v>
      </c>
      <c r="B33" s="237">
        <v>3800</v>
      </c>
      <c r="C33" s="237">
        <v>2920</v>
      </c>
      <c r="D33" s="237">
        <v>23331</v>
      </c>
      <c r="E33" s="237">
        <v>27897</v>
      </c>
      <c r="F33" s="238">
        <v>19.570528481419569</v>
      </c>
    </row>
    <row r="34" spans="1:6" ht="15.6" customHeight="1">
      <c r="A34" s="236" t="s">
        <v>183</v>
      </c>
      <c r="B34" s="237">
        <v>14018</v>
      </c>
      <c r="C34" s="237">
        <v>23620</v>
      </c>
      <c r="D34" s="237">
        <v>249791</v>
      </c>
      <c r="E34" s="237">
        <v>179885</v>
      </c>
      <c r="F34" s="238">
        <v>-27.98579612556097</v>
      </c>
    </row>
    <row r="35" spans="1:6" ht="15.6" customHeight="1">
      <c r="A35" s="240" t="s">
        <v>153</v>
      </c>
      <c r="B35" s="241">
        <f>SUM(B7:B34)</f>
        <v>8040208</v>
      </c>
      <c r="C35" s="241">
        <f>SUM(C7:C34)</f>
        <v>8222272</v>
      </c>
      <c r="D35" s="241">
        <f>SUM(D7:D34)</f>
        <v>75383433</v>
      </c>
      <c r="E35" s="241">
        <f>SUM(E7:E34)</f>
        <v>76751222</v>
      </c>
      <c r="F35" s="242">
        <f>E35*100/D35-100</f>
        <v>1.8144424385660471</v>
      </c>
    </row>
    <row r="36" spans="1:6" ht="15.6" customHeight="1">
      <c r="A36" s="46" t="s">
        <v>186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B518B-B337-49F0-9766-7DAE86665C33}">
  <sheetPr>
    <pageSetUpPr fitToPage="1"/>
  </sheetPr>
  <dimension ref="A1:N36"/>
  <sheetViews>
    <sheetView workbookViewId="0">
      <selection activeCell="D30" sqref="D30"/>
    </sheetView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172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185</v>
      </c>
    </row>
    <row r="7" spans="1:14" ht="15.6" customHeight="1">
      <c r="A7" s="236" t="s">
        <v>18</v>
      </c>
      <c r="B7" s="237">
        <v>289425</v>
      </c>
      <c r="C7" s="237">
        <v>398938</v>
      </c>
      <c r="D7" s="237">
        <v>1997714</v>
      </c>
      <c r="E7" s="237">
        <v>2117839</v>
      </c>
      <c r="F7" s="238">
        <v>6.0131229995885329</v>
      </c>
      <c r="G7" s="6"/>
    </row>
    <row r="8" spans="1:14" ht="15.6" customHeight="1">
      <c r="A8" s="236" t="s">
        <v>11</v>
      </c>
      <c r="B8" s="237">
        <v>59033</v>
      </c>
      <c r="C8" s="237">
        <v>28710</v>
      </c>
      <c r="D8" s="237">
        <v>351328</v>
      </c>
      <c r="E8" s="237">
        <v>309264</v>
      </c>
      <c r="F8" s="238">
        <v>-11.972857272975689</v>
      </c>
    </row>
    <row r="9" spans="1:14" ht="15.6" customHeight="1">
      <c r="A9" s="236" t="s">
        <v>8</v>
      </c>
      <c r="B9" s="237">
        <v>9300</v>
      </c>
      <c r="C9" s="237">
        <v>15212</v>
      </c>
      <c r="D9" s="237">
        <v>173568</v>
      </c>
      <c r="E9" s="237">
        <v>171850</v>
      </c>
      <c r="F9" s="238">
        <v>-0.98981379056047547</v>
      </c>
    </row>
    <row r="10" spans="1:14" ht="15.6" customHeight="1">
      <c r="A10" s="236" t="s">
        <v>10</v>
      </c>
      <c r="B10" s="237">
        <v>190808</v>
      </c>
      <c r="C10" s="237">
        <v>69180</v>
      </c>
      <c r="D10" s="237">
        <v>1195601</v>
      </c>
      <c r="E10" s="237">
        <v>1006861</v>
      </c>
      <c r="F10" s="238">
        <v>-15.78620292221234</v>
      </c>
    </row>
    <row r="11" spans="1:14" ht="15.6" customHeight="1">
      <c r="A11" s="236" t="s">
        <v>9</v>
      </c>
      <c r="B11" s="237">
        <v>9978</v>
      </c>
      <c r="C11" s="237">
        <v>15526</v>
      </c>
      <c r="D11" s="237">
        <v>124599</v>
      </c>
      <c r="E11" s="237">
        <v>156808</v>
      </c>
      <c r="F11" s="238">
        <v>25.850127208083531</v>
      </c>
    </row>
    <row r="12" spans="1:14" ht="15.6" customHeight="1">
      <c r="A12" s="236" t="s">
        <v>6</v>
      </c>
      <c r="B12" s="237">
        <v>212287</v>
      </c>
      <c r="C12" s="237">
        <v>35000</v>
      </c>
      <c r="D12" s="237">
        <v>788757</v>
      </c>
      <c r="E12" s="237">
        <v>1071269</v>
      </c>
      <c r="F12" s="238">
        <v>35.817368340312669</v>
      </c>
    </row>
    <row r="13" spans="1:14" ht="15.6" customHeight="1">
      <c r="A13" s="236" t="s">
        <v>175</v>
      </c>
      <c r="B13" s="237">
        <v>4900</v>
      </c>
      <c r="C13" s="237">
        <v>8219</v>
      </c>
      <c r="D13" s="237">
        <v>57344</v>
      </c>
      <c r="E13" s="237">
        <v>63204</v>
      </c>
      <c r="F13" s="238">
        <v>10.219029017857141</v>
      </c>
    </row>
    <row r="14" spans="1:14" ht="15.6" customHeight="1">
      <c r="A14" s="236" t="s">
        <v>148</v>
      </c>
      <c r="B14" s="237">
        <v>295100</v>
      </c>
      <c r="C14" s="237">
        <v>136355</v>
      </c>
      <c r="D14" s="237">
        <v>1855681</v>
      </c>
      <c r="E14" s="237">
        <v>1692175</v>
      </c>
      <c r="F14" s="238">
        <v>-8.8111049259005227</v>
      </c>
    </row>
    <row r="15" spans="1:14" ht="15.6" customHeight="1">
      <c r="A15" s="236" t="s">
        <v>145</v>
      </c>
      <c r="B15" s="237">
        <v>243419</v>
      </c>
      <c r="C15" s="237">
        <v>212221</v>
      </c>
      <c r="D15" s="237">
        <v>1671787</v>
      </c>
      <c r="E15" s="237">
        <v>1569355</v>
      </c>
      <c r="F15" s="238">
        <v>-6.1270963346407106</v>
      </c>
    </row>
    <row r="16" spans="1:14" ht="15.6" customHeight="1">
      <c r="A16" s="236" t="s">
        <v>144</v>
      </c>
      <c r="B16" s="237">
        <v>383071</v>
      </c>
      <c r="C16" s="237">
        <v>687168</v>
      </c>
      <c r="D16" s="237">
        <v>3154869</v>
      </c>
      <c r="E16" s="237">
        <v>4027911</v>
      </c>
      <c r="F16" s="238">
        <v>27.672844736183979</v>
      </c>
      <c r="G16" s="1"/>
    </row>
    <row r="17" spans="1:7" ht="15.6" customHeight="1">
      <c r="A17" s="236" t="s">
        <v>150</v>
      </c>
      <c r="B17" s="237">
        <v>610528</v>
      </c>
      <c r="C17" s="237">
        <v>563739</v>
      </c>
      <c r="D17" s="237">
        <v>5036740</v>
      </c>
      <c r="E17" s="237">
        <v>5536953</v>
      </c>
      <c r="F17" s="238">
        <v>9.9312849184194505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259743</v>
      </c>
      <c r="C19" s="237">
        <v>151622</v>
      </c>
      <c r="D19" s="237">
        <v>1815606</v>
      </c>
      <c r="E19" s="237">
        <v>1819014</v>
      </c>
      <c r="F19" s="238">
        <v>0.1877059229810811</v>
      </c>
    </row>
    <row r="20" spans="1:7" ht="15.6" customHeight="1">
      <c r="A20" s="236" t="s">
        <v>142</v>
      </c>
      <c r="B20" s="237">
        <v>912167</v>
      </c>
      <c r="C20" s="237">
        <v>931370</v>
      </c>
      <c r="D20" s="237">
        <v>7304513</v>
      </c>
      <c r="E20" s="237">
        <v>4870314</v>
      </c>
      <c r="F20" s="238">
        <v>-33.324589880256227</v>
      </c>
    </row>
    <row r="21" spans="1:7" ht="15.6" customHeight="1">
      <c r="A21" s="236" t="s">
        <v>149</v>
      </c>
      <c r="B21" s="237">
        <v>365804</v>
      </c>
      <c r="C21" s="237">
        <v>422247</v>
      </c>
      <c r="D21" s="237">
        <v>2164445</v>
      </c>
      <c r="E21" s="237">
        <v>2521071</v>
      </c>
      <c r="F21" s="238">
        <v>16.476556345853101</v>
      </c>
    </row>
    <row r="22" spans="1:7" ht="15.6" customHeight="1">
      <c r="A22" s="236" t="s">
        <v>146</v>
      </c>
      <c r="B22" s="237">
        <v>22453</v>
      </c>
      <c r="C22" s="237">
        <v>2500</v>
      </c>
      <c r="D22" s="237">
        <v>227799</v>
      </c>
      <c r="E22" s="237">
        <v>217313</v>
      </c>
      <c r="F22" s="238">
        <v>-4.603180874367311</v>
      </c>
    </row>
    <row r="23" spans="1:7" ht="15.6" customHeight="1">
      <c r="A23" s="236" t="s">
        <v>165</v>
      </c>
      <c r="B23" s="237">
        <v>116484</v>
      </c>
      <c r="C23" s="237">
        <v>56234</v>
      </c>
      <c r="D23" s="237">
        <v>572198</v>
      </c>
      <c r="E23" s="237">
        <v>490045</v>
      </c>
      <c r="F23" s="238">
        <v>-14.357442703399871</v>
      </c>
    </row>
    <row r="24" spans="1:7" ht="15.6" customHeight="1">
      <c r="A24" s="236" t="s">
        <v>141</v>
      </c>
      <c r="B24" s="237">
        <v>128583</v>
      </c>
      <c r="C24" s="237">
        <v>89715</v>
      </c>
      <c r="D24" s="237">
        <v>786217</v>
      </c>
      <c r="E24" s="237">
        <v>764614</v>
      </c>
      <c r="F24" s="238">
        <v>-2.747714689455961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14885</v>
      </c>
      <c r="C26" s="237">
        <v>10894</v>
      </c>
      <c r="D26" s="237">
        <v>133583</v>
      </c>
      <c r="E26" s="237">
        <v>153917</v>
      </c>
      <c r="F26" s="238">
        <v>15.22199681097146</v>
      </c>
    </row>
    <row r="27" spans="1:7" ht="15.6" customHeight="1">
      <c r="A27" s="236" t="s">
        <v>173</v>
      </c>
      <c r="B27" s="237">
        <v>89646</v>
      </c>
      <c r="C27" s="237">
        <v>45642</v>
      </c>
      <c r="D27" s="237">
        <v>679386</v>
      </c>
      <c r="E27" s="237">
        <v>487478</v>
      </c>
      <c r="F27" s="238">
        <v>-28.24727032938566</v>
      </c>
    </row>
    <row r="28" spans="1:7" ht="15.6" customHeight="1">
      <c r="A28" s="236" t="s">
        <v>177</v>
      </c>
      <c r="B28" s="237">
        <v>7860</v>
      </c>
      <c r="C28" s="237">
        <v>12315</v>
      </c>
      <c r="D28" s="237">
        <v>104080</v>
      </c>
      <c r="E28" s="237">
        <v>107296</v>
      </c>
      <c r="F28" s="238">
        <v>3.089930822444273</v>
      </c>
    </row>
    <row r="29" spans="1:7" ht="15.6" customHeight="1">
      <c r="A29" s="236" t="s">
        <v>178</v>
      </c>
      <c r="B29" s="237">
        <v>260195</v>
      </c>
      <c r="C29" s="237">
        <v>146901</v>
      </c>
      <c r="D29" s="237">
        <v>1506377</v>
      </c>
      <c r="E29" s="237">
        <v>1542952</v>
      </c>
      <c r="F29" s="238">
        <v>2.4280110490269071</v>
      </c>
    </row>
    <row r="30" spans="1:7" ht="15.6" customHeight="1">
      <c r="A30" s="236" t="s">
        <v>179</v>
      </c>
      <c r="B30" s="237">
        <v>131576</v>
      </c>
      <c r="C30" s="237">
        <v>167361</v>
      </c>
      <c r="D30" s="237">
        <v>1052416</v>
      </c>
      <c r="E30" s="237">
        <v>1067156</v>
      </c>
      <c r="F30" s="238">
        <v>1.400586840184872</v>
      </c>
    </row>
    <row r="31" spans="1:7" ht="15.6" customHeight="1">
      <c r="A31" s="236" t="s">
        <v>180</v>
      </c>
      <c r="B31" s="237">
        <v>597180</v>
      </c>
      <c r="C31" s="237">
        <v>720022</v>
      </c>
      <c r="D31" s="237">
        <v>4444966</v>
      </c>
      <c r="E31" s="237">
        <v>5011017</v>
      </c>
      <c r="F31" s="238">
        <v>12.73465308846006</v>
      </c>
    </row>
    <row r="32" spans="1:7" ht="15.6" customHeight="1">
      <c r="A32" s="236" t="s">
        <v>181</v>
      </c>
      <c r="B32" s="237">
        <v>67821</v>
      </c>
      <c r="C32" s="237">
        <v>132461</v>
      </c>
      <c r="D32" s="237">
        <v>1171696</v>
      </c>
      <c r="E32" s="237">
        <v>1384638</v>
      </c>
      <c r="F32" s="238">
        <v>18.173826658109281</v>
      </c>
    </row>
    <row r="33" spans="1:7" ht="15.6" customHeight="1">
      <c r="A33" s="236" t="s">
        <v>182</v>
      </c>
      <c r="B33" s="237">
        <v>6133</v>
      </c>
      <c r="C33" s="237">
        <v>5275</v>
      </c>
      <c r="D33" s="237">
        <v>54965</v>
      </c>
      <c r="E33" s="237">
        <v>49899</v>
      </c>
      <c r="F33" s="238">
        <v>-9.2167743109251319</v>
      </c>
    </row>
    <row r="34" spans="1:7" ht="15.6" customHeight="1">
      <c r="A34" s="236" t="s">
        <v>183</v>
      </c>
      <c r="B34" s="237">
        <v>36779</v>
      </c>
      <c r="C34" s="237">
        <v>25328</v>
      </c>
      <c r="D34" s="237">
        <v>153937</v>
      </c>
      <c r="E34" s="237">
        <v>188874</v>
      </c>
      <c r="F34" s="238">
        <v>22.695648219726252</v>
      </c>
    </row>
    <row r="35" spans="1:7" s="33" customFormat="1" ht="15.6" customHeight="1">
      <c r="A35" s="240" t="s">
        <v>153</v>
      </c>
      <c r="B35" s="241">
        <f>SUM(B7:B34)</f>
        <v>5325158</v>
      </c>
      <c r="C35" s="241">
        <f>SUM(C7:C34)</f>
        <v>5090155</v>
      </c>
      <c r="D35" s="241">
        <f>SUM(D7:D34)</f>
        <v>38580352</v>
      </c>
      <c r="E35" s="241">
        <f>SUM(E7:E34)</f>
        <v>38399087</v>
      </c>
      <c r="F35" s="242">
        <f>E35*100/D35-100</f>
        <v>-0.46983760023755394</v>
      </c>
      <c r="G35" s="239"/>
    </row>
    <row r="36" spans="1:7" ht="15.6" customHeight="1">
      <c r="A36" s="46" t="s">
        <v>186</v>
      </c>
      <c r="B36" s="151"/>
      <c r="C36" s="151"/>
      <c r="D36" s="151"/>
      <c r="E36" s="151"/>
      <c r="F36" s="151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4B491-D652-4CD5-AD97-F63EC30A02A9}">
  <sheetPr>
    <pageSetUpPr fitToPage="1"/>
  </sheetPr>
  <dimension ref="A1:N36"/>
  <sheetViews>
    <sheetView workbookViewId="0">
      <selection activeCell="D30" sqref="D30"/>
    </sheetView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172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185</v>
      </c>
    </row>
    <row r="7" spans="1:14" ht="15.6" customHeight="1">
      <c r="A7" s="236" t="s">
        <v>18</v>
      </c>
      <c r="B7" s="237">
        <v>34812</v>
      </c>
      <c r="C7" s="237">
        <v>20255</v>
      </c>
      <c r="D7" s="237">
        <v>257055</v>
      </c>
      <c r="E7" s="237">
        <v>296294</v>
      </c>
      <c r="F7" s="238">
        <v>15.26482659353057</v>
      </c>
      <c r="G7" s="6"/>
    </row>
    <row r="8" spans="1:14" s="33" customFormat="1" ht="15.6" customHeight="1">
      <c r="A8" s="236" t="s">
        <v>11</v>
      </c>
      <c r="B8" s="237">
        <v>16963</v>
      </c>
      <c r="C8" s="237">
        <v>18171</v>
      </c>
      <c r="D8" s="237">
        <v>144344</v>
      </c>
      <c r="E8" s="237">
        <v>168966</v>
      </c>
      <c r="F8" s="238">
        <v>17.057861774649449</v>
      </c>
      <c r="G8" s="239"/>
    </row>
    <row r="9" spans="1:14" ht="15.6" customHeight="1">
      <c r="A9" s="236" t="s">
        <v>8</v>
      </c>
      <c r="B9" s="237">
        <v>38869</v>
      </c>
      <c r="C9" s="237">
        <v>23425</v>
      </c>
      <c r="D9" s="237">
        <v>496237</v>
      </c>
      <c r="E9" s="237">
        <v>440820</v>
      </c>
      <c r="F9" s="238">
        <v>-11.16744620010196</v>
      </c>
      <c r="G9" s="243"/>
    </row>
    <row r="10" spans="1:14" ht="15.6" customHeight="1">
      <c r="A10" s="236" t="s">
        <v>10</v>
      </c>
      <c r="B10" s="237">
        <v>12341</v>
      </c>
      <c r="C10" s="237">
        <v>369</v>
      </c>
      <c r="D10" s="237">
        <v>77655</v>
      </c>
      <c r="E10" s="237">
        <v>431738</v>
      </c>
      <c r="F10" s="238">
        <v>455.96935161934198</v>
      </c>
      <c r="G10" s="244"/>
    </row>
    <row r="11" spans="1:14" ht="15.6" customHeight="1">
      <c r="A11" s="236" t="s">
        <v>9</v>
      </c>
      <c r="B11" s="237">
        <v>377193</v>
      </c>
      <c r="C11" s="237">
        <v>376536</v>
      </c>
      <c r="D11" s="237">
        <v>4145230</v>
      </c>
      <c r="E11" s="237">
        <v>4208678</v>
      </c>
      <c r="F11" s="238">
        <v>1.530626768599092</v>
      </c>
    </row>
    <row r="12" spans="1:14" ht="15.6" customHeight="1">
      <c r="A12" s="236" t="s">
        <v>6</v>
      </c>
      <c r="B12" s="237">
        <v>8463</v>
      </c>
      <c r="C12" s="237">
        <v>10125</v>
      </c>
      <c r="D12" s="237">
        <v>59710</v>
      </c>
      <c r="E12" s="237">
        <v>66086</v>
      </c>
      <c r="F12" s="238">
        <v>10.67827834533578</v>
      </c>
    </row>
    <row r="13" spans="1:14" ht="15.6" customHeight="1">
      <c r="A13" s="236" t="s">
        <v>175</v>
      </c>
      <c r="B13" s="237">
        <v>268</v>
      </c>
      <c r="C13" s="237">
        <v>385</v>
      </c>
      <c r="D13" s="237">
        <v>9000</v>
      </c>
      <c r="E13" s="237">
        <v>13301</v>
      </c>
      <c r="F13" s="238">
        <v>47.788888888888891</v>
      </c>
    </row>
    <row r="14" spans="1:14" ht="15.6" customHeight="1">
      <c r="A14" s="236" t="s">
        <v>148</v>
      </c>
      <c r="B14" s="237">
        <v>714488</v>
      </c>
      <c r="C14" s="237">
        <v>781941</v>
      </c>
      <c r="D14" s="237">
        <v>6336425</v>
      </c>
      <c r="E14" s="237">
        <v>6429015</v>
      </c>
      <c r="F14" s="238">
        <v>1.4612340554808161</v>
      </c>
    </row>
    <row r="15" spans="1:14" ht="15.6" customHeight="1">
      <c r="A15" s="236" t="s">
        <v>145</v>
      </c>
      <c r="B15" s="237">
        <v>406382</v>
      </c>
      <c r="C15" s="237">
        <v>307241</v>
      </c>
      <c r="D15" s="237">
        <v>3001610</v>
      </c>
      <c r="E15" s="237">
        <v>2821174</v>
      </c>
      <c r="F15" s="238">
        <v>-6.0113072651010659</v>
      </c>
    </row>
    <row r="16" spans="1:14" ht="15.6" customHeight="1">
      <c r="A16" s="236" t="s">
        <v>144</v>
      </c>
      <c r="B16" s="237">
        <v>48287</v>
      </c>
      <c r="C16" s="237">
        <v>47971</v>
      </c>
      <c r="D16" s="237">
        <v>389528</v>
      </c>
      <c r="E16" s="237">
        <v>377613</v>
      </c>
      <c r="F16" s="238">
        <v>-3.0588301739541208</v>
      </c>
      <c r="G16" s="1"/>
    </row>
    <row r="17" spans="1:7" ht="15.6" customHeight="1">
      <c r="A17" s="236" t="s">
        <v>150</v>
      </c>
      <c r="B17" s="237">
        <v>14666</v>
      </c>
      <c r="C17" s="237">
        <v>18358</v>
      </c>
      <c r="D17" s="237">
        <v>87489</v>
      </c>
      <c r="E17" s="237">
        <v>119295</v>
      </c>
      <c r="F17" s="238">
        <v>36.354284538627716</v>
      </c>
      <c r="G17" s="2"/>
    </row>
    <row r="18" spans="1:7" ht="15.6" customHeight="1">
      <c r="A18" s="236" t="s">
        <v>147</v>
      </c>
      <c r="B18" s="237">
        <v>133</v>
      </c>
      <c r="C18" s="237">
        <v>193</v>
      </c>
      <c r="D18" s="237">
        <v>1256</v>
      </c>
      <c r="E18" s="237">
        <v>1120</v>
      </c>
      <c r="F18" s="238">
        <v>-10.828025477707</v>
      </c>
    </row>
    <row r="19" spans="1:7" ht="15.6" customHeight="1">
      <c r="A19" s="236" t="s">
        <v>143</v>
      </c>
      <c r="B19" s="237">
        <v>5844</v>
      </c>
      <c r="C19" s="237">
        <v>17351</v>
      </c>
      <c r="D19" s="237">
        <v>84630</v>
      </c>
      <c r="E19" s="237">
        <v>117195</v>
      </c>
      <c r="F19" s="238">
        <v>38.479262672811053</v>
      </c>
    </row>
    <row r="20" spans="1:7" ht="15.6" customHeight="1">
      <c r="A20" s="236" t="s">
        <v>142</v>
      </c>
      <c r="B20" s="237">
        <v>61844</v>
      </c>
      <c r="C20" s="237">
        <v>33671</v>
      </c>
      <c r="D20" s="237">
        <v>502274</v>
      </c>
      <c r="E20" s="237">
        <v>613601</v>
      </c>
      <c r="F20" s="238">
        <v>22.164595420029698</v>
      </c>
    </row>
    <row r="21" spans="1:7" ht="15.6" customHeight="1">
      <c r="A21" s="236" t="s">
        <v>149</v>
      </c>
      <c r="B21" s="237">
        <v>25069</v>
      </c>
      <c r="C21" s="237">
        <v>33802</v>
      </c>
      <c r="D21" s="237">
        <v>96258</v>
      </c>
      <c r="E21" s="237">
        <v>163677</v>
      </c>
      <c r="F21" s="238">
        <v>70.039892788131908</v>
      </c>
    </row>
    <row r="22" spans="1:7" ht="15.6" customHeight="1">
      <c r="A22" s="236" t="s">
        <v>146</v>
      </c>
      <c r="B22" s="237">
        <v>30205</v>
      </c>
      <c r="C22" s="237">
        <v>42208</v>
      </c>
      <c r="D22" s="237">
        <v>316608</v>
      </c>
      <c r="E22" s="237">
        <v>371420</v>
      </c>
      <c r="F22" s="238">
        <v>17.312259955528599</v>
      </c>
    </row>
    <row r="23" spans="1:7" ht="15.6" customHeight="1">
      <c r="A23" s="236" t="s">
        <v>165</v>
      </c>
      <c r="B23" s="237">
        <v>32878</v>
      </c>
      <c r="C23" s="237">
        <v>35055</v>
      </c>
      <c r="D23" s="237">
        <v>176586</v>
      </c>
      <c r="E23" s="237">
        <v>235503</v>
      </c>
      <c r="F23" s="238">
        <v>33.364479630321767</v>
      </c>
    </row>
    <row r="24" spans="1:7" ht="15.6" customHeight="1">
      <c r="A24" s="236" t="s">
        <v>141</v>
      </c>
      <c r="B24" s="237">
        <v>44870</v>
      </c>
      <c r="C24" s="237">
        <v>49619</v>
      </c>
      <c r="D24" s="237">
        <v>339617</v>
      </c>
      <c r="E24" s="237">
        <v>382733</v>
      </c>
      <c r="F24" s="238">
        <v>12.695477552654911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190</v>
      </c>
    </row>
    <row r="26" spans="1:7" ht="15.6" customHeight="1">
      <c r="A26" s="236" t="s">
        <v>152</v>
      </c>
      <c r="B26" s="237">
        <v>13565</v>
      </c>
      <c r="C26" s="237">
        <v>17683</v>
      </c>
      <c r="D26" s="237">
        <v>206554</v>
      </c>
      <c r="E26" s="237">
        <v>77237</v>
      </c>
      <c r="F26" s="238">
        <v>-62.606872779031157</v>
      </c>
    </row>
    <row r="27" spans="1:7" ht="15.6" customHeight="1">
      <c r="A27" s="236" t="s">
        <v>173</v>
      </c>
      <c r="B27" s="237">
        <v>104244</v>
      </c>
      <c r="C27" s="237">
        <v>139593</v>
      </c>
      <c r="D27" s="237">
        <v>999664</v>
      </c>
      <c r="E27" s="237">
        <v>1188267</v>
      </c>
      <c r="F27" s="238">
        <v>18.866639190768101</v>
      </c>
    </row>
    <row r="28" spans="1:7" ht="15.6" customHeight="1">
      <c r="A28" s="236" t="s">
        <v>177</v>
      </c>
      <c r="B28" s="237">
        <v>28478</v>
      </c>
      <c r="C28" s="237">
        <v>25578</v>
      </c>
      <c r="D28" s="237">
        <v>231397</v>
      </c>
      <c r="E28" s="237">
        <v>243755</v>
      </c>
      <c r="F28" s="238">
        <v>5.3406051072399379</v>
      </c>
    </row>
    <row r="29" spans="1:7" ht="15.6" customHeight="1">
      <c r="A29" s="236" t="s">
        <v>178</v>
      </c>
      <c r="B29" s="237">
        <v>83858</v>
      </c>
      <c r="C29" s="237">
        <v>100744</v>
      </c>
      <c r="D29" s="237">
        <v>666706</v>
      </c>
      <c r="E29" s="237">
        <v>674124</v>
      </c>
      <c r="F29" s="238">
        <v>1.112634354573075</v>
      </c>
    </row>
    <row r="30" spans="1:7" ht="15.6" customHeight="1">
      <c r="A30" s="236" t="s">
        <v>179</v>
      </c>
      <c r="B30" s="237">
        <v>17054</v>
      </c>
      <c r="C30" s="237">
        <v>10544</v>
      </c>
      <c r="D30" s="237">
        <v>126660</v>
      </c>
      <c r="E30" s="237">
        <v>81067</v>
      </c>
      <c r="F30" s="238">
        <v>-35.996368229906842</v>
      </c>
    </row>
    <row r="31" spans="1:7" ht="15.6" customHeight="1">
      <c r="A31" s="236" t="s">
        <v>180</v>
      </c>
      <c r="B31" s="237">
        <v>122202</v>
      </c>
      <c r="C31" s="237">
        <v>147116</v>
      </c>
      <c r="D31" s="237">
        <v>891696</v>
      </c>
      <c r="E31" s="237">
        <v>946661</v>
      </c>
      <c r="F31" s="238">
        <v>6.1640962839353373</v>
      </c>
    </row>
    <row r="32" spans="1:7" ht="15.6" customHeight="1">
      <c r="A32" s="236" t="s">
        <v>181</v>
      </c>
      <c r="B32" s="237">
        <v>1067272</v>
      </c>
      <c r="C32" s="237">
        <v>1078025</v>
      </c>
      <c r="D32" s="237">
        <v>9304855</v>
      </c>
      <c r="E32" s="237">
        <v>10143417</v>
      </c>
      <c r="F32" s="238">
        <v>9.0120909998060199</v>
      </c>
    </row>
    <row r="33" spans="1:6" ht="15.6" customHeight="1">
      <c r="A33" s="236" t="s">
        <v>182</v>
      </c>
      <c r="B33" s="237">
        <v>170489</v>
      </c>
      <c r="C33" s="237">
        <v>165780</v>
      </c>
      <c r="D33" s="237">
        <v>1322782</v>
      </c>
      <c r="E33" s="237">
        <v>1395600</v>
      </c>
      <c r="F33" s="238">
        <v>5.504913130054689</v>
      </c>
    </row>
    <row r="34" spans="1:6" ht="15.6" customHeight="1">
      <c r="A34" s="236" t="s">
        <v>183</v>
      </c>
      <c r="B34" s="237">
        <v>24121</v>
      </c>
      <c r="C34" s="237">
        <v>29947</v>
      </c>
      <c r="D34" s="237">
        <v>205841</v>
      </c>
      <c r="E34" s="237">
        <v>230454</v>
      </c>
      <c r="F34" s="238">
        <v>11.957287420873399</v>
      </c>
    </row>
    <row r="35" spans="1:6" ht="15.6" customHeight="1">
      <c r="A35" s="240" t="s">
        <v>153</v>
      </c>
      <c r="B35" s="241">
        <f>SUM(B7:B34)</f>
        <v>3504858</v>
      </c>
      <c r="C35" s="241">
        <f>SUM(C7:C34)</f>
        <v>3531686</v>
      </c>
      <c r="D35" s="241">
        <f>SUM(D7:D34)</f>
        <v>30477667</v>
      </c>
      <c r="E35" s="241">
        <f>SUM(E7:E34)</f>
        <v>32238811</v>
      </c>
      <c r="F35" s="242">
        <f>E35*100/D35-100</f>
        <v>5.7784737919736386</v>
      </c>
    </row>
    <row r="36" spans="1:6" ht="15.6" customHeight="1">
      <c r="A36" s="46" t="s">
        <v>186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CB9B-C0AA-4535-B71F-6FF4AE7380B9}">
  <sheetPr>
    <pageSetUpPr fitToPage="1"/>
  </sheetPr>
  <dimension ref="A1:N36"/>
  <sheetViews>
    <sheetView workbookViewId="0">
      <selection activeCell="D30" sqref="D30"/>
    </sheetView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191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172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185</v>
      </c>
    </row>
    <row r="7" spans="1:14" ht="15.6" customHeight="1">
      <c r="A7" s="236" t="s">
        <v>18</v>
      </c>
      <c r="B7" s="237">
        <v>246086</v>
      </c>
      <c r="C7" s="237">
        <v>175745</v>
      </c>
      <c r="D7" s="237">
        <v>1854796</v>
      </c>
      <c r="E7" s="237">
        <v>1476545</v>
      </c>
      <c r="F7" s="238">
        <v>-20.393132182730611</v>
      </c>
      <c r="G7" s="6"/>
    </row>
    <row r="8" spans="1:14" s="33" customFormat="1" ht="15.6" customHeight="1">
      <c r="A8" s="236" t="s">
        <v>11</v>
      </c>
      <c r="B8" s="237">
        <v>91152</v>
      </c>
      <c r="C8" s="237">
        <v>103016</v>
      </c>
      <c r="D8" s="237">
        <v>518499</v>
      </c>
      <c r="E8" s="237">
        <v>701845</v>
      </c>
      <c r="F8" s="238">
        <v>35.360916800225247</v>
      </c>
      <c r="G8" s="239"/>
    </row>
    <row r="9" spans="1:14" ht="15.6" customHeight="1">
      <c r="A9" s="236" t="s">
        <v>8</v>
      </c>
      <c r="B9" s="237">
        <v>251469</v>
      </c>
      <c r="C9" s="237">
        <v>246985</v>
      </c>
      <c r="D9" s="237">
        <v>2695318</v>
      </c>
      <c r="E9" s="237">
        <v>2814367</v>
      </c>
      <c r="F9" s="238">
        <v>4.416881421783998</v>
      </c>
      <c r="G9" s="6"/>
    </row>
    <row r="10" spans="1:14" ht="15.6" customHeight="1">
      <c r="A10" s="236" t="s">
        <v>10</v>
      </c>
      <c r="B10" s="237">
        <v>181272</v>
      </c>
      <c r="C10" s="237">
        <v>194419</v>
      </c>
      <c r="D10" s="237">
        <v>1724248</v>
      </c>
      <c r="E10" s="237">
        <v>1333674</v>
      </c>
      <c r="F10" s="238">
        <v>-22.651845906157352</v>
      </c>
    </row>
    <row r="11" spans="1:14" ht="15.6" customHeight="1">
      <c r="A11" s="236" t="s">
        <v>9</v>
      </c>
      <c r="B11" s="237">
        <v>640076</v>
      </c>
      <c r="C11" s="237">
        <v>740918</v>
      </c>
      <c r="D11" s="237">
        <v>6408611</v>
      </c>
      <c r="E11" s="237">
        <v>6471779</v>
      </c>
      <c r="F11" s="238">
        <v>0.98567380669540228</v>
      </c>
    </row>
    <row r="12" spans="1:14" ht="15.6" customHeight="1">
      <c r="A12" s="236" t="s">
        <v>6</v>
      </c>
      <c r="B12" s="237">
        <v>48033</v>
      </c>
      <c r="C12" s="237">
        <v>86788</v>
      </c>
      <c r="D12" s="237">
        <v>563156</v>
      </c>
      <c r="E12" s="237">
        <v>649266</v>
      </c>
      <c r="F12" s="238">
        <v>15.290612192713921</v>
      </c>
    </row>
    <row r="13" spans="1:14" ht="15.6" customHeight="1">
      <c r="A13" s="236" t="s">
        <v>175</v>
      </c>
      <c r="B13" s="237">
        <v>1826</v>
      </c>
      <c r="C13" s="237">
        <v>1350</v>
      </c>
      <c r="D13" s="237">
        <v>5173</v>
      </c>
      <c r="E13" s="237">
        <v>2653</v>
      </c>
      <c r="F13" s="238">
        <v>-48.714479025710418</v>
      </c>
    </row>
    <row r="14" spans="1:14" ht="15.6" customHeight="1">
      <c r="A14" s="236" t="s">
        <v>148</v>
      </c>
      <c r="B14" s="237">
        <v>865608</v>
      </c>
      <c r="C14" s="237">
        <v>826993</v>
      </c>
      <c r="D14" s="237">
        <v>8750587</v>
      </c>
      <c r="E14" s="237">
        <v>8497159</v>
      </c>
      <c r="F14" s="238">
        <v>-2.8961257113379868</v>
      </c>
    </row>
    <row r="15" spans="1:14" ht="15.6" customHeight="1">
      <c r="A15" s="236" t="s">
        <v>145</v>
      </c>
      <c r="B15" s="237">
        <v>668024</v>
      </c>
      <c r="C15" s="237">
        <v>528275</v>
      </c>
      <c r="D15" s="237">
        <v>5770659</v>
      </c>
      <c r="E15" s="237">
        <v>5371090</v>
      </c>
      <c r="F15" s="238">
        <v>-6.9241485244579479</v>
      </c>
    </row>
    <row r="16" spans="1:14" ht="15.6" customHeight="1">
      <c r="A16" s="236" t="s">
        <v>144</v>
      </c>
      <c r="B16" s="237">
        <v>604756</v>
      </c>
      <c r="C16" s="237">
        <v>451637</v>
      </c>
      <c r="D16" s="237">
        <v>5028600</v>
      </c>
      <c r="E16" s="237">
        <v>5229998</v>
      </c>
      <c r="F16" s="238">
        <v>4.0050511076641584</v>
      </c>
      <c r="G16" s="1"/>
    </row>
    <row r="17" spans="1:7" ht="15.6" customHeight="1">
      <c r="A17" s="236" t="s">
        <v>150</v>
      </c>
      <c r="B17" s="237">
        <v>284306</v>
      </c>
      <c r="C17" s="237">
        <v>251076</v>
      </c>
      <c r="D17" s="237">
        <v>2119759</v>
      </c>
      <c r="E17" s="237">
        <v>2364966</v>
      </c>
      <c r="F17" s="238">
        <v>11.567682929993451</v>
      </c>
      <c r="G17" s="2"/>
    </row>
    <row r="18" spans="1:7" ht="15.6" customHeight="1">
      <c r="A18" s="236" t="s">
        <v>147</v>
      </c>
      <c r="B18" s="237">
        <v>9985</v>
      </c>
      <c r="C18" s="237">
        <v>11988</v>
      </c>
      <c r="D18" s="237">
        <v>24323</v>
      </c>
      <c r="E18" s="237">
        <v>31263</v>
      </c>
      <c r="F18" s="238">
        <v>28.532664556181398</v>
      </c>
    </row>
    <row r="19" spans="1:7" ht="15.6" customHeight="1">
      <c r="A19" s="236" t="s">
        <v>143</v>
      </c>
      <c r="B19" s="237">
        <v>146610</v>
      </c>
      <c r="C19" s="237">
        <v>97506</v>
      </c>
      <c r="D19" s="237">
        <v>1252117</v>
      </c>
      <c r="E19" s="237">
        <v>1278254</v>
      </c>
      <c r="F19" s="238">
        <v>2.0874247374646302</v>
      </c>
    </row>
    <row r="20" spans="1:7" ht="15.6" customHeight="1">
      <c r="A20" s="236" t="s">
        <v>142</v>
      </c>
      <c r="B20" s="237">
        <v>157414</v>
      </c>
      <c r="C20" s="237">
        <v>204972</v>
      </c>
      <c r="D20" s="237">
        <v>2409252</v>
      </c>
      <c r="E20" s="237">
        <v>2352018</v>
      </c>
      <c r="F20" s="238">
        <v>-2.375592092483473</v>
      </c>
    </row>
    <row r="21" spans="1:7" ht="15.6" customHeight="1">
      <c r="A21" s="236" t="s">
        <v>149</v>
      </c>
      <c r="B21" s="237">
        <v>419311</v>
      </c>
      <c r="C21" s="237">
        <v>513281</v>
      </c>
      <c r="D21" s="237">
        <v>4170557</v>
      </c>
      <c r="E21" s="237">
        <v>4099913</v>
      </c>
      <c r="F21" s="238">
        <v>-1.6938744632911089</v>
      </c>
    </row>
    <row r="22" spans="1:7" ht="15.6" customHeight="1">
      <c r="A22" s="236" t="s">
        <v>146</v>
      </c>
      <c r="B22" s="237">
        <v>43157</v>
      </c>
      <c r="C22" s="237">
        <v>33467</v>
      </c>
      <c r="D22" s="237">
        <v>292959</v>
      </c>
      <c r="E22" s="237">
        <v>476957</v>
      </c>
      <c r="F22" s="238">
        <v>62.80674087500298</v>
      </c>
    </row>
    <row r="23" spans="1:7" ht="15.6" customHeight="1">
      <c r="A23" s="236" t="s">
        <v>165</v>
      </c>
      <c r="B23" s="237">
        <v>48379</v>
      </c>
      <c r="C23" s="237">
        <v>42784</v>
      </c>
      <c r="D23" s="237">
        <v>407414</v>
      </c>
      <c r="E23" s="237">
        <v>542293</v>
      </c>
      <c r="F23" s="238">
        <v>33.106127919020928</v>
      </c>
    </row>
    <row r="24" spans="1:7" ht="15.6" customHeight="1">
      <c r="A24" s="236" t="s">
        <v>141</v>
      </c>
      <c r="B24" s="237">
        <v>50674</v>
      </c>
      <c r="C24" s="237">
        <v>32876</v>
      </c>
      <c r="D24" s="237">
        <v>457129</v>
      </c>
      <c r="E24" s="237">
        <v>442449</v>
      </c>
      <c r="F24" s="238">
        <v>-3.2113473439663669</v>
      </c>
    </row>
    <row r="25" spans="1:7" ht="15.6" customHeight="1">
      <c r="A25" s="236" t="s">
        <v>140</v>
      </c>
      <c r="B25" s="237">
        <v>19</v>
      </c>
      <c r="C25" s="237">
        <v>0</v>
      </c>
      <c r="D25" s="237">
        <v>115</v>
      </c>
      <c r="E25" s="237">
        <v>39</v>
      </c>
      <c r="F25" s="238">
        <v>-66.086956521739125</v>
      </c>
    </row>
    <row r="26" spans="1:7" ht="15.6" customHeight="1">
      <c r="A26" s="236" t="s">
        <v>152</v>
      </c>
      <c r="B26" s="237">
        <v>56242</v>
      </c>
      <c r="C26" s="237">
        <v>107792</v>
      </c>
      <c r="D26" s="237">
        <v>499623</v>
      </c>
      <c r="E26" s="237">
        <v>538978</v>
      </c>
      <c r="F26" s="238">
        <v>7.8769392121659791</v>
      </c>
    </row>
    <row r="27" spans="1:7" ht="15.6" customHeight="1">
      <c r="A27" s="236" t="s">
        <v>173</v>
      </c>
      <c r="B27" s="237">
        <v>107406</v>
      </c>
      <c r="C27" s="237">
        <v>82865</v>
      </c>
      <c r="D27" s="237">
        <v>801055</v>
      </c>
      <c r="E27" s="237">
        <v>740717</v>
      </c>
      <c r="F27" s="238">
        <v>-7.5323167572763481</v>
      </c>
    </row>
    <row r="28" spans="1:7" ht="15.6" customHeight="1">
      <c r="A28" s="236" t="s">
        <v>177</v>
      </c>
      <c r="B28" s="237">
        <v>10309</v>
      </c>
      <c r="C28" s="237">
        <v>11007</v>
      </c>
      <c r="D28" s="237">
        <v>136612</v>
      </c>
      <c r="E28" s="237">
        <v>103757</v>
      </c>
      <c r="F28" s="238">
        <v>-24.049863847978219</v>
      </c>
    </row>
    <row r="29" spans="1:7" ht="15.6" customHeight="1">
      <c r="A29" s="236" t="s">
        <v>178</v>
      </c>
      <c r="B29" s="237">
        <v>206308</v>
      </c>
      <c r="C29" s="237">
        <v>188694</v>
      </c>
      <c r="D29" s="237">
        <v>2066595</v>
      </c>
      <c r="E29" s="237">
        <v>1972799</v>
      </c>
      <c r="F29" s="238">
        <v>-4.5386735185171716</v>
      </c>
    </row>
    <row r="30" spans="1:7" ht="15.6" customHeight="1">
      <c r="A30" s="236" t="s">
        <v>179</v>
      </c>
      <c r="B30" s="237">
        <v>57267</v>
      </c>
      <c r="C30" s="237">
        <v>25419</v>
      </c>
      <c r="D30" s="237">
        <v>508396</v>
      </c>
      <c r="E30" s="237">
        <v>405631</v>
      </c>
      <c r="F30" s="238">
        <v>-20.213573670917949</v>
      </c>
    </row>
    <row r="31" spans="1:7" ht="15.6" customHeight="1">
      <c r="A31" s="236" t="s">
        <v>180</v>
      </c>
      <c r="B31" s="237">
        <v>283457</v>
      </c>
      <c r="C31" s="237">
        <v>281339</v>
      </c>
      <c r="D31" s="237">
        <v>2582387</v>
      </c>
      <c r="E31" s="237">
        <v>2459246</v>
      </c>
      <c r="F31" s="238">
        <v>-4.7684951945622336</v>
      </c>
    </row>
    <row r="32" spans="1:7" ht="15.6" customHeight="1">
      <c r="A32" s="236" t="s">
        <v>181</v>
      </c>
      <c r="B32" s="237">
        <v>1158638</v>
      </c>
      <c r="C32" s="237">
        <v>1138836</v>
      </c>
      <c r="D32" s="237">
        <v>11197019</v>
      </c>
      <c r="E32" s="237">
        <v>10619202</v>
      </c>
      <c r="F32" s="238">
        <v>-5.1604538672302027</v>
      </c>
    </row>
    <row r="33" spans="1:6" ht="15.6" customHeight="1">
      <c r="A33" s="236" t="s">
        <v>182</v>
      </c>
      <c r="B33" s="237">
        <v>164456</v>
      </c>
      <c r="C33" s="237">
        <v>145705</v>
      </c>
      <c r="D33" s="237">
        <v>1461006</v>
      </c>
      <c r="E33" s="237">
        <v>1385585</v>
      </c>
      <c r="F33" s="238">
        <v>-5.1622649051407024</v>
      </c>
    </row>
    <row r="34" spans="1:6" ht="15.6" customHeight="1">
      <c r="A34" s="236" t="s">
        <v>183</v>
      </c>
      <c r="B34" s="237">
        <v>16965</v>
      </c>
      <c r="C34" s="237">
        <v>20232</v>
      </c>
      <c r="D34" s="237">
        <v>250051</v>
      </c>
      <c r="E34" s="237">
        <v>246313</v>
      </c>
      <c r="F34" s="238">
        <v>-1.4948950414115529</v>
      </c>
    </row>
    <row r="35" spans="1:6" ht="15.6" customHeight="1">
      <c r="A35" s="240" t="s">
        <v>153</v>
      </c>
      <c r="B35" s="241">
        <f>SUM(B7:B34)</f>
        <v>6819205</v>
      </c>
      <c r="C35" s="241">
        <f>SUM(C7:C34)</f>
        <v>6545965</v>
      </c>
      <c r="D35" s="241">
        <f>SUM(D7:D34)</f>
        <v>63956016</v>
      </c>
      <c r="E35" s="241">
        <f>SUM(E7:E34)</f>
        <v>62608756</v>
      </c>
      <c r="F35" s="242">
        <f>E35*100/D35-100</f>
        <v>-2.106541470625686</v>
      </c>
    </row>
    <row r="36" spans="1:6" ht="15.6" customHeight="1">
      <c r="A36" s="46" t="s">
        <v>192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382E3-79E1-4E72-A3B6-4229B79B96C1}">
  <sheetPr>
    <pageSetUpPr fitToPage="1"/>
  </sheetPr>
  <dimension ref="A1:N36"/>
  <sheetViews>
    <sheetView workbookViewId="0">
      <selection activeCell="D30" sqref="D30"/>
    </sheetView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193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172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185</v>
      </c>
    </row>
    <row r="7" spans="1:14" ht="15.6" customHeight="1">
      <c r="A7" s="236" t="s">
        <v>18</v>
      </c>
      <c r="B7" s="237">
        <v>184379</v>
      </c>
      <c r="C7" s="237">
        <v>115925</v>
      </c>
      <c r="D7" s="237">
        <v>1290204</v>
      </c>
      <c r="E7" s="237">
        <v>958231</v>
      </c>
      <c r="F7" s="238">
        <v>-25.7302721120071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23</v>
      </c>
      <c r="D8" s="237">
        <v>7</v>
      </c>
      <c r="E8" s="237">
        <v>480</v>
      </c>
      <c r="F8" s="238">
        <v>6757.1428571428569</v>
      </c>
      <c r="G8" s="245"/>
    </row>
    <row r="9" spans="1:14" ht="15.6" customHeight="1">
      <c r="A9" s="236" t="s">
        <v>8</v>
      </c>
      <c r="B9" s="237">
        <v>10000</v>
      </c>
      <c r="C9" s="237">
        <v>0</v>
      </c>
      <c r="D9" s="237">
        <v>44239</v>
      </c>
      <c r="E9" s="237">
        <v>57354</v>
      </c>
      <c r="F9" s="238">
        <v>29.645787653427959</v>
      </c>
      <c r="G9" s="246"/>
    </row>
    <row r="10" spans="1:14" ht="15.6" customHeight="1">
      <c r="A10" s="236" t="s">
        <v>10</v>
      </c>
      <c r="B10" s="237">
        <v>5027</v>
      </c>
      <c r="C10" s="237">
        <v>28561</v>
      </c>
      <c r="D10" s="237">
        <v>131205</v>
      </c>
      <c r="E10" s="237">
        <v>192486</v>
      </c>
      <c r="F10" s="238">
        <v>46.706299302618049</v>
      </c>
    </row>
    <row r="11" spans="1:14" ht="15.6" customHeight="1">
      <c r="A11" s="236" t="s">
        <v>9</v>
      </c>
      <c r="B11" s="237">
        <v>202653</v>
      </c>
      <c r="C11" s="237">
        <v>294309</v>
      </c>
      <c r="D11" s="237">
        <v>2282961</v>
      </c>
      <c r="E11" s="237">
        <v>2443322</v>
      </c>
      <c r="F11" s="238">
        <v>7.0242549040478499</v>
      </c>
    </row>
    <row r="12" spans="1:14" ht="15.6" customHeight="1">
      <c r="A12" s="236" t="s">
        <v>6</v>
      </c>
      <c r="B12" s="237">
        <v>0</v>
      </c>
      <c r="C12" s="237">
        <v>8978</v>
      </c>
      <c r="D12" s="237">
        <v>4009</v>
      </c>
      <c r="E12" s="237">
        <v>9406</v>
      </c>
      <c r="F12" s="238">
        <v>134.6221002743826</v>
      </c>
    </row>
    <row r="13" spans="1:14" ht="15.6" customHeight="1">
      <c r="A13" s="236" t="s">
        <v>175</v>
      </c>
      <c r="B13" s="237">
        <v>24</v>
      </c>
      <c r="C13" s="237">
        <v>0</v>
      </c>
      <c r="D13" s="237">
        <v>24</v>
      </c>
      <c r="E13" s="237">
        <v>0</v>
      </c>
      <c r="F13" s="238">
        <v>-100</v>
      </c>
    </row>
    <row r="14" spans="1:14" ht="15.6" customHeight="1">
      <c r="A14" s="236" t="s">
        <v>148</v>
      </c>
      <c r="B14" s="237">
        <v>39804</v>
      </c>
      <c r="C14" s="237">
        <v>32120</v>
      </c>
      <c r="D14" s="237">
        <v>375367</v>
      </c>
      <c r="E14" s="237">
        <v>451990</v>
      </c>
      <c r="F14" s="238">
        <v>20.412822650898988</v>
      </c>
    </row>
    <row r="15" spans="1:14" ht="15.6" customHeight="1">
      <c r="A15" s="236" t="s">
        <v>145</v>
      </c>
      <c r="B15" s="237">
        <v>264870</v>
      </c>
      <c r="C15" s="237">
        <v>169512</v>
      </c>
      <c r="D15" s="237">
        <v>1876586</v>
      </c>
      <c r="E15" s="237">
        <v>1957441</v>
      </c>
      <c r="F15" s="238">
        <v>4.3086221468134198</v>
      </c>
    </row>
    <row r="16" spans="1:14" ht="15.6" customHeight="1">
      <c r="A16" s="236" t="s">
        <v>144</v>
      </c>
      <c r="B16" s="237">
        <v>437505</v>
      </c>
      <c r="C16" s="237">
        <v>291667</v>
      </c>
      <c r="D16" s="237">
        <v>3300764</v>
      </c>
      <c r="E16" s="237">
        <v>3026607</v>
      </c>
      <c r="F16" s="238">
        <v>-8.305864945206622</v>
      </c>
      <c r="G16" s="1"/>
    </row>
    <row r="17" spans="1:10" ht="15.6" customHeight="1">
      <c r="A17" s="236" t="s">
        <v>150</v>
      </c>
      <c r="B17" s="237">
        <v>149071</v>
      </c>
      <c r="C17" s="237">
        <v>99406</v>
      </c>
      <c r="D17" s="237">
        <v>848753</v>
      </c>
      <c r="E17" s="237">
        <v>1028164</v>
      </c>
      <c r="F17" s="238">
        <v>21.138187434978139</v>
      </c>
      <c r="G17" s="2"/>
    </row>
    <row r="18" spans="1:10" ht="15.6" customHeight="1">
      <c r="A18" s="236" t="s">
        <v>147</v>
      </c>
      <c r="B18" s="237">
        <v>9985</v>
      </c>
      <c r="C18" s="237">
        <v>11988</v>
      </c>
      <c r="D18" s="237">
        <v>24284</v>
      </c>
      <c r="E18" s="237">
        <v>31263</v>
      </c>
      <c r="F18" s="238">
        <v>28.739087464997539</v>
      </c>
    </row>
    <row r="19" spans="1:10" ht="15.6" customHeight="1">
      <c r="A19" s="236" t="s">
        <v>143</v>
      </c>
      <c r="B19" s="237">
        <v>7575</v>
      </c>
      <c r="C19" s="237">
        <v>6921</v>
      </c>
      <c r="D19" s="237">
        <v>113431</v>
      </c>
      <c r="E19" s="237">
        <v>411989</v>
      </c>
      <c r="F19" s="238">
        <v>263.20670716118173</v>
      </c>
    </row>
    <row r="20" spans="1:10" ht="15.6" customHeight="1">
      <c r="A20" s="236" t="s">
        <v>142</v>
      </c>
      <c r="B20" s="237">
        <v>1680</v>
      </c>
      <c r="C20" s="237">
        <v>6908</v>
      </c>
      <c r="D20" s="237">
        <v>45327</v>
      </c>
      <c r="E20" s="237">
        <v>62282</v>
      </c>
      <c r="F20" s="238">
        <v>37.405961126922143</v>
      </c>
      <c r="J20" s="247"/>
    </row>
    <row r="21" spans="1:10" ht="15.6" customHeight="1">
      <c r="A21" s="236" t="s">
        <v>149</v>
      </c>
      <c r="B21" s="237">
        <v>308662</v>
      </c>
      <c r="C21" s="237">
        <v>373220</v>
      </c>
      <c r="D21" s="237">
        <v>2684457</v>
      </c>
      <c r="E21" s="237">
        <v>2750481</v>
      </c>
      <c r="F21" s="238">
        <v>2.4594918078404651</v>
      </c>
    </row>
    <row r="22" spans="1:10" ht="15.6" customHeight="1">
      <c r="A22" s="236" t="s">
        <v>146</v>
      </c>
      <c r="B22" s="237">
        <v>21097</v>
      </c>
      <c r="C22" s="237">
        <v>22605</v>
      </c>
      <c r="D22" s="237">
        <v>137042</v>
      </c>
      <c r="E22" s="237">
        <v>302785</v>
      </c>
      <c r="F22" s="238">
        <v>120.9432144889888</v>
      </c>
    </row>
    <row r="23" spans="1:10" ht="15.6" customHeight="1">
      <c r="A23" s="236" t="s">
        <v>165</v>
      </c>
      <c r="B23" s="237">
        <v>3661</v>
      </c>
      <c r="C23" s="237">
        <v>5865</v>
      </c>
      <c r="D23" s="237">
        <v>29124</v>
      </c>
      <c r="E23" s="237">
        <v>22586</v>
      </c>
      <c r="F23" s="238">
        <v>-22.44883944513116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16622</v>
      </c>
      <c r="C26" s="237">
        <v>0</v>
      </c>
      <c r="D26" s="237">
        <v>27768</v>
      </c>
      <c r="E26" s="237">
        <v>5313</v>
      </c>
      <c r="F26" s="238">
        <v>-80.866464995678484</v>
      </c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4010</v>
      </c>
      <c r="C28" s="237">
        <v>5468</v>
      </c>
      <c r="D28" s="237">
        <v>79581</v>
      </c>
      <c r="E28" s="237">
        <v>45191</v>
      </c>
      <c r="F28" s="238">
        <v>-43.213832447443487</v>
      </c>
    </row>
    <row r="29" spans="1:10" ht="15.6" customHeight="1">
      <c r="A29" s="236" t="s">
        <v>178</v>
      </c>
      <c r="B29" s="237">
        <v>0</v>
      </c>
      <c r="C29" s="237">
        <v>4020</v>
      </c>
      <c r="D29" s="237">
        <v>10895</v>
      </c>
      <c r="E29" s="237">
        <v>4020</v>
      </c>
      <c r="F29" s="238">
        <v>-63.102340523175769</v>
      </c>
    </row>
    <row r="30" spans="1:10" ht="15.6" customHeight="1">
      <c r="A30" s="236" t="s">
        <v>179</v>
      </c>
      <c r="B30" s="237">
        <v>0</v>
      </c>
      <c r="C30" s="237">
        <v>0</v>
      </c>
      <c r="D30" s="237">
        <v>5522</v>
      </c>
      <c r="E30" s="237">
        <v>3142</v>
      </c>
      <c r="F30" s="238">
        <v>-43.100325968851863</v>
      </c>
    </row>
    <row r="31" spans="1:10" ht="15.6" customHeight="1">
      <c r="A31" s="236" t="s">
        <v>180</v>
      </c>
      <c r="B31" s="237">
        <v>250161</v>
      </c>
      <c r="C31" s="237">
        <v>195695</v>
      </c>
      <c r="D31" s="237">
        <v>2053815</v>
      </c>
      <c r="E31" s="237">
        <v>1839155</v>
      </c>
      <c r="F31" s="238">
        <v>-10.451769024960869</v>
      </c>
    </row>
    <row r="32" spans="1:10" ht="15.6" customHeight="1">
      <c r="A32" s="236" t="s">
        <v>181</v>
      </c>
      <c r="B32" s="237">
        <v>15814</v>
      </c>
      <c r="C32" s="237">
        <v>7927</v>
      </c>
      <c r="D32" s="237">
        <v>164718</v>
      </c>
      <c r="E32" s="237">
        <v>148010</v>
      </c>
      <c r="F32" s="238">
        <v>-10.143396592964949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23</v>
      </c>
      <c r="E33" s="237">
        <v>3</v>
      </c>
      <c r="F33" s="238">
        <v>-86.956521739130437</v>
      </c>
    </row>
    <row r="34" spans="1:6" ht="15.6" customHeight="1">
      <c r="A34" s="236" t="s">
        <v>183</v>
      </c>
      <c r="B34" s="237">
        <v>0</v>
      </c>
      <c r="C34" s="237">
        <v>0</v>
      </c>
      <c r="D34" s="237">
        <v>0</v>
      </c>
      <c r="E34" s="237">
        <v>101</v>
      </c>
    </row>
    <row r="35" spans="1:6" ht="15.6" customHeight="1">
      <c r="A35" s="240" t="s">
        <v>153</v>
      </c>
      <c r="B35" s="241">
        <f>SUM(B7:B34)</f>
        <v>1932600</v>
      </c>
      <c r="C35" s="241">
        <f>SUM(C7:C34)</f>
        <v>1681118</v>
      </c>
      <c r="D35" s="241">
        <f>SUM(D7:D34)</f>
        <v>15530106</v>
      </c>
      <c r="E35" s="241">
        <f>SUM(E7:E34)</f>
        <v>15751802</v>
      </c>
      <c r="F35" s="242">
        <f>E35*100/D35-100</f>
        <v>1.427524061973557</v>
      </c>
    </row>
    <row r="36" spans="1:6" ht="15.6" customHeight="1">
      <c r="A36" s="46" t="s">
        <v>192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F7B06-9D7D-40FF-8FEC-3594ECF10F5B}">
  <sheetPr>
    <pageSetUpPr fitToPage="1"/>
  </sheetPr>
  <dimension ref="A1:N36"/>
  <sheetViews>
    <sheetView workbookViewId="0">
      <selection activeCell="D30" sqref="D30"/>
    </sheetView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172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185</v>
      </c>
    </row>
    <row r="7" spans="1:14" ht="15.6" customHeight="1">
      <c r="A7" s="236" t="s">
        <v>18</v>
      </c>
      <c r="B7" s="237">
        <v>55623</v>
      </c>
      <c r="C7" s="237">
        <v>53222</v>
      </c>
      <c r="D7" s="237">
        <v>487355</v>
      </c>
      <c r="E7" s="237">
        <v>434440</v>
      </c>
      <c r="F7" s="238">
        <v>-10.85758841091196</v>
      </c>
      <c r="G7" s="6"/>
    </row>
    <row r="8" spans="1:14" s="33" customFormat="1" ht="15.6" customHeight="1">
      <c r="A8" s="236" t="s">
        <v>11</v>
      </c>
      <c r="B8" s="237">
        <v>85504</v>
      </c>
      <c r="C8" s="237">
        <v>95850</v>
      </c>
      <c r="D8" s="237">
        <v>429558</v>
      </c>
      <c r="E8" s="237">
        <v>607605</v>
      </c>
      <c r="F8" s="238">
        <v>41.448884667495427</v>
      </c>
      <c r="G8" s="239"/>
    </row>
    <row r="9" spans="1:14" ht="15.6" customHeight="1">
      <c r="A9" s="236" t="s">
        <v>8</v>
      </c>
      <c r="B9" s="237">
        <v>208528</v>
      </c>
      <c r="C9" s="237">
        <v>221925</v>
      </c>
      <c r="D9" s="237">
        <v>2314403</v>
      </c>
      <c r="E9" s="237">
        <v>2469902</v>
      </c>
      <c r="F9" s="238">
        <v>6.718752092872335</v>
      </c>
      <c r="G9" s="6"/>
    </row>
    <row r="10" spans="1:14" ht="15.6" customHeight="1">
      <c r="A10" s="236" t="s">
        <v>10</v>
      </c>
      <c r="B10" s="237">
        <v>83687</v>
      </c>
      <c r="C10" s="237">
        <v>56534</v>
      </c>
      <c r="D10" s="237">
        <v>708649</v>
      </c>
      <c r="E10" s="237">
        <v>610238</v>
      </c>
      <c r="F10" s="238">
        <v>-13.887128888913979</v>
      </c>
    </row>
    <row r="11" spans="1:14" ht="15.6" customHeight="1">
      <c r="A11" s="236" t="s">
        <v>9</v>
      </c>
      <c r="B11" s="237">
        <v>0</v>
      </c>
      <c r="C11" s="237">
        <v>1025</v>
      </c>
      <c r="D11" s="237">
        <v>5140</v>
      </c>
      <c r="E11" s="237">
        <v>1094</v>
      </c>
      <c r="F11" s="238">
        <v>-78.715953307392994</v>
      </c>
    </row>
    <row r="12" spans="1:14" ht="15.6" customHeight="1">
      <c r="A12" s="236" t="s">
        <v>6</v>
      </c>
      <c r="B12" s="237">
        <v>32142</v>
      </c>
      <c r="C12" s="237">
        <v>55419</v>
      </c>
      <c r="D12" s="237">
        <v>347691</v>
      </c>
      <c r="E12" s="237">
        <v>431582</v>
      </c>
      <c r="F12" s="238">
        <v>24.128033224903721</v>
      </c>
    </row>
    <row r="13" spans="1:14" ht="15.6" customHeight="1">
      <c r="A13" s="236" t="s">
        <v>175</v>
      </c>
      <c r="B13" s="237">
        <v>21</v>
      </c>
      <c r="C13" s="237">
        <v>0</v>
      </c>
      <c r="D13" s="237">
        <v>123</v>
      </c>
      <c r="E13" s="237">
        <v>68</v>
      </c>
      <c r="F13" s="238">
        <v>-44.715447154471548</v>
      </c>
    </row>
    <row r="14" spans="1:14" ht="15.6" customHeight="1">
      <c r="A14" s="236" t="s">
        <v>148</v>
      </c>
      <c r="B14" s="237">
        <v>80743</v>
      </c>
      <c r="C14" s="237">
        <v>82977</v>
      </c>
      <c r="D14" s="237">
        <v>1046692</v>
      </c>
      <c r="E14" s="237">
        <v>1025430</v>
      </c>
      <c r="F14" s="238">
        <v>-2.0313521074012191</v>
      </c>
    </row>
    <row r="15" spans="1:14" ht="15.6" customHeight="1">
      <c r="A15" s="236" t="s">
        <v>145</v>
      </c>
      <c r="B15" s="237">
        <v>167243</v>
      </c>
      <c r="C15" s="237">
        <v>117528</v>
      </c>
      <c r="D15" s="237">
        <v>1607676</v>
      </c>
      <c r="E15" s="237">
        <v>1254606</v>
      </c>
      <c r="F15" s="238">
        <v>-21.961514633545558</v>
      </c>
    </row>
    <row r="16" spans="1:14" ht="15.6" customHeight="1">
      <c r="A16" s="236" t="s">
        <v>144</v>
      </c>
      <c r="B16" s="237">
        <v>140479</v>
      </c>
      <c r="C16" s="237">
        <v>144234</v>
      </c>
      <c r="D16" s="237">
        <v>1476066</v>
      </c>
      <c r="E16" s="237">
        <v>2026946</v>
      </c>
      <c r="F16" s="238">
        <v>37.320824407580687</v>
      </c>
      <c r="G16" s="1"/>
    </row>
    <row r="17" spans="1:7" ht="15.6" customHeight="1">
      <c r="A17" s="236" t="s">
        <v>150</v>
      </c>
      <c r="B17" s="237">
        <v>84345</v>
      </c>
      <c r="C17" s="237">
        <v>76960</v>
      </c>
      <c r="D17" s="237">
        <v>674258</v>
      </c>
      <c r="E17" s="237">
        <v>705444</v>
      </c>
      <c r="F17" s="238">
        <v>4.6252324777755689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99565</v>
      </c>
      <c r="C19" s="237">
        <v>48869</v>
      </c>
      <c r="D19" s="237">
        <v>687734</v>
      </c>
      <c r="E19" s="237">
        <v>422588</v>
      </c>
      <c r="F19" s="238">
        <v>-38.553568676261463</v>
      </c>
    </row>
    <row r="20" spans="1:7" ht="15.6" customHeight="1">
      <c r="A20" s="236" t="s">
        <v>142</v>
      </c>
      <c r="B20" s="237">
        <v>100662</v>
      </c>
      <c r="C20" s="237">
        <v>133806</v>
      </c>
      <c r="D20" s="237">
        <v>1739424</v>
      </c>
      <c r="E20" s="237">
        <v>1640370</v>
      </c>
      <c r="F20" s="238">
        <v>-5.6946437441359876</v>
      </c>
    </row>
    <row r="21" spans="1:7" ht="15.6" customHeight="1">
      <c r="A21" s="236" t="s">
        <v>149</v>
      </c>
      <c r="B21" s="237">
        <v>95597</v>
      </c>
      <c r="C21" s="237">
        <v>125865</v>
      </c>
      <c r="D21" s="237">
        <v>1313586</v>
      </c>
      <c r="E21" s="237">
        <v>1270266</v>
      </c>
      <c r="F21" s="238">
        <v>-3.2978426992979588</v>
      </c>
    </row>
    <row r="22" spans="1:7" ht="15.6" customHeight="1">
      <c r="A22" s="236" t="s">
        <v>146</v>
      </c>
      <c r="B22" s="237">
        <v>5</v>
      </c>
      <c r="C22" s="237">
        <v>3</v>
      </c>
      <c r="D22" s="237">
        <v>5105</v>
      </c>
      <c r="E22" s="237">
        <v>2568</v>
      </c>
      <c r="F22" s="238">
        <v>-49.69637610186092</v>
      </c>
    </row>
    <row r="23" spans="1:7" ht="15.6" customHeight="1">
      <c r="A23" s="236" t="s">
        <v>165</v>
      </c>
      <c r="B23" s="237">
        <v>19401</v>
      </c>
      <c r="C23" s="237">
        <v>11700</v>
      </c>
      <c r="D23" s="237">
        <v>243159</v>
      </c>
      <c r="E23" s="237">
        <v>182987</v>
      </c>
      <c r="F23" s="238">
        <v>-24.745948124478218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5036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19</v>
      </c>
      <c r="C25" s="237">
        <v>0</v>
      </c>
      <c r="D25" s="237">
        <v>115</v>
      </c>
      <c r="E25" s="237">
        <v>39</v>
      </c>
      <c r="F25" s="238">
        <v>-66.086956521739125</v>
      </c>
    </row>
    <row r="26" spans="1:7" ht="15.6" customHeight="1">
      <c r="A26" s="236" t="s">
        <v>152</v>
      </c>
      <c r="B26" s="237">
        <v>32450</v>
      </c>
      <c r="C26" s="237">
        <v>107202</v>
      </c>
      <c r="D26" s="237">
        <v>410557</v>
      </c>
      <c r="E26" s="237">
        <v>520662</v>
      </c>
      <c r="F26" s="238">
        <v>26.81844421115704</v>
      </c>
    </row>
    <row r="27" spans="1:7" ht="15.6" customHeight="1">
      <c r="A27" s="236" t="s">
        <v>173</v>
      </c>
      <c r="B27" s="237">
        <v>8806</v>
      </c>
      <c r="C27" s="237">
        <v>0</v>
      </c>
      <c r="D27" s="237">
        <v>97890</v>
      </c>
      <c r="E27" s="237">
        <v>58695</v>
      </c>
      <c r="F27" s="238">
        <v>-40.039840637450197</v>
      </c>
    </row>
    <row r="28" spans="1:7" ht="15.6" customHeight="1">
      <c r="A28" s="236" t="s">
        <v>177</v>
      </c>
      <c r="B28" s="237">
        <v>0</v>
      </c>
      <c r="C28" s="237">
        <v>0</v>
      </c>
      <c r="D28" s="237">
        <v>1981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79478</v>
      </c>
      <c r="C29" s="237">
        <v>71279</v>
      </c>
      <c r="D29" s="237">
        <v>850876</v>
      </c>
      <c r="E29" s="237">
        <v>795896</v>
      </c>
      <c r="F29" s="238">
        <v>-6.461576069838614</v>
      </c>
    </row>
    <row r="30" spans="1:7" ht="15.6" customHeight="1">
      <c r="A30" s="236" t="s">
        <v>179</v>
      </c>
      <c r="B30" s="237">
        <v>36968</v>
      </c>
      <c r="C30" s="237">
        <v>18044</v>
      </c>
      <c r="D30" s="237">
        <v>332242</v>
      </c>
      <c r="E30" s="237">
        <v>187712</v>
      </c>
      <c r="F30" s="238">
        <v>-43.501423661066333</v>
      </c>
    </row>
    <row r="31" spans="1:7" ht="15.6" customHeight="1">
      <c r="A31" s="236" t="s">
        <v>180</v>
      </c>
      <c r="B31" s="237">
        <v>2074</v>
      </c>
      <c r="C31" s="237">
        <v>43160</v>
      </c>
      <c r="D31" s="237">
        <v>88824</v>
      </c>
      <c r="E31" s="237">
        <v>225671</v>
      </c>
      <c r="F31" s="238">
        <v>154.0653427001711</v>
      </c>
    </row>
    <row r="32" spans="1:7" ht="15.6" customHeight="1">
      <c r="A32" s="236" t="s">
        <v>181</v>
      </c>
      <c r="B32" s="237">
        <v>53651</v>
      </c>
      <c r="C32" s="237">
        <v>49540</v>
      </c>
      <c r="D32" s="237">
        <v>523077</v>
      </c>
      <c r="E32" s="237">
        <v>397052</v>
      </c>
      <c r="F32" s="238">
        <v>-24.093011162792479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1022</v>
      </c>
      <c r="C34" s="237">
        <v>0</v>
      </c>
      <c r="D34" s="237">
        <v>53519</v>
      </c>
      <c r="E34" s="237">
        <v>40207</v>
      </c>
      <c r="F34" s="238">
        <v>-24.873409443375252</v>
      </c>
    </row>
    <row r="35" spans="1:6" ht="15.6" customHeight="1">
      <c r="A35" s="240" t="s">
        <v>153</v>
      </c>
      <c r="B35" s="241">
        <f>SUM(B7:B34)</f>
        <v>1468013</v>
      </c>
      <c r="C35" s="241">
        <f>SUM(C7:C34)</f>
        <v>1515142</v>
      </c>
      <c r="D35" s="241">
        <f>SUM(D7:D34)</f>
        <v>15450736</v>
      </c>
      <c r="E35" s="241">
        <f>SUM(E7:E34)</f>
        <v>15312176</v>
      </c>
      <c r="F35" s="242">
        <f>E35*100/D35-100</f>
        <v>-0.89678575829655927</v>
      </c>
    </row>
    <row r="36" spans="1:6" ht="15.6" customHeight="1">
      <c r="A36" s="46" t="s">
        <v>192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6625-5CD5-4BC3-AA3B-24C3D07DB4E1}">
  <sheetPr>
    <pageSetUpPr fitToPage="1"/>
  </sheetPr>
  <dimension ref="A1:N36"/>
  <sheetViews>
    <sheetView workbookViewId="0">
      <selection activeCell="D30" sqref="D30"/>
    </sheetView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195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172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185</v>
      </c>
    </row>
    <row r="7" spans="1:14" ht="15.6" customHeight="1">
      <c r="A7" s="236" t="s">
        <v>18</v>
      </c>
      <c r="B7" s="237">
        <v>6084</v>
      </c>
      <c r="C7" s="237">
        <v>6598</v>
      </c>
      <c r="D7" s="237">
        <v>77237</v>
      </c>
      <c r="E7" s="237">
        <v>83874</v>
      </c>
      <c r="F7" s="238">
        <v>8.5930318370728997</v>
      </c>
      <c r="G7" s="6"/>
    </row>
    <row r="8" spans="1:14" s="33" customFormat="1" ht="15.6" customHeight="1">
      <c r="A8" s="236" t="s">
        <v>11</v>
      </c>
      <c r="B8" s="237">
        <v>5648</v>
      </c>
      <c r="C8" s="237">
        <v>7143</v>
      </c>
      <c r="D8" s="237">
        <v>88934</v>
      </c>
      <c r="E8" s="237">
        <v>93760</v>
      </c>
      <c r="F8" s="238">
        <v>5.4264960532529756</v>
      </c>
    </row>
    <row r="9" spans="1:14" ht="15.6" customHeight="1">
      <c r="A9" s="236" t="s">
        <v>8</v>
      </c>
      <c r="B9" s="237">
        <v>32941</v>
      </c>
      <c r="C9" s="237">
        <v>25060</v>
      </c>
      <c r="D9" s="237">
        <v>336676</v>
      </c>
      <c r="E9" s="237">
        <v>287111</v>
      </c>
      <c r="F9" s="238">
        <v>-14.72186909669831</v>
      </c>
      <c r="G9" s="6"/>
    </row>
    <row r="10" spans="1:14" ht="15.6" customHeight="1">
      <c r="A10" s="236" t="s">
        <v>10</v>
      </c>
      <c r="B10" s="237">
        <v>92558</v>
      </c>
      <c r="C10" s="237">
        <v>109324</v>
      </c>
      <c r="D10" s="237">
        <v>884394</v>
      </c>
      <c r="E10" s="237">
        <v>530950</v>
      </c>
      <c r="F10" s="238">
        <v>-39.964540691139923</v>
      </c>
    </row>
    <row r="11" spans="1:14" ht="15.6" customHeight="1">
      <c r="A11" s="236" t="s">
        <v>9</v>
      </c>
      <c r="B11" s="237">
        <v>437423</v>
      </c>
      <c r="C11" s="237">
        <v>445584</v>
      </c>
      <c r="D11" s="237">
        <v>4120510</v>
      </c>
      <c r="E11" s="237">
        <v>4027363</v>
      </c>
      <c r="F11" s="238">
        <v>-2.2605696867620821</v>
      </c>
    </row>
    <row r="12" spans="1:14" ht="15.6" customHeight="1">
      <c r="A12" s="236" t="s">
        <v>6</v>
      </c>
      <c r="B12" s="237">
        <v>15891</v>
      </c>
      <c r="C12" s="237">
        <v>22391</v>
      </c>
      <c r="D12" s="237">
        <v>211456</v>
      </c>
      <c r="E12" s="237">
        <v>208278</v>
      </c>
      <c r="F12" s="238">
        <v>-1.5029131355932179</v>
      </c>
    </row>
    <row r="13" spans="1:14" ht="15.6" customHeight="1">
      <c r="A13" s="236" t="s">
        <v>175</v>
      </c>
      <c r="B13" s="237">
        <v>1781</v>
      </c>
      <c r="C13" s="237">
        <v>1350</v>
      </c>
      <c r="D13" s="237">
        <v>5026</v>
      </c>
      <c r="E13" s="237">
        <v>2585</v>
      </c>
      <c r="F13" s="238">
        <v>-48.567449263828102</v>
      </c>
    </row>
    <row r="14" spans="1:14" ht="15.6" customHeight="1">
      <c r="A14" s="236" t="s">
        <v>148</v>
      </c>
      <c r="B14" s="237">
        <v>745061</v>
      </c>
      <c r="C14" s="237">
        <v>711896</v>
      </c>
      <c r="D14" s="237">
        <v>7328528</v>
      </c>
      <c r="E14" s="237">
        <v>7019739</v>
      </c>
      <c r="F14" s="238">
        <v>-4.2135200957136334</v>
      </c>
    </row>
    <row r="15" spans="1:14" ht="15.6" customHeight="1">
      <c r="A15" s="236" t="s">
        <v>145</v>
      </c>
      <c r="B15" s="237">
        <v>235911</v>
      </c>
      <c r="C15" s="237">
        <v>241235</v>
      </c>
      <c r="D15" s="237">
        <v>2286397</v>
      </c>
      <c r="E15" s="237">
        <v>2159043</v>
      </c>
      <c r="F15" s="238">
        <v>-5.570073788585276</v>
      </c>
    </row>
    <row r="16" spans="1:14" ht="15.6" customHeight="1">
      <c r="A16" s="236" t="s">
        <v>144</v>
      </c>
      <c r="B16" s="237">
        <v>26772</v>
      </c>
      <c r="C16" s="237">
        <v>15736</v>
      </c>
      <c r="D16" s="237">
        <v>251770</v>
      </c>
      <c r="E16" s="237">
        <v>176445</v>
      </c>
      <c r="F16" s="238">
        <v>-29.91817929062239</v>
      </c>
      <c r="G16" s="1"/>
    </row>
    <row r="17" spans="1:8" ht="15.6" customHeight="1">
      <c r="A17" s="236" t="s">
        <v>150</v>
      </c>
      <c r="B17" s="237">
        <v>50890</v>
      </c>
      <c r="C17" s="237">
        <v>74710</v>
      </c>
      <c r="D17" s="237">
        <v>596748</v>
      </c>
      <c r="E17" s="237">
        <v>631358</v>
      </c>
      <c r="F17" s="238">
        <v>5.7997680763069184</v>
      </c>
      <c r="G17" s="2"/>
    </row>
    <row r="18" spans="1:8" ht="15.6" customHeight="1">
      <c r="A18" s="236" t="s">
        <v>147</v>
      </c>
      <c r="B18" s="237">
        <v>0</v>
      </c>
      <c r="C18" s="237">
        <v>0</v>
      </c>
      <c r="D18" s="237">
        <v>39</v>
      </c>
      <c r="E18" s="237">
        <v>0</v>
      </c>
      <c r="F18" s="238">
        <v>-100</v>
      </c>
    </row>
    <row r="19" spans="1:8" ht="15.6" customHeight="1">
      <c r="A19" s="236" t="s">
        <v>143</v>
      </c>
      <c r="B19" s="237">
        <v>39470</v>
      </c>
      <c r="C19" s="237">
        <v>41716</v>
      </c>
      <c r="D19" s="237">
        <v>450952</v>
      </c>
      <c r="E19" s="237">
        <v>443677</v>
      </c>
      <c r="F19" s="238">
        <v>-1.6132537387571231</v>
      </c>
      <c r="H19" s="248"/>
    </row>
    <row r="20" spans="1:8" ht="15.6" customHeight="1">
      <c r="A20" s="236" t="s">
        <v>142</v>
      </c>
      <c r="B20" s="237">
        <v>55072</v>
      </c>
      <c r="C20" s="237">
        <v>64258</v>
      </c>
      <c r="D20" s="237">
        <v>624501</v>
      </c>
      <c r="E20" s="237">
        <v>649366</v>
      </c>
      <c r="F20" s="238">
        <v>3.981578892587847</v>
      </c>
    </row>
    <row r="21" spans="1:8" ht="15.6" customHeight="1">
      <c r="A21" s="236" t="s">
        <v>149</v>
      </c>
      <c r="B21" s="237">
        <v>15052</v>
      </c>
      <c r="C21" s="237">
        <v>14196</v>
      </c>
      <c r="D21" s="237">
        <v>172514</v>
      </c>
      <c r="E21" s="237">
        <v>79166</v>
      </c>
      <c r="F21" s="238">
        <v>-54.11039104072713</v>
      </c>
    </row>
    <row r="22" spans="1:8" ht="15.6" customHeight="1">
      <c r="A22" s="236" t="s">
        <v>146</v>
      </c>
      <c r="B22" s="237">
        <v>22055</v>
      </c>
      <c r="C22" s="237">
        <v>10859</v>
      </c>
      <c r="D22" s="237">
        <v>150812</v>
      </c>
      <c r="E22" s="237">
        <v>171604</v>
      </c>
      <c r="F22" s="238">
        <v>13.786701323502109</v>
      </c>
    </row>
    <row r="23" spans="1:8" ht="15.6" customHeight="1">
      <c r="A23" s="236" t="s">
        <v>165</v>
      </c>
      <c r="B23" s="237">
        <v>25317</v>
      </c>
      <c r="C23" s="237">
        <v>25219</v>
      </c>
      <c r="D23" s="237">
        <v>135131</v>
      </c>
      <c r="E23" s="237">
        <v>336720</v>
      </c>
      <c r="F23" s="238">
        <v>149.18042492100261</v>
      </c>
    </row>
    <row r="24" spans="1:8" ht="15.6" customHeight="1">
      <c r="A24" s="236" t="s">
        <v>141</v>
      </c>
      <c r="B24" s="237">
        <v>50674</v>
      </c>
      <c r="C24" s="237">
        <v>32876</v>
      </c>
      <c r="D24" s="237">
        <v>452093</v>
      </c>
      <c r="E24" s="237">
        <v>442449</v>
      </c>
      <c r="F24" s="238">
        <v>-2.133189410143487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7170</v>
      </c>
      <c r="C26" s="237">
        <v>590</v>
      </c>
      <c r="D26" s="237">
        <v>61298</v>
      </c>
      <c r="E26" s="237">
        <v>13003</v>
      </c>
      <c r="F26" s="238">
        <v>-78.787236125159055</v>
      </c>
    </row>
    <row r="27" spans="1:8" ht="15.6" customHeight="1">
      <c r="A27" s="236" t="s">
        <v>173</v>
      </c>
      <c r="B27" s="237">
        <v>98600</v>
      </c>
      <c r="C27" s="237">
        <v>82865</v>
      </c>
      <c r="D27" s="237">
        <v>703165</v>
      </c>
      <c r="E27" s="237">
        <v>682022</v>
      </c>
      <c r="F27" s="238">
        <v>-3.0068333890338721</v>
      </c>
    </row>
    <row r="28" spans="1:8" ht="15.6" customHeight="1">
      <c r="A28" s="236" t="s">
        <v>177</v>
      </c>
      <c r="B28" s="237">
        <v>6299</v>
      </c>
      <c r="C28" s="237">
        <v>5539</v>
      </c>
      <c r="D28" s="237">
        <v>55050</v>
      </c>
      <c r="E28" s="237">
        <v>58566</v>
      </c>
      <c r="F28" s="238">
        <v>6.3869209809264333</v>
      </c>
    </row>
    <row r="29" spans="1:8" ht="15.6" customHeight="1">
      <c r="A29" s="236" t="s">
        <v>178</v>
      </c>
      <c r="B29" s="237">
        <v>126830</v>
      </c>
      <c r="C29" s="237">
        <v>113395</v>
      </c>
      <c r="D29" s="237">
        <v>1204824</v>
      </c>
      <c r="E29" s="237">
        <v>1172883</v>
      </c>
      <c r="F29" s="238">
        <v>-2.6510926077169761</v>
      </c>
    </row>
    <row r="30" spans="1:8" ht="15.6" customHeight="1">
      <c r="A30" s="236" t="s">
        <v>179</v>
      </c>
      <c r="B30" s="237">
        <v>20299</v>
      </c>
      <c r="C30" s="237">
        <v>7375</v>
      </c>
      <c r="D30" s="237">
        <v>170632</v>
      </c>
      <c r="E30" s="237">
        <v>214777</v>
      </c>
      <c r="F30" s="238">
        <v>25.871466079047309</v>
      </c>
    </row>
    <row r="31" spans="1:8" ht="15.6" customHeight="1">
      <c r="A31" s="236" t="s">
        <v>180</v>
      </c>
      <c r="B31" s="237">
        <v>31222</v>
      </c>
      <c r="C31" s="237">
        <v>42484</v>
      </c>
      <c r="D31" s="237">
        <v>439748</v>
      </c>
      <c r="E31" s="237">
        <v>394420</v>
      </c>
      <c r="F31" s="238">
        <v>-10.307721695152679</v>
      </c>
    </row>
    <row r="32" spans="1:8" ht="15.6" customHeight="1">
      <c r="A32" s="236" t="s">
        <v>181</v>
      </c>
      <c r="B32" s="237">
        <v>1089173</v>
      </c>
      <c r="C32" s="237">
        <v>1081369</v>
      </c>
      <c r="D32" s="237">
        <v>10509224</v>
      </c>
      <c r="E32" s="237">
        <v>10074140</v>
      </c>
      <c r="F32" s="238">
        <v>-4.1400202336537859</v>
      </c>
    </row>
    <row r="33" spans="1:6" ht="15.6" customHeight="1">
      <c r="A33" s="236" t="s">
        <v>182</v>
      </c>
      <c r="B33" s="237">
        <v>164456</v>
      </c>
      <c r="C33" s="237">
        <v>145705</v>
      </c>
      <c r="D33" s="237">
        <v>1460983</v>
      </c>
      <c r="E33" s="237">
        <v>1385474</v>
      </c>
      <c r="F33" s="238">
        <v>-5.1683695155932696</v>
      </c>
    </row>
    <row r="34" spans="1:6" ht="15.6" customHeight="1">
      <c r="A34" s="236" t="s">
        <v>183</v>
      </c>
      <c r="B34" s="237">
        <v>15943</v>
      </c>
      <c r="C34" s="237">
        <v>20232</v>
      </c>
      <c r="D34" s="237">
        <v>196532</v>
      </c>
      <c r="E34" s="237">
        <v>206005</v>
      </c>
      <c r="F34" s="238">
        <v>4.820080190503333</v>
      </c>
    </row>
    <row r="35" spans="1:6" ht="15.6" customHeight="1">
      <c r="A35" s="240" t="s">
        <v>153</v>
      </c>
      <c r="B35" s="241">
        <f>SUM(B7:B34)</f>
        <v>3418592</v>
      </c>
      <c r="C35" s="241">
        <f>SUM(C7:C34)</f>
        <v>3349705</v>
      </c>
      <c r="D35" s="241">
        <f>SUM(D7:D34)</f>
        <v>32975174</v>
      </c>
      <c r="E35" s="241">
        <f>SUM(E7:E34)</f>
        <v>31544778</v>
      </c>
      <c r="F35" s="242">
        <f>E35*100/D35-100</f>
        <v>-4.3377966709137041</v>
      </c>
    </row>
    <row r="36" spans="1:6" ht="15.6" customHeight="1">
      <c r="A36" s="46" t="s">
        <v>192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01EDF-47F8-4638-83F9-4D9C15F36603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249"/>
      <c r="B48" s="250"/>
      <c r="C48" s="250"/>
      <c r="D48" s="25"/>
      <c r="E48" s="19"/>
      <c r="F48" s="19"/>
      <c r="G48" s="250"/>
      <c r="H48" s="250"/>
      <c r="I48" s="250"/>
      <c r="J48" s="250"/>
      <c r="K48" s="2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8C10A-B839-4526-9C8E-332C20DA5FF7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44140625" style="253"/>
    <col min="26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196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197</v>
      </c>
      <c r="AB1" s="39"/>
      <c r="AC1" s="254"/>
      <c r="AD1" s="39"/>
      <c r="AE1" s="39"/>
      <c r="AF1" s="254"/>
      <c r="AG1" s="39"/>
      <c r="AH1" s="39"/>
      <c r="AI1" s="254"/>
      <c r="AJ1" s="39"/>
      <c r="AK1" s="39"/>
      <c r="AL1" s="39"/>
      <c r="AM1" s="39"/>
      <c r="AN1" s="39"/>
      <c r="AO1" s="39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198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199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200</v>
      </c>
      <c r="AA6" s="257"/>
      <c r="AF6" s="257" t="s">
        <v>201</v>
      </c>
      <c r="AG6" s="257"/>
      <c r="AL6" s="257" t="s">
        <v>202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203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203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203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204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204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204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205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205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205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206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206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206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207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207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207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208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208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208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209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209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209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210</v>
      </c>
      <c r="AA15" s="259">
        <v>48198107</v>
      </c>
      <c r="AB15" s="259">
        <v>42978437</v>
      </c>
      <c r="AC15" s="259">
        <v>48800280</v>
      </c>
      <c r="AD15" s="259"/>
      <c r="AF15" s="253" t="s">
        <v>210</v>
      </c>
      <c r="AG15" s="259">
        <v>17632595</v>
      </c>
      <c r="AH15" s="259">
        <v>14001773</v>
      </c>
      <c r="AI15" s="259">
        <v>16512152</v>
      </c>
      <c r="AJ15" s="259"/>
      <c r="AL15" s="253" t="s">
        <v>210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211</v>
      </c>
      <c r="AA16" s="259">
        <v>46635887</v>
      </c>
      <c r="AB16" s="259">
        <v>43349327</v>
      </c>
      <c r="AC16" s="259">
        <v>45052533</v>
      </c>
      <c r="AD16" s="259"/>
      <c r="AF16" s="253" t="s">
        <v>211</v>
      </c>
      <c r="AG16" s="259">
        <v>15419568</v>
      </c>
      <c r="AH16" s="259">
        <v>13231512</v>
      </c>
      <c r="AI16" s="259">
        <v>14197332</v>
      </c>
      <c r="AJ16" s="259"/>
      <c r="AL16" s="253" t="s">
        <v>211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212</v>
      </c>
      <c r="AA17" s="259">
        <v>48624088</v>
      </c>
      <c r="AB17" s="259">
        <v>45985008</v>
      </c>
      <c r="AC17" s="259">
        <v>46987477</v>
      </c>
      <c r="AD17" s="259"/>
      <c r="AF17" s="253" t="s">
        <v>212</v>
      </c>
      <c r="AG17" s="259">
        <v>15747355</v>
      </c>
      <c r="AH17" s="259">
        <v>13918205</v>
      </c>
      <c r="AI17" s="259">
        <v>15124052</v>
      </c>
      <c r="AJ17" s="259"/>
      <c r="AL17" s="253" t="s">
        <v>212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213</v>
      </c>
      <c r="AA18" s="259">
        <v>43594127</v>
      </c>
      <c r="AB18" s="259">
        <v>43641437</v>
      </c>
      <c r="AC18" s="259">
        <v>45669918</v>
      </c>
      <c r="AD18" s="259"/>
      <c r="AF18" s="253" t="s">
        <v>213</v>
      </c>
      <c r="AG18" s="259">
        <v>13891905</v>
      </c>
      <c r="AH18" s="259">
        <v>12143165</v>
      </c>
      <c r="AI18" s="259">
        <v>14606259</v>
      </c>
      <c r="AJ18" s="259"/>
      <c r="AL18" s="253" t="s">
        <v>213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214</v>
      </c>
      <c r="AA19" s="259">
        <v>43965686</v>
      </c>
      <c r="AB19" s="259">
        <v>43897248</v>
      </c>
      <c r="AC19" s="259">
        <v>46519669</v>
      </c>
      <c r="AD19" s="259"/>
      <c r="AF19" s="253" t="s">
        <v>214</v>
      </c>
      <c r="AG19" s="259">
        <v>15094063</v>
      </c>
      <c r="AH19" s="259">
        <v>13745088</v>
      </c>
      <c r="AI19" s="259">
        <v>14827296</v>
      </c>
      <c r="AJ19" s="259"/>
      <c r="AL19" s="253" t="s">
        <v>214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215</v>
      </c>
      <c r="AA33" s="257"/>
      <c r="AB33" s="257"/>
      <c r="AF33" s="257" t="s">
        <v>216</v>
      </c>
      <c r="AG33" s="257"/>
      <c r="AL33" s="257" t="s">
        <v>217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203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203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203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204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204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204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205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205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205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206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206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206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207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207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207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208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208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208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209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209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209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210</v>
      </c>
      <c r="AA42" s="259">
        <v>21902550</v>
      </c>
      <c r="AB42" s="259">
        <v>21829983</v>
      </c>
      <c r="AC42" s="259">
        <v>23119760</v>
      </c>
      <c r="AD42" s="259"/>
      <c r="AF42" s="253" t="s">
        <v>210</v>
      </c>
      <c r="AG42" s="259">
        <v>16173912</v>
      </c>
      <c r="AH42" s="259">
        <v>16721585</v>
      </c>
      <c r="AI42" s="259">
        <v>16886911</v>
      </c>
      <c r="AJ42" s="259"/>
      <c r="AL42" s="253" t="s">
        <v>210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211</v>
      </c>
      <c r="AA43" s="259">
        <v>21969911</v>
      </c>
      <c r="AB43" s="259">
        <v>21967773</v>
      </c>
      <c r="AC43" s="259">
        <v>22394269</v>
      </c>
      <c r="AD43" s="259"/>
      <c r="AF43" s="253" t="s">
        <v>211</v>
      </c>
      <c r="AG43" s="259">
        <v>15730480</v>
      </c>
      <c r="AH43" s="259">
        <v>16527782</v>
      </c>
      <c r="AI43" s="259">
        <v>15999030</v>
      </c>
      <c r="AJ43" s="259"/>
      <c r="AL43" s="253" t="s">
        <v>211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212</v>
      </c>
      <c r="AA44" s="259">
        <v>23848860</v>
      </c>
      <c r="AB44" s="259">
        <v>23542586</v>
      </c>
      <c r="AC44" s="259">
        <v>23042069</v>
      </c>
      <c r="AD44" s="259"/>
      <c r="AF44" s="253" t="s">
        <v>212</v>
      </c>
      <c r="AG44" s="259">
        <v>16909291</v>
      </c>
      <c r="AH44" s="259">
        <v>17663441</v>
      </c>
      <c r="AI44" s="259">
        <v>16285920</v>
      </c>
      <c r="AJ44" s="259"/>
      <c r="AL44" s="253" t="s">
        <v>212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213</v>
      </c>
      <c r="AA45" s="259">
        <v>21694089</v>
      </c>
      <c r="AB45" s="259">
        <v>23498333</v>
      </c>
      <c r="AC45" s="259">
        <v>23050267</v>
      </c>
      <c r="AD45" s="259"/>
      <c r="AF45" s="253" t="s">
        <v>213</v>
      </c>
      <c r="AG45" s="259">
        <v>15188037</v>
      </c>
      <c r="AH45" s="259">
        <v>17495635</v>
      </c>
      <c r="AI45" s="259">
        <v>16197439</v>
      </c>
      <c r="AJ45" s="259"/>
      <c r="AL45" s="253" t="s">
        <v>213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214</v>
      </c>
      <c r="AA46" s="259">
        <v>20944890</v>
      </c>
      <c r="AB46" s="259">
        <v>23129018</v>
      </c>
      <c r="AC46" s="259">
        <v>23101926</v>
      </c>
      <c r="AD46" s="259"/>
      <c r="AF46" s="253" t="s">
        <v>214</v>
      </c>
      <c r="AG46" s="259">
        <v>15091336</v>
      </c>
      <c r="AH46" s="259">
        <v>17404768</v>
      </c>
      <c r="AI46" s="259">
        <v>16403302</v>
      </c>
      <c r="AJ46" s="259"/>
      <c r="AL46" s="253" t="s">
        <v>214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Z60" s="259"/>
      <c r="AA60" s="259"/>
    </row>
    <row r="61" spans="1:27" ht="15" customHeight="1">
      <c r="B61" s="133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59"/>
      <c r="AA61" s="259"/>
    </row>
    <row r="62" spans="1:27" ht="15" customHeight="1">
      <c r="B62" s="133"/>
      <c r="H62"/>
      <c r="I62"/>
      <c r="J62" s="17"/>
      <c r="K62" s="17"/>
      <c r="L62" s="17"/>
      <c r="M62"/>
      <c r="N62" s="17"/>
      <c r="O62" s="17"/>
      <c r="P62" s="17"/>
      <c r="Q62" s="17"/>
      <c r="Z62" s="259"/>
      <c r="AA62" s="259"/>
    </row>
    <row r="63" spans="1:27" ht="15" customHeight="1">
      <c r="B63" s="133"/>
      <c r="H63"/>
      <c r="I63"/>
      <c r="J63" s="133"/>
      <c r="K63" s="133"/>
      <c r="L63" s="133"/>
      <c r="M63"/>
      <c r="N63" s="133"/>
      <c r="O63" s="133"/>
      <c r="P63" s="133"/>
      <c r="Q63" s="133"/>
      <c r="Z63" s="259"/>
      <c r="AA63" s="259"/>
    </row>
    <row r="64" spans="1:27" ht="15" customHeight="1">
      <c r="B64" s="133"/>
      <c r="C64" s="133"/>
      <c r="D64" s="133"/>
      <c r="E64" s="133"/>
      <c r="F64" s="133"/>
      <c r="G64" s="133"/>
      <c r="H64"/>
      <c r="I64" s="133"/>
      <c r="J64" s="133"/>
      <c r="K64" s="133"/>
      <c r="L64" s="133"/>
      <c r="M64" s="133"/>
      <c r="N64" s="133"/>
      <c r="O64" s="133"/>
      <c r="P64" s="133"/>
      <c r="Q64" s="133"/>
      <c r="Z64" s="259"/>
      <c r="AA64" s="259"/>
    </row>
    <row r="65" spans="2:27" ht="15" customHeight="1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Z65" s="259"/>
      <c r="AA65" s="259"/>
    </row>
    <row r="66" spans="2:27" ht="15" customHeight="1">
      <c r="B66" s="133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>
      <c r="B67" s="133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>
      <c r="B68" s="133"/>
      <c r="C68"/>
      <c r="D68" s="133"/>
      <c r="E68" s="133"/>
      <c r="F68" s="133"/>
      <c r="G68" s="133"/>
      <c r="H68"/>
      <c r="I68"/>
      <c r="J68" s="133"/>
      <c r="K68" s="133"/>
      <c r="L68" s="133"/>
      <c r="M68"/>
      <c r="N68" s="133"/>
      <c r="O68" s="133"/>
      <c r="P68" s="133"/>
      <c r="Q68" s="133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896BB-6048-43E5-85C3-8A4EDF0AFD6D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218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219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220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221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222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  <c r="Z6" s="266" t="s">
        <v>200</v>
      </c>
      <c r="AA6" s="264"/>
      <c r="AC6" s="263"/>
      <c r="AD6" s="266" t="s">
        <v>201</v>
      </c>
      <c r="AE6" s="264"/>
      <c r="AG6" s="263"/>
      <c r="AH6" s="266" t="s">
        <v>202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203</v>
      </c>
      <c r="AA8" s="264">
        <v>-7.2201224602575137E-2</v>
      </c>
      <c r="AB8" s="264">
        <v>0.10032763489485419</v>
      </c>
      <c r="AC8" s="263"/>
      <c r="AD8" s="263" t="s">
        <v>203</v>
      </c>
      <c r="AE8" s="264">
        <v>-0.17792630991703062</v>
      </c>
      <c r="AF8" s="264">
        <v>0.14856750269498575</v>
      </c>
      <c r="AG8" s="263"/>
      <c r="AH8" s="263" t="s">
        <v>203</v>
      </c>
      <c r="AI8" s="264">
        <v>-8.8871832047763069E-2</v>
      </c>
      <c r="AJ8" s="264">
        <v>0.26391040888376266</v>
      </c>
      <c r="AK8" s="263"/>
      <c r="AL8" s="268" t="s">
        <v>223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204</v>
      </c>
      <c r="AA9" s="264">
        <v>-6.6668414505015788E-2</v>
      </c>
      <c r="AB9" s="264">
        <v>9.3288286965419326E-2</v>
      </c>
      <c r="AC9" s="263"/>
      <c r="AD9" s="263" t="s">
        <v>204</v>
      </c>
      <c r="AE9" s="264">
        <v>-0.15681915443965877</v>
      </c>
      <c r="AF9" s="264">
        <v>0.14900524483073341</v>
      </c>
      <c r="AG9" s="263"/>
      <c r="AH9" s="263" t="s">
        <v>204</v>
      </c>
      <c r="AI9" s="264">
        <v>-7.108549272914047E-2</v>
      </c>
      <c r="AJ9" s="264">
        <v>0.24027416704411322</v>
      </c>
      <c r="AK9" s="263"/>
      <c r="AL9" s="270" t="s">
        <v>224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205</v>
      </c>
      <c r="AA10" s="264">
        <v>-2.8344070185333834E-2</v>
      </c>
      <c r="AB10" s="264">
        <v>5.6148488778304542E-2</v>
      </c>
      <c r="AC10" s="263"/>
      <c r="AD10" s="263" t="s">
        <v>205</v>
      </c>
      <c r="AE10" s="264">
        <v>-0.11696213495499108</v>
      </c>
      <c r="AF10" s="264">
        <v>0.11245768695199644</v>
      </c>
      <c r="AG10" s="263"/>
      <c r="AH10" s="263" t="s">
        <v>205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206</v>
      </c>
      <c r="AA11" s="264">
        <v>-5.7325572809745044E-4</v>
      </c>
      <c r="AB11" s="264">
        <v>5.8997513498875519E-2</v>
      </c>
      <c r="AC11" s="263"/>
      <c r="AD11" s="263" t="s">
        <v>206</v>
      </c>
      <c r="AE11" s="264">
        <v>-0.11595235834858542</v>
      </c>
      <c r="AF11" s="264">
        <v>0.13223409586123908</v>
      </c>
      <c r="AG11" s="263"/>
      <c r="AH11" s="263" t="s">
        <v>206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207</v>
      </c>
      <c r="AA12" s="264">
        <v>3.390670658299328E-2</v>
      </c>
      <c r="AB12" s="264">
        <v>7.3313610554215536E-2</v>
      </c>
      <c r="AC12" s="263"/>
      <c r="AD12" s="263" t="s">
        <v>207</v>
      </c>
      <c r="AE12" s="264">
        <v>-7.7024265100422581E-2</v>
      </c>
      <c r="AF12" s="264">
        <v>0.12498097655058843</v>
      </c>
      <c r="AG12" s="263"/>
      <c r="AH12" s="263" t="s">
        <v>207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208</v>
      </c>
      <c r="AA13" s="264">
        <v>4.6953426504110073E-2</v>
      </c>
      <c r="AB13" s="264">
        <v>7.3439596797486642E-2</v>
      </c>
      <c r="AC13" s="263"/>
      <c r="AD13" s="263" t="s">
        <v>208</v>
      </c>
      <c r="AE13" s="264">
        <v>-5.9606414433635138E-2</v>
      </c>
      <c r="AF13" s="264">
        <v>0.12482933296494295</v>
      </c>
      <c r="AG13" s="263"/>
      <c r="AH13" s="263" t="s">
        <v>208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209</v>
      </c>
      <c r="AA14" s="264">
        <v>5.321626473091072E-2</v>
      </c>
      <c r="AB14" s="264">
        <v>6.9328686383827859E-2</v>
      </c>
      <c r="AC14" s="263"/>
      <c r="AD14" s="263" t="s">
        <v>209</v>
      </c>
      <c r="AE14" s="264">
        <v>-4.2766537305600705E-2</v>
      </c>
      <c r="AF14" s="264">
        <v>0.12420096505996853</v>
      </c>
      <c r="AG14" s="263"/>
      <c r="AH14" s="263" t="s">
        <v>209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210</v>
      </c>
      <c r="AA15" s="264">
        <v>6.3655221527360764E-2</v>
      </c>
      <c r="AC15" s="263"/>
      <c r="AD15" s="263" t="s">
        <v>210</v>
      </c>
      <c r="AE15" s="264">
        <v>-1.5460735481822497E-2</v>
      </c>
      <c r="AG15" s="263"/>
      <c r="AH15" s="263" t="s">
        <v>210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211</v>
      </c>
      <c r="AA16" s="264">
        <v>6.0889961969038495E-2</v>
      </c>
      <c r="AC16" s="263"/>
      <c r="AD16" s="263" t="s">
        <v>211</v>
      </c>
      <c r="AE16" s="264">
        <v>-6.2521025784393206E-3</v>
      </c>
      <c r="AG16" s="263"/>
      <c r="AH16" s="263" t="s">
        <v>211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212</v>
      </c>
      <c r="AA17" s="264">
        <v>5.6689476150910849E-2</v>
      </c>
      <c r="AC17" s="263"/>
      <c r="AD17" s="263" t="s">
        <v>212</v>
      </c>
      <c r="AE17" s="264">
        <v>2.9161693914144847E-3</v>
      </c>
      <c r="AG17" s="263"/>
      <c r="AH17" s="263" t="s">
        <v>212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213</v>
      </c>
      <c r="AA18" s="264">
        <v>5.5744720786396015E-2</v>
      </c>
      <c r="AC18" s="263"/>
      <c r="AD18" s="263" t="s">
        <v>213</v>
      </c>
      <c r="AE18" s="264">
        <v>1.8766975941681495E-2</v>
      </c>
      <c r="AG18" s="263"/>
      <c r="AH18" s="263" t="s">
        <v>213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214</v>
      </c>
      <c r="AA19" s="264">
        <v>5.608495042650645E-2</v>
      </c>
      <c r="AC19" s="263"/>
      <c r="AD19" s="263" t="s">
        <v>214</v>
      </c>
      <c r="AE19" s="264">
        <v>2.3705487428082678E-2</v>
      </c>
      <c r="AG19" s="263"/>
      <c r="AH19" s="263" t="s">
        <v>214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215</v>
      </c>
      <c r="AA33" s="264"/>
      <c r="AC33" s="263"/>
      <c r="AD33" s="266" t="s">
        <v>216</v>
      </c>
      <c r="AE33" s="264"/>
      <c r="AG33" s="263"/>
      <c r="AH33" s="266" t="s">
        <v>217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203</v>
      </c>
      <c r="AA35" s="264">
        <v>1.107712372789095E-2</v>
      </c>
      <c r="AB35" s="264">
        <v>1.3617729202092192E-2</v>
      </c>
      <c r="AC35" s="263"/>
      <c r="AD35" s="263" t="s">
        <v>203</v>
      </c>
      <c r="AE35" s="264">
        <v>5.7702178807125935E-2</v>
      </c>
      <c r="AF35" s="264">
        <v>-4.2899690826657774E-2</v>
      </c>
      <c r="AG35" s="263"/>
      <c r="AH35" s="263" t="s">
        <v>203</v>
      </c>
      <c r="AI35" s="264">
        <v>3.5561986624737897E-2</v>
      </c>
      <c r="AJ35" s="264">
        <v>-1.7596698122723069E-2</v>
      </c>
      <c r="AK35" s="263"/>
      <c r="AL35" s="268" t="s">
        <v>225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204</v>
      </c>
      <c r="AA36" s="264">
        <v>-2.6407888128539979E-3</v>
      </c>
      <c r="AB36" s="264">
        <v>5.0830838375992473E-3</v>
      </c>
      <c r="AC36" s="263"/>
      <c r="AD36" s="263" t="s">
        <v>204</v>
      </c>
      <c r="AE36" s="264">
        <v>3.552762386362019E-2</v>
      </c>
      <c r="AF36" s="264">
        <v>-4.7422795923507836E-2</v>
      </c>
      <c r="AG36" s="263"/>
      <c r="AH36" s="263" t="s">
        <v>204</v>
      </c>
      <c r="AI36" s="264">
        <v>1.2245191833654018E-2</v>
      </c>
      <c r="AJ36" s="264">
        <v>-1.5256137090447481E-2</v>
      </c>
      <c r="AK36" s="263"/>
      <c r="AL36" s="270" t="s">
        <v>226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205</v>
      </c>
      <c r="AA37" s="264">
        <v>2.8855395171990778E-2</v>
      </c>
      <c r="AB37" s="264">
        <v>-1.284478356427286E-2</v>
      </c>
      <c r="AC37" s="263"/>
      <c r="AD37" s="263" t="s">
        <v>205</v>
      </c>
      <c r="AE37" s="264">
        <v>5.0681658217141885E-2</v>
      </c>
      <c r="AF37" s="264">
        <v>-5.55630587123494E-2</v>
      </c>
      <c r="AG37" s="263"/>
      <c r="AH37" s="263" t="s">
        <v>205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206</v>
      </c>
      <c r="AA38" s="264">
        <v>6.8715312845533699E-2</v>
      </c>
      <c r="AB38" s="264">
        <v>-1.2023722822037683E-2</v>
      </c>
      <c r="AC38" s="263"/>
      <c r="AD38" s="263" t="s">
        <v>206</v>
      </c>
      <c r="AE38" s="264">
        <v>6.7634882360427612E-2</v>
      </c>
      <c r="AF38" s="264">
        <v>-5.2026269293068451E-2</v>
      </c>
      <c r="AG38" s="263"/>
      <c r="AH38" s="263" t="s">
        <v>206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207</v>
      </c>
      <c r="AA39" s="264">
        <v>9.2903636992539868E-2</v>
      </c>
      <c r="AB39" s="264">
        <v>1.3513406253361638E-2</v>
      </c>
      <c r="AC39" s="263"/>
      <c r="AD39" s="263" t="s">
        <v>207</v>
      </c>
      <c r="AE39" s="264">
        <v>8.0935625370566977E-2</v>
      </c>
      <c r="AF39" s="264">
        <v>-2.376697641821451E-2</v>
      </c>
      <c r="AG39" s="263"/>
      <c r="AH39" s="263" t="s">
        <v>207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208</v>
      </c>
      <c r="AA40" s="264">
        <v>0.10074488478716503</v>
      </c>
      <c r="AB40" s="264">
        <v>1.4873865078394033E-2</v>
      </c>
      <c r="AC40" s="263"/>
      <c r="AD40" s="263" t="s">
        <v>208</v>
      </c>
      <c r="AE40" s="264">
        <v>8.4121339467344292E-2</v>
      </c>
      <c r="AF40" s="264">
        <v>-2.3986076114950662E-2</v>
      </c>
      <c r="AG40" s="263"/>
      <c r="AH40" s="263" t="s">
        <v>208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209</v>
      </c>
      <c r="AA41" s="264">
        <v>9.4909456423107053E-2</v>
      </c>
      <c r="AB41" s="264">
        <v>1.2042047645319798E-2</v>
      </c>
      <c r="AC41" s="263"/>
      <c r="AD41" s="263" t="s">
        <v>209</v>
      </c>
      <c r="AE41" s="264">
        <v>7.7750834127204627E-2</v>
      </c>
      <c r="AF41" s="264">
        <v>-2.5859921395592948E-2</v>
      </c>
      <c r="AG41" s="263"/>
      <c r="AH41" s="263" t="s">
        <v>209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210</v>
      </c>
      <c r="AA42" s="264">
        <v>9.0290162283593392E-2</v>
      </c>
      <c r="AC42" s="263"/>
      <c r="AD42" s="263" t="s">
        <v>210</v>
      </c>
      <c r="AE42" s="264">
        <v>6.8637918315036045E-2</v>
      </c>
      <c r="AG42" s="263"/>
      <c r="AH42" s="263" t="s">
        <v>210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211</v>
      </c>
      <c r="AA43" s="264">
        <v>8.2150303625241602E-2</v>
      </c>
      <c r="AC43" s="263"/>
      <c r="AD43" s="263" t="s">
        <v>211</v>
      </c>
      <c r="AE43" s="264">
        <v>5.6846746119525449E-2</v>
      </c>
      <c r="AG43" s="263"/>
      <c r="AH43" s="263" t="s">
        <v>211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212</v>
      </c>
      <c r="AA44" s="264">
        <v>7.0817381667195894E-2</v>
      </c>
      <c r="AC44" s="263"/>
      <c r="AD44" s="263" t="s">
        <v>212</v>
      </c>
      <c r="AE44" s="264">
        <v>4.1841214184188825E-2</v>
      </c>
      <c r="AG44" s="263"/>
      <c r="AH44" s="263" t="s">
        <v>212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213</v>
      </c>
      <c r="AA45" s="264">
        <v>6.1954659598844726E-2</v>
      </c>
      <c r="AC45" s="263"/>
      <c r="AD45" s="263" t="s">
        <v>213</v>
      </c>
      <c r="AE45" s="264">
        <v>3.0319697512395861E-2</v>
      </c>
      <c r="AG45" s="263"/>
      <c r="AH45" s="263" t="s">
        <v>213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214</v>
      </c>
      <c r="AA46" s="264">
        <v>5.6370216489294196E-2</v>
      </c>
      <c r="AC46" s="263"/>
      <c r="AD46" s="263" t="s">
        <v>214</v>
      </c>
      <c r="AE46" s="264">
        <v>2.2421777253976812E-2</v>
      </c>
      <c r="AG46" s="263"/>
      <c r="AH46" s="263" t="s">
        <v>214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A1312-D30C-4BCA-8927-28DF99588FF3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5546875" style="253" customWidth="1"/>
    <col min="26" max="27" width="12.88671875" style="253" customWidth="1"/>
    <col min="28" max="28" width="12.88671875" style="39" customWidth="1"/>
    <col min="29" max="29" width="12.88671875" style="254" customWidth="1"/>
    <col min="30" max="31" width="12.88671875" style="39" customWidth="1"/>
    <col min="32" max="32" width="12.88671875" style="254" customWidth="1"/>
    <col min="33" max="34" width="12.88671875" style="39" customWidth="1"/>
    <col min="35" max="35" width="12.88671875" style="254" customWidth="1"/>
    <col min="36" max="41" width="12.88671875" style="39" customWidth="1"/>
    <col min="42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227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197</v>
      </c>
      <c r="AB1" s="39" t="s">
        <v>228</v>
      </c>
    </row>
    <row r="2" spans="1:42" ht="15" customHeight="1">
      <c r="A2" s="32"/>
      <c r="B2" s="252"/>
      <c r="C2" s="252"/>
      <c r="D2" s="252"/>
      <c r="E2" s="252"/>
      <c r="F2" s="252"/>
      <c r="G2" s="252"/>
      <c r="H2" s="252"/>
      <c r="J2" s="32"/>
      <c r="K2" s="32"/>
      <c r="L2" s="32"/>
      <c r="M2" s="32"/>
      <c r="N2" s="32"/>
      <c r="O2" s="32"/>
      <c r="P2" s="32"/>
      <c r="Q2" s="32"/>
      <c r="R2" s="32"/>
      <c r="S2" s="32"/>
      <c r="T2" s="252"/>
      <c r="U2" s="252"/>
      <c r="V2" s="252"/>
      <c r="W2" s="252"/>
      <c r="X2" s="252"/>
      <c r="Z2" s="253" t="s">
        <v>198</v>
      </c>
      <c r="AB2" s="39" t="s">
        <v>229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199</v>
      </c>
      <c r="AB3" s="39" t="s">
        <v>230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39" t="s">
        <v>231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39" t="s">
        <v>232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200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200</v>
      </c>
      <c r="AE7" s="272" t="s">
        <v>201</v>
      </c>
      <c r="AH7" s="272" t="s">
        <v>202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203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204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223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205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233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206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207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208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209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210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211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212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213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214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215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215</v>
      </c>
      <c r="AE34" s="272" t="s">
        <v>216</v>
      </c>
      <c r="AH34" s="272" t="s">
        <v>234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203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204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225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205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235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206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207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208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209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210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211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212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213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214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6051C-5FE2-4862-99C1-44AA8C9E9244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236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228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237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238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231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232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200</v>
      </c>
      <c r="AC7" s="266" t="s">
        <v>201</v>
      </c>
      <c r="AF7" s="266" t="s">
        <v>202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223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233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239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240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215</v>
      </c>
      <c r="AC34" s="266" t="s">
        <v>216</v>
      </c>
      <c r="AF34" s="266" t="s">
        <v>217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225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235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241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242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Isabel Hortal Muñoz</cp:lastModifiedBy>
  <dcterms:created xsi:type="dcterms:W3CDTF">2014-04-30T10:51:23Z</dcterms:created>
  <dcterms:modified xsi:type="dcterms:W3CDTF">2026-10-22T07:37:12Z</dcterms:modified>
  <cp:category/>
</cp:coreProperties>
</file>