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7C7DFA6C-88CF-4296-BBD4-CB3CDD0B4396}" xr6:coauthVersionLast="47" xr6:coauthVersionMax="47" xr10:uidLastSave="{00000000-0000-0000-0000-000000000000}"/>
  <bookViews>
    <workbookView xWindow="-28920" yWindow="-120" windowWidth="29040" windowHeight="157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50" l="1"/>
  <c r="E35" i="50"/>
  <c r="D35" i="50"/>
  <c r="C35" i="50"/>
  <c r="B35" i="50"/>
  <c r="E35" i="49"/>
  <c r="D35" i="49"/>
  <c r="F35" i="49" s="1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E35" i="38"/>
  <c r="F35" i="38" s="1"/>
  <c r="D35" i="38"/>
  <c r="C35" i="38"/>
  <c r="D32" i="6" s="1" a="1"/>
  <c r="B35" i="38"/>
  <c r="E35" i="28"/>
  <c r="F35" i="28" s="1"/>
  <c r="D35" i="28"/>
  <c r="D31" i="6" s="1" a="1"/>
  <c r="C35" i="28"/>
  <c r="B35" i="28"/>
  <c r="E35" i="34"/>
  <c r="F35" i="34" s="1"/>
  <c r="D35" i="34"/>
  <c r="C35" i="34"/>
  <c r="B35" i="34"/>
  <c r="F35" i="33"/>
  <c r="E35" i="33"/>
  <c r="D35" i="33"/>
  <c r="C35" i="33"/>
  <c r="B35" i="33"/>
  <c r="D29" i="6" s="1" a="1"/>
  <c r="E35" i="32"/>
  <c r="F35" i="32" s="1"/>
  <c r="D35" i="32"/>
  <c r="C35" i="32"/>
  <c r="B35" i="32"/>
  <c r="E35" i="26"/>
  <c r="F35" i="26" s="1"/>
  <c r="D35" i="26"/>
  <c r="C35" i="26"/>
  <c r="B35" i="26"/>
  <c r="E35" i="25"/>
  <c r="D26" i="6" s="1" a="1"/>
  <c r="D35" i="25"/>
  <c r="C35" i="25"/>
  <c r="B35" i="25"/>
  <c r="E35" i="24"/>
  <c r="F35" i="24" s="1"/>
  <c r="D35" i="24"/>
  <c r="C35" i="24"/>
  <c r="B35" i="24"/>
  <c r="D25" i="6" s="1" a="1"/>
  <c r="F35" i="22"/>
  <c r="E35" i="22"/>
  <c r="D35" i="22"/>
  <c r="C35" i="22"/>
  <c r="D24" i="6" s="1" a="1"/>
  <c r="B35" i="22"/>
  <c r="E35" i="21"/>
  <c r="F35" i="21" s="1"/>
  <c r="D35" i="21"/>
  <c r="C35" i="21"/>
  <c r="B35" i="21"/>
  <c r="E35" i="20"/>
  <c r="D22" i="6" s="1" a="1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D20" i="6" s="1" a="1"/>
  <c r="B35" i="18"/>
  <c r="E35" i="17"/>
  <c r="F35" i="17" s="1"/>
  <c r="D35" i="17"/>
  <c r="D16" i="6" s="1" a="1"/>
  <c r="C35" i="17"/>
  <c r="B35" i="17"/>
  <c r="E35" i="16"/>
  <c r="F35" i="16" s="1"/>
  <c r="D35" i="16"/>
  <c r="C35" i="16"/>
  <c r="B35" i="16"/>
  <c r="F35" i="15"/>
  <c r="E35" i="15"/>
  <c r="D35" i="15"/>
  <c r="C35" i="15"/>
  <c r="B35" i="15"/>
  <c r="D14" i="6" s="1" a="1"/>
  <c r="E35" i="14"/>
  <c r="F35" i="14" s="1"/>
  <c r="D35" i="14"/>
  <c r="C35" i="14"/>
  <c r="B35" i="14"/>
  <c r="E35" i="13"/>
  <c r="F35" i="13" s="1"/>
  <c r="D35" i="13"/>
  <c r="C35" i="13"/>
  <c r="B35" i="13"/>
  <c r="E35" i="12"/>
  <c r="D9" i="6" s="1" a="1"/>
  <c r="D35" i="12"/>
  <c r="C35" i="12"/>
  <c r="B35" i="12"/>
  <c r="E35" i="11"/>
  <c r="F35" i="11" s="1"/>
  <c r="D35" i="11"/>
  <c r="C35" i="11"/>
  <c r="B35" i="11"/>
  <c r="D8" i="6" s="1" a="1"/>
  <c r="E35" i="10"/>
  <c r="F35" i="10" s="1"/>
  <c r="D35" i="10"/>
  <c r="C35" i="10"/>
  <c r="D7" i="6" s="1" a="1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F48" i="40" s="1"/>
  <c r="C48" i="40"/>
  <c r="L48" i="39"/>
  <c r="N48" i="39" s="1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H35" i="6"/>
  <c r="D35" i="6" a="1"/>
  <c r="I35" i="6" s="1"/>
  <c r="D33" i="6" a="1"/>
  <c r="I33" i="6" s="1"/>
  <c r="D33" i="6"/>
  <c r="D30" i="6" a="1"/>
  <c r="I30" i="6" s="1"/>
  <c r="D30" i="6"/>
  <c r="D28" i="6" a="1"/>
  <c r="I28" i="6" s="1"/>
  <c r="D28" i="6"/>
  <c r="D27" i="6" a="1"/>
  <c r="I27" i="6" s="1"/>
  <c r="D27" i="6"/>
  <c r="D23" i="6" a="1"/>
  <c r="I23" i="6" s="1"/>
  <c r="D21" i="6" a="1"/>
  <c r="I21" i="6" s="1"/>
  <c r="D21" i="6"/>
  <c r="D15" i="6" a="1"/>
  <c r="I15" i="6" s="1"/>
  <c r="D15" i="6"/>
  <c r="D13" i="6" a="1"/>
  <c r="D13" i="6"/>
  <c r="D10" i="6" a="1"/>
  <c r="I10" i="6" s="1"/>
  <c r="D10" i="6"/>
  <c r="D25" i="6" l="1"/>
  <c r="I25" i="6"/>
  <c r="H25" i="6"/>
  <c r="I22" i="6"/>
  <c r="H22" i="6"/>
  <c r="D22" i="6"/>
  <c r="D31" i="6"/>
  <c r="I31" i="6"/>
  <c r="H31" i="6"/>
  <c r="D16" i="6"/>
  <c r="D17" i="6" s="1"/>
  <c r="I16" i="6"/>
  <c r="H16" i="6"/>
  <c r="I29" i="6"/>
  <c r="H29" i="6"/>
  <c r="D29" i="6"/>
  <c r="I9" i="6"/>
  <c r="H9" i="6"/>
  <c r="D9" i="6"/>
  <c r="D11" i="6" s="1"/>
  <c r="G11" i="6"/>
  <c r="F11" i="6"/>
  <c r="E11" i="6"/>
  <c r="I32" i="6"/>
  <c r="H32" i="6"/>
  <c r="D32" i="6"/>
  <c r="I14" i="6"/>
  <c r="H14" i="6"/>
  <c r="D14" i="6"/>
  <c r="E12" i="6"/>
  <c r="I7" i="6"/>
  <c r="D7" i="6"/>
  <c r="H7" i="6"/>
  <c r="G12" i="6"/>
  <c r="F12" i="6"/>
  <c r="F18" i="6" s="1"/>
  <c r="I26" i="6"/>
  <c r="H26" i="6"/>
  <c r="D26" i="6"/>
  <c r="D24" i="6"/>
  <c r="I24" i="6"/>
  <c r="H24" i="6"/>
  <c r="G17" i="6"/>
  <c r="I20" i="6"/>
  <c r="H20" i="6"/>
  <c r="D20" i="6"/>
  <c r="I8" i="6"/>
  <c r="H8" i="6"/>
  <c r="D8" i="6"/>
  <c r="E48" i="39"/>
  <c r="E48" i="40"/>
  <c r="F35" i="12"/>
  <c r="F35" i="25"/>
  <c r="H15" i="6"/>
  <c r="H27" i="6"/>
  <c r="H30" i="6"/>
  <c r="H33" i="6"/>
  <c r="H10" i="6"/>
  <c r="H21" i="6"/>
  <c r="D34" i="6" a="1"/>
  <c r="I48" i="39"/>
  <c r="I48" i="40"/>
  <c r="F35" i="20"/>
  <c r="H28" i="6"/>
  <c r="H13" i="6"/>
  <c r="I13" i="6"/>
  <c r="D23" i="6"/>
  <c r="D35" i="6"/>
  <c r="E17" i="6"/>
  <c r="M48" i="39"/>
  <c r="M48" i="40"/>
  <c r="F17" i="6"/>
  <c r="H23" i="6"/>
  <c r="D12" i="6" l="1"/>
  <c r="D18" i="6" s="1"/>
  <c r="I17" i="6"/>
  <c r="H17" i="6"/>
  <c r="E18" i="6"/>
  <c r="D34" i="6"/>
  <c r="I34" i="6"/>
  <c r="H34" i="6"/>
  <c r="G18" i="6"/>
  <c r="I12" i="6"/>
  <c r="H12" i="6"/>
  <c r="I11" i="6"/>
  <c r="H11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<sst xmlns="http://schemas.openxmlformats.org/spreadsheetml/2006/main" count="1919" uniqueCount="244">
  <si>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</si>
  <si>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</si>
  <si>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</si>
  <si>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</si>
  <si>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</si>
  <si>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</si>
  <si>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</si>
  <si>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</si>
  <si>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</si>
  <si>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</si>
  <si>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</si>
  <si>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</si>
  <si>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</si>
  <si>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</si>
  <si>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</si>
  <si>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</si>
  <si>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</si>
  <si>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</si>
  <si>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</si>
  <si>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</si>
  <si>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</si>
  <si>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</si>
  <si>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</si>
  <si>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</si>
  <si>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</si>
  <si>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</si>
  <si>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</si>
  <si>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</si>
  <si>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</si>
  <si>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</si>
  <si>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</si>
  <si>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</si>
  <si>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</si>
  <si>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</si>
  <si>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</si>
  <si>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</si>
  <si>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</si>
  <si>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</si>
  <si>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</si>
  <si>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</si>
  <si>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</si>
  <si>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</si>
  <si>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</si>
  <si>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</si>
  <si>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</si>
  <si>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</si>
  <si>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</si>
  <si>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</si>
  <si>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</si>
  <si>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</si>
  <si>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</si>
  <si>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</si>
  <si>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</si>
  <si>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</si>
  <si>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</si>
  <si>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</si>
  <si>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</si>
  <si>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</si>
  <si>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</si>
  <si>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</si>
  <si>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</si>
  <si>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</si>
  <si>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</si>
  <si>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</si>
  <si>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</si>
  <si>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</si>
  <si>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</si>
  <si>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</si>
  <si>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</si>
  <si>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</si>
  <si>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</si>
  <si>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</si>
  <si>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</si>
  <si>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</si>
  <si>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</si>
  <si>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</si>
  <si>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</si>
  <si>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</si>
  <si>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</si>
  <si>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</si>
  <si>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</si>
  <si>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</si>
  <si>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</si>
  <si>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</si>
  <si>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</si>
  <si>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</si>
  <si>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</si>
  <si>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</si>
  <si>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</si>
  <si>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</si>
  <si>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</si>
  <si>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</si>
  <si>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</si>
  <si>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</si>
  <si>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</si>
  <si>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</si>
  <si>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</si>
  <si>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</si>
  <si>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</si>
  <si>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</si>
  <si>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</si>
  <si>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</si>
  <si>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</si>
  <si>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</si>
  <si>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</si>
  <si>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</si>
  <si>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</si>
  <si>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</si>
  <si>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</si>
  <si>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</si>
  <si>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</si>
  <si>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</si>
  <si>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</si>
  <si>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</si>
  <si>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</si>
  <si>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</si>
  <si>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</si>
  <si>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</si>
  <si>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</si>
  <si>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</si>
  <si>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</si>
  <si>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</si>
  <si>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</si>
  <si>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</si>
  <si>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</si>
  <si>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</si>
  <si>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</si>
  <si>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</si>
  <si>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</si>
  <si>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</si>
  <si>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</si>
  <si>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</si>
  <si>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</si>
  <si>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</si>
  <si>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</si>
  <si>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</si>
  <si>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</si>
  <si>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</si>
  <si>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</si>
  <si>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</si>
  <si>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</si>
  <si>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</si>
  <si>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</si>
  <si>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</si>
  <si>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</si>
  <si>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</si>
  <si>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</si>
  <si>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</si>
  <si>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</si>
  <si>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</si>
  <si>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</si>
  <si>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</si>
  <si>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</si>
  <si>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</si>
  <si>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Febrero </t>
  </si>
  <si>
    <t xml:space="preserve"> Febrero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</si>
  <si>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</si>
  <si>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</si>
  <si>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</si>
  <si>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</si>
  <si>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</si>
  <si>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</si>
  <si>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</si>
  <si>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Febrero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</si>
  <si>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</si>
  <si>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</si>
  <si>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</si>
  <si>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</si>
  <si>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</si>
  <si>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</si>
  <si>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</si>
  <si>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</si>
  <si>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22/10/2026</t>
  </si>
  <si>
    <t>Pasaia</t>
  </si>
  <si>
    <t>Maquinaria, aparatos, herramientas y repuestos</t>
  </si>
  <si>
    <t>Baleares</t>
  </si>
  <si>
    <t xml:space="preserve">Febrero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</si>
  <si>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</si>
  <si>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</si>
  <si>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</si>
  <si>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</si>
  <si>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</si>
  <si>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</si>
  <si>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</si>
  <si>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</si>
  <si>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21/10/2026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</si>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</sst>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FE040430-8DD0-49BD-9CFB-E5AB8CF1BB39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1935166.571</c:v>
                </c:pt>
                <c:pt idx="1">
                  <c:v>395474</c:v>
                </c:pt>
                <c:pt idx="2">
                  <c:v>1016722.029</c:v>
                </c:pt>
                <c:pt idx="3">
                  <c:v>693882.304</c:v>
                </c:pt>
                <c:pt idx="4">
                  <c:v>14096962.280999999</c:v>
                </c:pt>
                <c:pt idx="5">
                  <c:v>898337.37</c:v>
                </c:pt>
                <c:pt idx="6">
                  <c:v>2267996.5460000001</c:v>
                </c:pt>
                <c:pt idx="7">
                  <c:v>11152211.749</c:v>
                </c:pt>
                <c:pt idx="8">
                  <c:v>5225246</c:v>
                </c:pt>
                <c:pt idx="9">
                  <c:v>6066405.0800000001</c:v>
                </c:pt>
                <c:pt idx="10">
                  <c:v>3247790.9279999998</c:v>
                </c:pt>
                <c:pt idx="11">
                  <c:v>288594</c:v>
                </c:pt>
                <c:pt idx="12">
                  <c:v>1307749.6229999999</c:v>
                </c:pt>
                <c:pt idx="13">
                  <c:v>2094320.618</c:v>
                </c:pt>
                <c:pt idx="14">
                  <c:v>5080976.2570000002</c:v>
                </c:pt>
                <c:pt idx="15">
                  <c:v>5626654.6050000004</c:v>
                </c:pt>
                <c:pt idx="16">
                  <c:v>1139116.743</c:v>
                </c:pt>
                <c:pt idx="17">
                  <c:v>300973.97899999999</c:v>
                </c:pt>
                <c:pt idx="18">
                  <c:v>91775</c:v>
                </c:pt>
                <c:pt idx="19">
                  <c:v>411673.05599999998</c:v>
                </c:pt>
                <c:pt idx="20">
                  <c:v>529837.92099999997</c:v>
                </c:pt>
                <c:pt idx="21">
                  <c:v>2374511.9</c:v>
                </c:pt>
                <c:pt idx="22">
                  <c:v>1115371.6359999999</c:v>
                </c:pt>
                <c:pt idx="23">
                  <c:v>640055</c:v>
                </c:pt>
                <c:pt idx="24">
                  <c:v>5062934.159</c:v>
                </c:pt>
                <c:pt idx="25">
                  <c:v>11673497.386</c:v>
                </c:pt>
                <c:pt idx="26">
                  <c:v>774081.32700000005</c:v>
                </c:pt>
                <c:pt idx="27">
                  <c:v>258709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2001690.0519999999</c:v>
                </c:pt>
                <c:pt idx="1">
                  <c:v>425585</c:v>
                </c:pt>
                <c:pt idx="2">
                  <c:v>954572.03799999994</c:v>
                </c:pt>
                <c:pt idx="3">
                  <c:v>791445.02799999982</c:v>
                </c:pt>
                <c:pt idx="4">
                  <c:v>16502431.956</c:v>
                </c:pt>
                <c:pt idx="5">
                  <c:v>897151.83700000006</c:v>
                </c:pt>
                <c:pt idx="6">
                  <c:v>2512374.1120000002</c:v>
                </c:pt>
                <c:pt idx="7">
                  <c:v>10110181.668</c:v>
                </c:pt>
                <c:pt idx="8">
                  <c:v>5276981</c:v>
                </c:pt>
                <c:pt idx="9">
                  <c:v>5565674.5389999999</c:v>
                </c:pt>
                <c:pt idx="10">
                  <c:v>2918122.7779999999</c:v>
                </c:pt>
                <c:pt idx="11">
                  <c:v>344142</c:v>
                </c:pt>
                <c:pt idx="12">
                  <c:v>855807.33499999996</c:v>
                </c:pt>
                <c:pt idx="13">
                  <c:v>2564913.7790000001</c:v>
                </c:pt>
                <c:pt idx="14">
                  <c:v>4873906.0470000003</c:v>
                </c:pt>
                <c:pt idx="15">
                  <c:v>5400452.8530000001</c:v>
                </c:pt>
                <c:pt idx="16">
                  <c:v>745030.96900000004</c:v>
                </c:pt>
                <c:pt idx="17">
                  <c:v>407216.76199999999</c:v>
                </c:pt>
                <c:pt idx="18">
                  <c:v>89126</c:v>
                </c:pt>
                <c:pt idx="19">
                  <c:v>378033.32199999999</c:v>
                </c:pt>
                <c:pt idx="20">
                  <c:v>543867.30900000001</c:v>
                </c:pt>
                <c:pt idx="21">
                  <c:v>2535054.4049999998</c:v>
                </c:pt>
                <c:pt idx="22">
                  <c:v>1003799.31</c:v>
                </c:pt>
                <c:pt idx="23">
                  <c:v>715233</c:v>
                </c:pt>
                <c:pt idx="24">
                  <c:v>4902530.233</c:v>
                </c:pt>
                <c:pt idx="25">
                  <c:v>12728854.057</c:v>
                </c:pt>
                <c:pt idx="26">
                  <c:v>752557.96100000001</c:v>
                </c:pt>
                <c:pt idx="27">
                  <c:v>248359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226000"/>
        <c:axId val="22414507"/>
      </c:barChart>
      <c:catAx>
        <c:axId val="482260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414507"/>
        <c:crosses val="autoZero"/>
        <c:auto val="1"/>
        <c:lblAlgn val="ctr"/>
        <c:lblOffset val="100"/>
        <c:noMultiLvlLbl val="0"/>
      </c:catAx>
      <c:valAx>
        <c:axId val="2241450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226000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1928219</c:v>
                </c:pt>
                <c:pt idx="1">
                  <c:v>391224</c:v>
                </c:pt>
                <c:pt idx="2">
                  <c:v>1006303</c:v>
                </c:pt>
                <c:pt idx="3">
                  <c:v>687142</c:v>
                </c:pt>
                <c:pt idx="4">
                  <c:v>13134053</c:v>
                </c:pt>
                <c:pt idx="5">
                  <c:v>879422</c:v>
                </c:pt>
                <c:pt idx="6">
                  <c:v>2261043</c:v>
                </c:pt>
                <c:pt idx="7">
                  <c:v>10915983</c:v>
                </c:pt>
                <c:pt idx="8">
                  <c:v>5222103</c:v>
                </c:pt>
                <c:pt idx="9">
                  <c:v>6020288</c:v>
                </c:pt>
                <c:pt idx="10">
                  <c:v>3242312</c:v>
                </c:pt>
                <c:pt idx="11">
                  <c:v>194448</c:v>
                </c:pt>
                <c:pt idx="12">
                  <c:v>1305760</c:v>
                </c:pt>
                <c:pt idx="13">
                  <c:v>2088714</c:v>
                </c:pt>
                <c:pt idx="14">
                  <c:v>4985019</c:v>
                </c:pt>
                <c:pt idx="15">
                  <c:v>5123924</c:v>
                </c:pt>
                <c:pt idx="16">
                  <c:v>1112891</c:v>
                </c:pt>
                <c:pt idx="17">
                  <c:v>297299</c:v>
                </c:pt>
                <c:pt idx="18">
                  <c:v>90668</c:v>
                </c:pt>
                <c:pt idx="19">
                  <c:v>408888</c:v>
                </c:pt>
                <c:pt idx="20">
                  <c:v>522294</c:v>
                </c:pt>
                <c:pt idx="21">
                  <c:v>2168590</c:v>
                </c:pt>
                <c:pt idx="22">
                  <c:v>1107443</c:v>
                </c:pt>
                <c:pt idx="23">
                  <c:v>624767</c:v>
                </c:pt>
                <c:pt idx="24">
                  <c:v>5036851</c:v>
                </c:pt>
                <c:pt idx="25">
                  <c:v>11573855</c:v>
                </c:pt>
                <c:pt idx="26">
                  <c:v>751465</c:v>
                </c:pt>
                <c:pt idx="27">
                  <c:v>256843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1993218</c:v>
                </c:pt>
                <c:pt idx="1">
                  <c:v>424292</c:v>
                </c:pt>
                <c:pt idx="2">
                  <c:v>943695</c:v>
                </c:pt>
                <c:pt idx="3">
                  <c:v>768935</c:v>
                </c:pt>
                <c:pt idx="4">
                  <c:v>15360604</c:v>
                </c:pt>
                <c:pt idx="5">
                  <c:v>880841</c:v>
                </c:pt>
                <c:pt idx="6">
                  <c:v>2497635</c:v>
                </c:pt>
                <c:pt idx="7">
                  <c:v>9876754</c:v>
                </c:pt>
                <c:pt idx="8">
                  <c:v>5273478</c:v>
                </c:pt>
                <c:pt idx="9">
                  <c:v>5524988</c:v>
                </c:pt>
                <c:pt idx="10">
                  <c:v>2915140</c:v>
                </c:pt>
                <c:pt idx="11">
                  <c:v>222640</c:v>
                </c:pt>
                <c:pt idx="12">
                  <c:v>854212</c:v>
                </c:pt>
                <c:pt idx="13">
                  <c:v>2557915</c:v>
                </c:pt>
                <c:pt idx="14">
                  <c:v>4798333</c:v>
                </c:pt>
                <c:pt idx="15">
                  <c:v>4940383</c:v>
                </c:pt>
                <c:pt idx="16">
                  <c:v>740060</c:v>
                </c:pt>
                <c:pt idx="17">
                  <c:v>401596</c:v>
                </c:pt>
                <c:pt idx="18">
                  <c:v>88288</c:v>
                </c:pt>
                <c:pt idx="19">
                  <c:v>374530</c:v>
                </c:pt>
                <c:pt idx="20">
                  <c:v>536572</c:v>
                </c:pt>
                <c:pt idx="21">
                  <c:v>2403339</c:v>
                </c:pt>
                <c:pt idx="22">
                  <c:v>995385</c:v>
                </c:pt>
                <c:pt idx="23">
                  <c:v>710718</c:v>
                </c:pt>
                <c:pt idx="24">
                  <c:v>4816768</c:v>
                </c:pt>
                <c:pt idx="25">
                  <c:v>12646955</c:v>
                </c:pt>
                <c:pt idx="26">
                  <c:v>733407</c:v>
                </c:pt>
                <c:pt idx="27">
                  <c:v>247151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28879"/>
        <c:axId val="50614841"/>
      </c:barChart>
      <c:catAx>
        <c:axId val="15288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614841"/>
        <c:crosses val="autoZero"/>
        <c:auto val="1"/>
        <c:lblAlgn val="ctr"/>
        <c:lblOffset val="100"/>
        <c:noMultiLvlLbl val="0"/>
      </c:catAx>
      <c:valAx>
        <c:axId val="5061484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288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1296218</c:v>
                </c:pt>
                <c:pt idx="1">
                  <c:v>12205</c:v>
                </c:pt>
                <c:pt idx="2">
                  <c:v>32904</c:v>
                </c:pt>
                <c:pt idx="3">
                  <c:v>98383</c:v>
                </c:pt>
                <c:pt idx="4">
                  <c:v>3571040</c:v>
                </c:pt>
                <c:pt idx="5">
                  <c:v>160081</c:v>
                </c:pt>
                <c:pt idx="6">
                  <c:v>126117</c:v>
                </c:pt>
                <c:pt idx="7">
                  <c:v>2502822</c:v>
                </c:pt>
                <c:pt idx="8">
                  <c:v>3299145</c:v>
                </c:pt>
                <c:pt idx="9">
                  <c:v>4537800</c:v>
                </c:pt>
                <c:pt idx="10">
                  <c:v>1660075</c:v>
                </c:pt>
                <c:pt idx="11">
                  <c:v>103736</c:v>
                </c:pt>
                <c:pt idx="12">
                  <c:v>592726</c:v>
                </c:pt>
                <c:pt idx="13">
                  <c:v>249819</c:v>
                </c:pt>
                <c:pt idx="14">
                  <c:v>3966744</c:v>
                </c:pt>
                <c:pt idx="15">
                  <c:v>1744567</c:v>
                </c:pt>
                <c:pt idx="16">
                  <c:v>23866</c:v>
                </c:pt>
                <c:pt idx="17">
                  <c:v>0</c:v>
                </c:pt>
                <c:pt idx="18">
                  <c:v>13023</c:v>
                </c:pt>
                <c:pt idx="19">
                  <c:v>241139</c:v>
                </c:pt>
                <c:pt idx="20">
                  <c:v>0</c:v>
                </c:pt>
                <c:pt idx="21">
                  <c:v>665886</c:v>
                </c:pt>
                <c:pt idx="22">
                  <c:v>23703</c:v>
                </c:pt>
                <c:pt idx="23">
                  <c:v>103129</c:v>
                </c:pt>
                <c:pt idx="24">
                  <c:v>3063634</c:v>
                </c:pt>
                <c:pt idx="25">
                  <c:v>708232</c:v>
                </c:pt>
                <c:pt idx="26">
                  <c:v>5902</c:v>
                </c:pt>
                <c:pt idx="27">
                  <c:v>50321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1318719</c:v>
                </c:pt>
                <c:pt idx="1">
                  <c:v>6531</c:v>
                </c:pt>
                <c:pt idx="2">
                  <c:v>13091</c:v>
                </c:pt>
                <c:pt idx="3">
                  <c:v>95121</c:v>
                </c:pt>
                <c:pt idx="4">
                  <c:v>4712583</c:v>
                </c:pt>
                <c:pt idx="5">
                  <c:v>109656</c:v>
                </c:pt>
                <c:pt idx="6">
                  <c:v>210839</c:v>
                </c:pt>
                <c:pt idx="7">
                  <c:v>1782214</c:v>
                </c:pt>
                <c:pt idx="8">
                  <c:v>3353757</c:v>
                </c:pt>
                <c:pt idx="9">
                  <c:v>4250373</c:v>
                </c:pt>
                <c:pt idx="10">
                  <c:v>1523125</c:v>
                </c:pt>
                <c:pt idx="11">
                  <c:v>122547</c:v>
                </c:pt>
                <c:pt idx="12">
                  <c:v>287024</c:v>
                </c:pt>
                <c:pt idx="13">
                  <c:v>243910</c:v>
                </c:pt>
                <c:pt idx="14">
                  <c:v>3656368</c:v>
                </c:pt>
                <c:pt idx="15">
                  <c:v>1497715</c:v>
                </c:pt>
                <c:pt idx="16">
                  <c:v>19170</c:v>
                </c:pt>
                <c:pt idx="17">
                  <c:v>0</c:v>
                </c:pt>
                <c:pt idx="18">
                  <c:v>10811</c:v>
                </c:pt>
                <c:pt idx="19">
                  <c:v>175361</c:v>
                </c:pt>
                <c:pt idx="20">
                  <c:v>0</c:v>
                </c:pt>
                <c:pt idx="21">
                  <c:v>748004</c:v>
                </c:pt>
                <c:pt idx="22">
                  <c:v>39236</c:v>
                </c:pt>
                <c:pt idx="23">
                  <c:v>62719</c:v>
                </c:pt>
                <c:pt idx="24">
                  <c:v>3082595</c:v>
                </c:pt>
                <c:pt idx="25">
                  <c:v>555798</c:v>
                </c:pt>
                <c:pt idx="26">
                  <c:v>2986</c:v>
                </c:pt>
                <c:pt idx="27">
                  <c:v>53838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016722"/>
        <c:axId val="21824183"/>
      </c:barChart>
      <c:catAx>
        <c:axId val="360167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24183"/>
        <c:crosses val="autoZero"/>
        <c:auto val="1"/>
        <c:lblAlgn val="ctr"/>
        <c:lblOffset val="100"/>
        <c:noMultiLvlLbl val="0"/>
      </c:catAx>
      <c:valAx>
        <c:axId val="2182418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0167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554755</c:v>
                </c:pt>
                <c:pt idx="1">
                  <c:v>156577</c:v>
                </c:pt>
                <c:pt idx="2">
                  <c:v>722712</c:v>
                </c:pt>
                <c:pt idx="3">
                  <c:v>387387</c:v>
                </c:pt>
                <c:pt idx="4">
                  <c:v>34988</c:v>
                </c:pt>
                <c:pt idx="5">
                  <c:v>335130</c:v>
                </c:pt>
                <c:pt idx="6">
                  <c:v>45413</c:v>
                </c:pt>
                <c:pt idx="7">
                  <c:v>597676</c:v>
                </c:pt>
                <c:pt idx="8">
                  <c:v>701158</c:v>
                </c:pt>
                <c:pt idx="9">
                  <c:v>1380950</c:v>
                </c:pt>
                <c:pt idx="10">
                  <c:v>1315533</c:v>
                </c:pt>
                <c:pt idx="11">
                  <c:v>772</c:v>
                </c:pt>
                <c:pt idx="12">
                  <c:v>572431</c:v>
                </c:pt>
                <c:pt idx="13">
                  <c:v>1559949</c:v>
                </c:pt>
                <c:pt idx="14">
                  <c:v>741748</c:v>
                </c:pt>
                <c:pt idx="15">
                  <c:v>80765</c:v>
                </c:pt>
                <c:pt idx="16">
                  <c:v>164486</c:v>
                </c:pt>
                <c:pt idx="17">
                  <c:v>109068</c:v>
                </c:pt>
                <c:pt idx="18">
                  <c:v>6281</c:v>
                </c:pt>
                <c:pt idx="19">
                  <c:v>149482</c:v>
                </c:pt>
                <c:pt idx="20">
                  <c:v>129528</c:v>
                </c:pt>
                <c:pt idx="21">
                  <c:v>49921</c:v>
                </c:pt>
                <c:pt idx="22">
                  <c:v>527796</c:v>
                </c:pt>
                <c:pt idx="23">
                  <c:v>266763</c:v>
                </c:pt>
                <c:pt idx="24">
                  <c:v>1729384</c:v>
                </c:pt>
                <c:pt idx="25">
                  <c:v>324823</c:v>
                </c:pt>
                <c:pt idx="26">
                  <c:v>26507</c:v>
                </c:pt>
                <c:pt idx="27">
                  <c:v>56073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638983</c:v>
                </c:pt>
                <c:pt idx="1">
                  <c:v>185574</c:v>
                </c:pt>
                <c:pt idx="2">
                  <c:v>658543</c:v>
                </c:pt>
                <c:pt idx="3">
                  <c:v>448268</c:v>
                </c:pt>
                <c:pt idx="4">
                  <c:v>70179</c:v>
                </c:pt>
                <c:pt idx="5">
                  <c:v>366690</c:v>
                </c:pt>
                <c:pt idx="6">
                  <c:v>56732</c:v>
                </c:pt>
                <c:pt idx="7">
                  <c:v>510110</c:v>
                </c:pt>
                <c:pt idx="8">
                  <c:v>617707</c:v>
                </c:pt>
                <c:pt idx="9">
                  <c:v>1123469</c:v>
                </c:pt>
                <c:pt idx="10">
                  <c:v>1206005</c:v>
                </c:pt>
                <c:pt idx="11">
                  <c:v>1300</c:v>
                </c:pt>
                <c:pt idx="12">
                  <c:v>464910</c:v>
                </c:pt>
                <c:pt idx="13">
                  <c:v>2081695</c:v>
                </c:pt>
                <c:pt idx="14">
                  <c:v>906605</c:v>
                </c:pt>
                <c:pt idx="15">
                  <c:v>61459</c:v>
                </c:pt>
                <c:pt idx="16">
                  <c:v>214938</c:v>
                </c:pt>
                <c:pt idx="17">
                  <c:v>228469</c:v>
                </c:pt>
                <c:pt idx="18">
                  <c:v>0</c:v>
                </c:pt>
                <c:pt idx="19">
                  <c:v>74882</c:v>
                </c:pt>
                <c:pt idx="20">
                  <c:v>170754</c:v>
                </c:pt>
                <c:pt idx="21">
                  <c:v>81296</c:v>
                </c:pt>
                <c:pt idx="22">
                  <c:v>416854</c:v>
                </c:pt>
                <c:pt idx="23">
                  <c:v>375348</c:v>
                </c:pt>
                <c:pt idx="24">
                  <c:v>1426500</c:v>
                </c:pt>
                <c:pt idx="25">
                  <c:v>415145</c:v>
                </c:pt>
                <c:pt idx="26">
                  <c:v>36632</c:v>
                </c:pt>
                <c:pt idx="27">
                  <c:v>65365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140278"/>
        <c:axId val="22821638"/>
      </c:barChart>
      <c:catAx>
        <c:axId val="81402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821638"/>
        <c:crosses val="autoZero"/>
        <c:auto val="1"/>
        <c:lblAlgn val="ctr"/>
        <c:lblOffset val="100"/>
        <c:noMultiLvlLbl val="0"/>
      </c:catAx>
      <c:valAx>
        <c:axId val="2282163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402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77246</c:v>
                </c:pt>
                <c:pt idx="1">
                  <c:v>222442</c:v>
                </c:pt>
                <c:pt idx="2">
                  <c:v>250687</c:v>
                </c:pt>
                <c:pt idx="3">
                  <c:v>201372</c:v>
                </c:pt>
                <c:pt idx="4">
                  <c:v>9528025</c:v>
                </c:pt>
                <c:pt idx="5">
                  <c:v>384211</c:v>
                </c:pt>
                <c:pt idx="6">
                  <c:v>2089513</c:v>
                </c:pt>
                <c:pt idx="7">
                  <c:v>7815485</c:v>
                </c:pt>
                <c:pt idx="8">
                  <c:v>1221800</c:v>
                </c:pt>
                <c:pt idx="9">
                  <c:v>101538</c:v>
                </c:pt>
                <c:pt idx="10">
                  <c:v>266704</c:v>
                </c:pt>
                <c:pt idx="11">
                  <c:v>89940</c:v>
                </c:pt>
                <c:pt idx="12">
                  <c:v>140603</c:v>
                </c:pt>
                <c:pt idx="13">
                  <c:v>278946</c:v>
                </c:pt>
                <c:pt idx="14">
                  <c:v>276527</c:v>
                </c:pt>
                <c:pt idx="15">
                  <c:v>3298592</c:v>
                </c:pt>
                <c:pt idx="16">
                  <c:v>924539</c:v>
                </c:pt>
                <c:pt idx="17">
                  <c:v>188231</c:v>
                </c:pt>
                <c:pt idx="18">
                  <c:v>71364</c:v>
                </c:pt>
                <c:pt idx="19">
                  <c:v>18267</c:v>
                </c:pt>
                <c:pt idx="20">
                  <c:v>392766</c:v>
                </c:pt>
                <c:pt idx="21">
                  <c:v>1452783</c:v>
                </c:pt>
                <c:pt idx="22">
                  <c:v>555944</c:v>
                </c:pt>
                <c:pt idx="23">
                  <c:v>254875</c:v>
                </c:pt>
                <c:pt idx="24">
                  <c:v>243833</c:v>
                </c:pt>
                <c:pt idx="25">
                  <c:v>10540800</c:v>
                </c:pt>
                <c:pt idx="26">
                  <c:v>719056</c:v>
                </c:pt>
                <c:pt idx="27">
                  <c:v>150449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35516</c:v>
                </c:pt>
                <c:pt idx="1">
                  <c:v>232187</c:v>
                </c:pt>
                <c:pt idx="2">
                  <c:v>272061</c:v>
                </c:pt>
                <c:pt idx="3">
                  <c:v>225546</c:v>
                </c:pt>
                <c:pt idx="4">
                  <c:v>10577842</c:v>
                </c:pt>
                <c:pt idx="5">
                  <c:v>404495</c:v>
                </c:pt>
                <c:pt idx="6">
                  <c:v>2230064</c:v>
                </c:pt>
                <c:pt idx="7">
                  <c:v>7584430</c:v>
                </c:pt>
                <c:pt idx="8">
                  <c:v>1302014</c:v>
                </c:pt>
                <c:pt idx="9">
                  <c:v>151146</c:v>
                </c:pt>
                <c:pt idx="10">
                  <c:v>186010</c:v>
                </c:pt>
                <c:pt idx="11">
                  <c:v>98793</c:v>
                </c:pt>
                <c:pt idx="12">
                  <c:v>102278</c:v>
                </c:pt>
                <c:pt idx="13">
                  <c:v>232310</c:v>
                </c:pt>
                <c:pt idx="14">
                  <c:v>235360</c:v>
                </c:pt>
                <c:pt idx="15">
                  <c:v>3381209</c:v>
                </c:pt>
                <c:pt idx="16">
                  <c:v>505952</c:v>
                </c:pt>
                <c:pt idx="17">
                  <c:v>173127</c:v>
                </c:pt>
                <c:pt idx="18">
                  <c:v>77477</c:v>
                </c:pt>
                <c:pt idx="19">
                  <c:v>124287</c:v>
                </c:pt>
                <c:pt idx="20">
                  <c:v>365818</c:v>
                </c:pt>
                <c:pt idx="21">
                  <c:v>1574039</c:v>
                </c:pt>
                <c:pt idx="22">
                  <c:v>539295</c:v>
                </c:pt>
                <c:pt idx="23">
                  <c:v>272651</c:v>
                </c:pt>
                <c:pt idx="24">
                  <c:v>307673</c:v>
                </c:pt>
                <c:pt idx="25">
                  <c:v>11676012</c:v>
                </c:pt>
                <c:pt idx="26">
                  <c:v>693789</c:v>
                </c:pt>
                <c:pt idx="27">
                  <c:v>127948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28712"/>
        <c:axId val="51666534"/>
      </c:barChart>
      <c:catAx>
        <c:axId val="5028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66534"/>
        <c:crosses val="autoZero"/>
        <c:auto val="1"/>
        <c:lblAlgn val="ctr"/>
        <c:lblOffset val="100"/>
        <c:noMultiLvlLbl val="0"/>
      </c:catAx>
      <c:valAx>
        <c:axId val="5166653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2871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205904</c:v>
                </c:pt>
                <c:pt idx="2">
                  <c:v>25028</c:v>
                </c:pt>
                <c:pt idx="3">
                  <c:v>74</c:v>
                </c:pt>
                <c:pt idx="4">
                  <c:v>7360678</c:v>
                </c:pt>
                <c:pt idx="5">
                  <c:v>238507</c:v>
                </c:pt>
                <c:pt idx="6">
                  <c:v>36084</c:v>
                </c:pt>
                <c:pt idx="7">
                  <c:v>6184492</c:v>
                </c:pt>
                <c:pt idx="8">
                  <c:v>705686</c:v>
                </c:pt>
                <c:pt idx="9">
                  <c:v>67912</c:v>
                </c:pt>
                <c:pt idx="10">
                  <c:v>258492</c:v>
                </c:pt>
                <c:pt idx="11">
                  <c:v>11708</c:v>
                </c:pt>
                <c:pt idx="12">
                  <c:v>31032</c:v>
                </c:pt>
                <c:pt idx="13">
                  <c:v>165863</c:v>
                </c:pt>
                <c:pt idx="14">
                  <c:v>130211</c:v>
                </c:pt>
                <c:pt idx="15">
                  <c:v>2368151</c:v>
                </c:pt>
                <c:pt idx="16">
                  <c:v>845330</c:v>
                </c:pt>
                <c:pt idx="17">
                  <c:v>71659</c:v>
                </c:pt>
                <c:pt idx="18">
                  <c:v>3865</c:v>
                </c:pt>
                <c:pt idx="19">
                  <c:v>0</c:v>
                </c:pt>
                <c:pt idx="20">
                  <c:v>0</c:v>
                </c:pt>
                <c:pt idx="21">
                  <c:v>711540</c:v>
                </c:pt>
                <c:pt idx="22">
                  <c:v>239025</c:v>
                </c:pt>
                <c:pt idx="23">
                  <c:v>161945</c:v>
                </c:pt>
                <c:pt idx="24">
                  <c:v>21141</c:v>
                </c:pt>
                <c:pt idx="25">
                  <c:v>8302941</c:v>
                </c:pt>
                <c:pt idx="26">
                  <c:v>473487</c:v>
                </c:pt>
                <c:pt idx="27">
                  <c:v>55217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210885</c:v>
                </c:pt>
                <c:pt idx="2">
                  <c:v>48059</c:v>
                </c:pt>
                <c:pt idx="3">
                  <c:v>0</c:v>
                </c:pt>
                <c:pt idx="4">
                  <c:v>8302048</c:v>
                </c:pt>
                <c:pt idx="5">
                  <c:v>261068</c:v>
                </c:pt>
                <c:pt idx="6">
                  <c:v>42635</c:v>
                </c:pt>
                <c:pt idx="7">
                  <c:v>5870665</c:v>
                </c:pt>
                <c:pt idx="8">
                  <c:v>740116</c:v>
                </c:pt>
                <c:pt idx="9">
                  <c:v>89999</c:v>
                </c:pt>
                <c:pt idx="10">
                  <c:v>185227</c:v>
                </c:pt>
                <c:pt idx="11">
                  <c:v>10970</c:v>
                </c:pt>
                <c:pt idx="12">
                  <c:v>21732</c:v>
                </c:pt>
                <c:pt idx="13">
                  <c:v>162538</c:v>
                </c:pt>
                <c:pt idx="14">
                  <c:v>125635</c:v>
                </c:pt>
                <c:pt idx="15">
                  <c:v>2483549</c:v>
                </c:pt>
                <c:pt idx="16">
                  <c:v>437538</c:v>
                </c:pt>
                <c:pt idx="17">
                  <c:v>72196</c:v>
                </c:pt>
                <c:pt idx="18">
                  <c:v>5631</c:v>
                </c:pt>
                <c:pt idx="19">
                  <c:v>36</c:v>
                </c:pt>
                <c:pt idx="20">
                  <c:v>0</c:v>
                </c:pt>
                <c:pt idx="21">
                  <c:v>818935</c:v>
                </c:pt>
                <c:pt idx="22">
                  <c:v>208450</c:v>
                </c:pt>
                <c:pt idx="23">
                  <c:v>181722</c:v>
                </c:pt>
                <c:pt idx="24">
                  <c:v>21706</c:v>
                </c:pt>
                <c:pt idx="25">
                  <c:v>9176177</c:v>
                </c:pt>
                <c:pt idx="26">
                  <c:v>434703</c:v>
                </c:pt>
                <c:pt idx="27">
                  <c:v>41557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900149"/>
        <c:axId val="46025347"/>
      </c:barChart>
      <c:catAx>
        <c:axId val="189001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025347"/>
        <c:crosses val="autoZero"/>
        <c:auto val="1"/>
        <c:lblAlgn val="ctr"/>
        <c:lblOffset val="100"/>
        <c:noMultiLvlLbl val="0"/>
      </c:catAx>
      <c:valAx>
        <c:axId val="4602534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90014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1787.5709999999999</c:v>
                </c:pt>
                <c:pt idx="1">
                  <c:v>0</c:v>
                </c:pt>
                <c:pt idx="2">
                  <c:v>275.02900000000011</c:v>
                </c:pt>
                <c:pt idx="3">
                  <c:v>831.30399999999997</c:v>
                </c:pt>
                <c:pt idx="4">
                  <c:v>109.28100000000001</c:v>
                </c:pt>
                <c:pt idx="5">
                  <c:v>1128.3699999999999</c:v>
                </c:pt>
                <c:pt idx="6">
                  <c:v>122.54600000000001</c:v>
                </c:pt>
                <c:pt idx="7">
                  <c:v>205.749</c:v>
                </c:pt>
                <c:pt idx="8">
                  <c:v>0</c:v>
                </c:pt>
                <c:pt idx="9">
                  <c:v>8.08</c:v>
                </c:pt>
                <c:pt idx="10">
                  <c:v>552.928</c:v>
                </c:pt>
                <c:pt idx="11">
                  <c:v>0</c:v>
                </c:pt>
                <c:pt idx="12">
                  <c:v>12.622999999999999</c:v>
                </c:pt>
                <c:pt idx="13">
                  <c:v>211.61799999999999</c:v>
                </c:pt>
                <c:pt idx="14">
                  <c:v>18.257000000000001</c:v>
                </c:pt>
                <c:pt idx="15">
                  <c:v>29.605000000000011</c:v>
                </c:pt>
                <c:pt idx="16">
                  <c:v>4.7430000000000003</c:v>
                </c:pt>
                <c:pt idx="17">
                  <c:v>238.97900000000001</c:v>
                </c:pt>
                <c:pt idx="18">
                  <c:v>0</c:v>
                </c:pt>
                <c:pt idx="19">
                  <c:v>47.055999999999997</c:v>
                </c:pt>
                <c:pt idx="20">
                  <c:v>2069.9209999999998</c:v>
                </c:pt>
                <c:pt idx="21">
                  <c:v>306.89999999999998</c:v>
                </c:pt>
                <c:pt idx="22">
                  <c:v>214.636</c:v>
                </c:pt>
                <c:pt idx="23">
                  <c:v>0</c:v>
                </c:pt>
                <c:pt idx="24">
                  <c:v>191.15899999999999</c:v>
                </c:pt>
                <c:pt idx="25">
                  <c:v>395.38599999999991</c:v>
                </c:pt>
                <c:pt idx="26">
                  <c:v>3248.3270000000002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2322.0520000000001</c:v>
                </c:pt>
                <c:pt idx="1">
                  <c:v>0</c:v>
                </c:pt>
                <c:pt idx="2">
                  <c:v>384.03800000000001</c:v>
                </c:pt>
                <c:pt idx="3">
                  <c:v>827.02800000000002</c:v>
                </c:pt>
                <c:pt idx="4">
                  <c:v>199.95599999999999</c:v>
                </c:pt>
                <c:pt idx="5">
                  <c:v>1521.837</c:v>
                </c:pt>
                <c:pt idx="6">
                  <c:v>214.11199999999999</c:v>
                </c:pt>
                <c:pt idx="7">
                  <c:v>237.66800000000001</c:v>
                </c:pt>
                <c:pt idx="8">
                  <c:v>0</c:v>
                </c:pt>
                <c:pt idx="9">
                  <c:v>29.539000000000001</c:v>
                </c:pt>
                <c:pt idx="10">
                  <c:v>310.77800000000002</c:v>
                </c:pt>
                <c:pt idx="11">
                  <c:v>0</c:v>
                </c:pt>
                <c:pt idx="12">
                  <c:v>42.335000000000001</c:v>
                </c:pt>
                <c:pt idx="13">
                  <c:v>167.779</c:v>
                </c:pt>
                <c:pt idx="14">
                  <c:v>21.047000000000001</c:v>
                </c:pt>
                <c:pt idx="15">
                  <c:v>41.853000000000009</c:v>
                </c:pt>
                <c:pt idx="16">
                  <c:v>1.9690000000000001</c:v>
                </c:pt>
                <c:pt idx="17">
                  <c:v>324.762</c:v>
                </c:pt>
                <c:pt idx="18">
                  <c:v>0</c:v>
                </c:pt>
                <c:pt idx="19">
                  <c:v>111.322</c:v>
                </c:pt>
                <c:pt idx="20">
                  <c:v>2271.3090000000002</c:v>
                </c:pt>
                <c:pt idx="21">
                  <c:v>249.405</c:v>
                </c:pt>
                <c:pt idx="22">
                  <c:v>372.30999999999989</c:v>
                </c:pt>
                <c:pt idx="23">
                  <c:v>0</c:v>
                </c:pt>
                <c:pt idx="24">
                  <c:v>171.233</c:v>
                </c:pt>
                <c:pt idx="25">
                  <c:v>296.05700000000002</c:v>
                </c:pt>
                <c:pt idx="26">
                  <c:v>3974.9609999999998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043240"/>
        <c:axId val="28124300"/>
      </c:barChart>
      <c:catAx>
        <c:axId val="500432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124300"/>
        <c:crosses val="autoZero"/>
        <c:auto val="1"/>
        <c:lblAlgn val="ctr"/>
        <c:lblOffset val="100"/>
        <c:noMultiLvlLbl val="0"/>
      </c:catAx>
      <c:valAx>
        <c:axId val="2812430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0432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5160</c:v>
                </c:pt>
                <c:pt idx="1">
                  <c:v>4250</c:v>
                </c:pt>
                <c:pt idx="2">
                  <c:v>10144</c:v>
                </c:pt>
                <c:pt idx="3">
                  <c:v>5909</c:v>
                </c:pt>
                <c:pt idx="4">
                  <c:v>464036</c:v>
                </c:pt>
                <c:pt idx="5">
                  <c:v>17787</c:v>
                </c:pt>
                <c:pt idx="6">
                  <c:v>6831</c:v>
                </c:pt>
                <c:pt idx="7">
                  <c:v>236023</c:v>
                </c:pt>
                <c:pt idx="8">
                  <c:v>3143</c:v>
                </c:pt>
                <c:pt idx="9">
                  <c:v>41167</c:v>
                </c:pt>
                <c:pt idx="10">
                  <c:v>4926</c:v>
                </c:pt>
                <c:pt idx="11">
                  <c:v>94146</c:v>
                </c:pt>
                <c:pt idx="12">
                  <c:v>1977</c:v>
                </c:pt>
                <c:pt idx="13">
                  <c:v>5395</c:v>
                </c:pt>
                <c:pt idx="14">
                  <c:v>24640</c:v>
                </c:pt>
                <c:pt idx="15">
                  <c:v>502701</c:v>
                </c:pt>
                <c:pt idx="16">
                  <c:v>26221</c:v>
                </c:pt>
                <c:pt idx="17">
                  <c:v>3436</c:v>
                </c:pt>
                <c:pt idx="18">
                  <c:v>1107</c:v>
                </c:pt>
                <c:pt idx="19">
                  <c:v>2738</c:v>
                </c:pt>
                <c:pt idx="20">
                  <c:v>5474</c:v>
                </c:pt>
                <c:pt idx="21">
                  <c:v>205419</c:v>
                </c:pt>
                <c:pt idx="22">
                  <c:v>7713</c:v>
                </c:pt>
                <c:pt idx="23">
                  <c:v>15288</c:v>
                </c:pt>
                <c:pt idx="24">
                  <c:v>25892</c:v>
                </c:pt>
                <c:pt idx="25">
                  <c:v>99247</c:v>
                </c:pt>
                <c:pt idx="26">
                  <c:v>19368</c:v>
                </c:pt>
                <c:pt idx="27">
                  <c:v>1866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6150</c:v>
                </c:pt>
                <c:pt idx="1">
                  <c:v>1293</c:v>
                </c:pt>
                <c:pt idx="2">
                  <c:v>10493</c:v>
                </c:pt>
                <c:pt idx="3">
                  <c:v>6983</c:v>
                </c:pt>
                <c:pt idx="4">
                  <c:v>541177</c:v>
                </c:pt>
                <c:pt idx="5">
                  <c:v>14789</c:v>
                </c:pt>
                <c:pt idx="6">
                  <c:v>14525</c:v>
                </c:pt>
                <c:pt idx="7">
                  <c:v>233190</c:v>
                </c:pt>
                <c:pt idx="8">
                  <c:v>3503</c:v>
                </c:pt>
                <c:pt idx="9">
                  <c:v>40657</c:v>
                </c:pt>
                <c:pt idx="10">
                  <c:v>2672</c:v>
                </c:pt>
                <c:pt idx="11">
                  <c:v>121502</c:v>
                </c:pt>
                <c:pt idx="12">
                  <c:v>1553</c:v>
                </c:pt>
                <c:pt idx="13">
                  <c:v>6831</c:v>
                </c:pt>
                <c:pt idx="14">
                  <c:v>38413</c:v>
                </c:pt>
                <c:pt idx="15">
                  <c:v>460028</c:v>
                </c:pt>
                <c:pt idx="16">
                  <c:v>4969</c:v>
                </c:pt>
                <c:pt idx="17">
                  <c:v>5296</c:v>
                </c:pt>
                <c:pt idx="18">
                  <c:v>838</c:v>
                </c:pt>
                <c:pt idx="19">
                  <c:v>3392</c:v>
                </c:pt>
                <c:pt idx="20">
                  <c:v>5024</c:v>
                </c:pt>
                <c:pt idx="21">
                  <c:v>131142</c:v>
                </c:pt>
                <c:pt idx="22">
                  <c:v>8042</c:v>
                </c:pt>
                <c:pt idx="23">
                  <c:v>4515</c:v>
                </c:pt>
                <c:pt idx="24">
                  <c:v>16971</c:v>
                </c:pt>
                <c:pt idx="25">
                  <c:v>81603</c:v>
                </c:pt>
                <c:pt idx="26">
                  <c:v>15092</c:v>
                </c:pt>
                <c:pt idx="27">
                  <c:v>1208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87497"/>
        <c:axId val="50560045"/>
      </c:barChart>
      <c:catAx>
        <c:axId val="180874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560045"/>
        <c:crosses val="autoZero"/>
        <c:auto val="1"/>
        <c:lblAlgn val="ctr"/>
        <c:lblOffset val="100"/>
        <c:noMultiLvlLbl val="0"/>
      </c:catAx>
      <c:valAx>
        <c:axId val="505600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0874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3761</c:v>
                </c:pt>
                <c:pt idx="1">
                  <c:v>354</c:v>
                </c:pt>
                <c:pt idx="2">
                  <c:v>4637</c:v>
                </c:pt>
                <c:pt idx="3">
                  <c:v>1796</c:v>
                </c:pt>
                <c:pt idx="4">
                  <c:v>443616</c:v>
                </c:pt>
                <c:pt idx="5">
                  <c:v>5825</c:v>
                </c:pt>
                <c:pt idx="6">
                  <c:v>22</c:v>
                </c:pt>
                <c:pt idx="7">
                  <c:v>197522</c:v>
                </c:pt>
                <c:pt idx="8">
                  <c:v>2562</c:v>
                </c:pt>
                <c:pt idx="9">
                  <c:v>4141</c:v>
                </c:pt>
                <c:pt idx="10">
                  <c:v>0</c:v>
                </c:pt>
                <c:pt idx="11">
                  <c:v>89312</c:v>
                </c:pt>
                <c:pt idx="12">
                  <c:v>1291</c:v>
                </c:pt>
                <c:pt idx="13">
                  <c:v>5395</c:v>
                </c:pt>
                <c:pt idx="14">
                  <c:v>21282</c:v>
                </c:pt>
                <c:pt idx="15">
                  <c:v>425717</c:v>
                </c:pt>
                <c:pt idx="16">
                  <c:v>19960</c:v>
                </c:pt>
                <c:pt idx="17">
                  <c:v>2420</c:v>
                </c:pt>
                <c:pt idx="18">
                  <c:v>0</c:v>
                </c:pt>
                <c:pt idx="19">
                  <c:v>1762</c:v>
                </c:pt>
                <c:pt idx="20">
                  <c:v>2227</c:v>
                </c:pt>
                <c:pt idx="21">
                  <c:v>160662</c:v>
                </c:pt>
                <c:pt idx="22">
                  <c:v>5535</c:v>
                </c:pt>
                <c:pt idx="23">
                  <c:v>9264</c:v>
                </c:pt>
                <c:pt idx="24">
                  <c:v>10165</c:v>
                </c:pt>
                <c:pt idx="25">
                  <c:v>79375</c:v>
                </c:pt>
                <c:pt idx="26">
                  <c:v>9647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4260</c:v>
                </c:pt>
                <c:pt idx="1">
                  <c:v>171</c:v>
                </c:pt>
                <c:pt idx="2">
                  <c:v>4262</c:v>
                </c:pt>
                <c:pt idx="3">
                  <c:v>2372</c:v>
                </c:pt>
                <c:pt idx="4">
                  <c:v>518925</c:v>
                </c:pt>
                <c:pt idx="5">
                  <c:v>4830</c:v>
                </c:pt>
                <c:pt idx="6">
                  <c:v>50</c:v>
                </c:pt>
                <c:pt idx="7">
                  <c:v>194418</c:v>
                </c:pt>
                <c:pt idx="8">
                  <c:v>2859</c:v>
                </c:pt>
                <c:pt idx="9">
                  <c:v>2221</c:v>
                </c:pt>
                <c:pt idx="10">
                  <c:v>0</c:v>
                </c:pt>
                <c:pt idx="11">
                  <c:v>115778</c:v>
                </c:pt>
                <c:pt idx="12">
                  <c:v>746</c:v>
                </c:pt>
                <c:pt idx="13">
                  <c:v>6831</c:v>
                </c:pt>
                <c:pt idx="14">
                  <c:v>32447</c:v>
                </c:pt>
                <c:pt idx="15">
                  <c:v>405791</c:v>
                </c:pt>
                <c:pt idx="16">
                  <c:v>2607</c:v>
                </c:pt>
                <c:pt idx="17">
                  <c:v>4091</c:v>
                </c:pt>
                <c:pt idx="18">
                  <c:v>0</c:v>
                </c:pt>
                <c:pt idx="19">
                  <c:v>2161</c:v>
                </c:pt>
                <c:pt idx="20">
                  <c:v>1854</c:v>
                </c:pt>
                <c:pt idx="21">
                  <c:v>94154</c:v>
                </c:pt>
                <c:pt idx="22">
                  <c:v>5239</c:v>
                </c:pt>
                <c:pt idx="23">
                  <c:v>2937</c:v>
                </c:pt>
                <c:pt idx="24">
                  <c:v>7285</c:v>
                </c:pt>
                <c:pt idx="25">
                  <c:v>64506</c:v>
                </c:pt>
                <c:pt idx="26">
                  <c:v>7933</c:v>
                </c:pt>
                <c:pt idx="27">
                  <c:v>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181486"/>
        <c:axId val="14728777"/>
      </c:barChart>
      <c:catAx>
        <c:axId val="341814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728777"/>
        <c:crosses val="autoZero"/>
        <c:auto val="1"/>
        <c:lblAlgn val="ctr"/>
        <c:lblOffset val="100"/>
        <c:noMultiLvlLbl val="0"/>
      </c:catAx>
      <c:valAx>
        <c:axId val="147287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1814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498764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71299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196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600451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37139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324</c:v>
                </c:pt>
                <c:pt idx="22">
                  <c:v>0</c:v>
                </c:pt>
                <c:pt idx="23">
                  <c:v>0</c:v>
                </c:pt>
                <c:pt idx="24">
                  <c:v>68620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544415"/>
        <c:axId val="53940180"/>
      </c:barChart>
      <c:catAx>
        <c:axId val="85444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940180"/>
        <c:crosses val="autoZero"/>
        <c:auto val="1"/>
        <c:lblAlgn val="ctr"/>
        <c:lblOffset val="100"/>
        <c:noMultiLvlLbl val="0"/>
      </c:catAx>
      <c:valAx>
        <c:axId val="5394018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5444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6302</c:v>
                </c:pt>
                <c:pt idx="1">
                  <c:v>12311</c:v>
                </c:pt>
                <c:pt idx="2">
                  <c:v>0</c:v>
                </c:pt>
                <c:pt idx="3">
                  <c:v>9494</c:v>
                </c:pt>
                <c:pt idx="4">
                  <c:v>8302542</c:v>
                </c:pt>
                <c:pt idx="5">
                  <c:v>197073</c:v>
                </c:pt>
                <c:pt idx="6">
                  <c:v>36246</c:v>
                </c:pt>
                <c:pt idx="7">
                  <c:v>4509502</c:v>
                </c:pt>
                <c:pt idx="8">
                  <c:v>63404</c:v>
                </c:pt>
                <c:pt idx="9">
                  <c:v>117069</c:v>
                </c:pt>
                <c:pt idx="10">
                  <c:v>106140</c:v>
                </c:pt>
                <c:pt idx="11">
                  <c:v>0</c:v>
                </c:pt>
                <c:pt idx="12">
                  <c:v>28628</c:v>
                </c:pt>
                <c:pt idx="13">
                  <c:v>96004</c:v>
                </c:pt>
                <c:pt idx="14">
                  <c:v>583450</c:v>
                </c:pt>
                <c:pt idx="15">
                  <c:v>2690009</c:v>
                </c:pt>
                <c:pt idx="16">
                  <c:v>738168</c:v>
                </c:pt>
                <c:pt idx="17">
                  <c:v>899</c:v>
                </c:pt>
                <c:pt idx="18">
                  <c:v>0</c:v>
                </c:pt>
                <c:pt idx="19">
                  <c:v>0</c:v>
                </c:pt>
                <c:pt idx="20">
                  <c:v>5169</c:v>
                </c:pt>
                <c:pt idx="21">
                  <c:v>204905</c:v>
                </c:pt>
                <c:pt idx="22">
                  <c:v>71322</c:v>
                </c:pt>
                <c:pt idx="23">
                  <c:v>1352</c:v>
                </c:pt>
                <c:pt idx="24">
                  <c:v>544533</c:v>
                </c:pt>
                <c:pt idx="25">
                  <c:v>4317763</c:v>
                </c:pt>
                <c:pt idx="26">
                  <c:v>78820</c:v>
                </c:pt>
                <c:pt idx="27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132053</c:v>
                </c:pt>
                <c:pt idx="1">
                  <c:v>5249</c:v>
                </c:pt>
                <c:pt idx="2">
                  <c:v>17</c:v>
                </c:pt>
                <c:pt idx="3">
                  <c:v>0</c:v>
                </c:pt>
                <c:pt idx="4">
                  <c:v>9897035</c:v>
                </c:pt>
                <c:pt idx="5">
                  <c:v>145297</c:v>
                </c:pt>
                <c:pt idx="6">
                  <c:v>2321</c:v>
                </c:pt>
                <c:pt idx="7">
                  <c:v>3629722</c:v>
                </c:pt>
                <c:pt idx="8">
                  <c:v>9427</c:v>
                </c:pt>
                <c:pt idx="9">
                  <c:v>2277</c:v>
                </c:pt>
                <c:pt idx="10">
                  <c:v>15624</c:v>
                </c:pt>
                <c:pt idx="11">
                  <c:v>0</c:v>
                </c:pt>
                <c:pt idx="12">
                  <c:v>26891</c:v>
                </c:pt>
                <c:pt idx="13">
                  <c:v>15279</c:v>
                </c:pt>
                <c:pt idx="14">
                  <c:v>340229</c:v>
                </c:pt>
                <c:pt idx="15">
                  <c:v>2490028</c:v>
                </c:pt>
                <c:pt idx="16">
                  <c:v>409666</c:v>
                </c:pt>
                <c:pt idx="17">
                  <c:v>28</c:v>
                </c:pt>
                <c:pt idx="18">
                  <c:v>0</c:v>
                </c:pt>
                <c:pt idx="19">
                  <c:v>0</c:v>
                </c:pt>
                <c:pt idx="20">
                  <c:v>3164</c:v>
                </c:pt>
                <c:pt idx="21">
                  <c:v>273147</c:v>
                </c:pt>
                <c:pt idx="22">
                  <c:v>45999</c:v>
                </c:pt>
                <c:pt idx="23">
                  <c:v>0</c:v>
                </c:pt>
                <c:pt idx="24">
                  <c:v>299467</c:v>
                </c:pt>
                <c:pt idx="25">
                  <c:v>5086697</c:v>
                </c:pt>
                <c:pt idx="26">
                  <c:v>56318</c:v>
                </c:pt>
                <c:pt idx="27">
                  <c:v>6552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753172"/>
        <c:axId val="37591558"/>
      </c:barChart>
      <c:catAx>
        <c:axId val="597531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591558"/>
        <c:crosses val="autoZero"/>
        <c:auto val="1"/>
        <c:lblAlgn val="ctr"/>
        <c:lblOffset val="100"/>
        <c:noMultiLvlLbl val="0"/>
      </c:catAx>
      <c:valAx>
        <c:axId val="3759155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7531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12311</c:v>
                </c:pt>
                <c:pt idx="2">
                  <c:v>0</c:v>
                </c:pt>
                <c:pt idx="3">
                  <c:v>0</c:v>
                </c:pt>
                <c:pt idx="4">
                  <c:v>6570207</c:v>
                </c:pt>
                <c:pt idx="5">
                  <c:v>36413</c:v>
                </c:pt>
                <c:pt idx="6">
                  <c:v>0</c:v>
                </c:pt>
                <c:pt idx="7">
                  <c:v>3270340</c:v>
                </c:pt>
                <c:pt idx="8">
                  <c:v>62577</c:v>
                </c:pt>
                <c:pt idx="9">
                  <c:v>9090</c:v>
                </c:pt>
                <c:pt idx="10">
                  <c:v>106140</c:v>
                </c:pt>
                <c:pt idx="11">
                  <c:v>0</c:v>
                </c:pt>
                <c:pt idx="12">
                  <c:v>28452</c:v>
                </c:pt>
                <c:pt idx="13">
                  <c:v>400</c:v>
                </c:pt>
                <c:pt idx="14">
                  <c:v>49323</c:v>
                </c:pt>
                <c:pt idx="15">
                  <c:v>1669766</c:v>
                </c:pt>
                <c:pt idx="16">
                  <c:v>732146</c:v>
                </c:pt>
                <c:pt idx="17">
                  <c:v>829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181476</c:v>
                </c:pt>
                <c:pt idx="22">
                  <c:v>70594</c:v>
                </c:pt>
                <c:pt idx="23">
                  <c:v>8</c:v>
                </c:pt>
                <c:pt idx="24">
                  <c:v>198</c:v>
                </c:pt>
                <c:pt idx="25">
                  <c:v>4249623</c:v>
                </c:pt>
                <c:pt idx="26">
                  <c:v>56424</c:v>
                </c:pt>
                <c:pt idx="27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5249</c:v>
                </c:pt>
                <c:pt idx="2">
                  <c:v>17</c:v>
                </c:pt>
                <c:pt idx="3">
                  <c:v>0</c:v>
                </c:pt>
                <c:pt idx="4">
                  <c:v>7337328</c:v>
                </c:pt>
                <c:pt idx="5">
                  <c:v>33681</c:v>
                </c:pt>
                <c:pt idx="6">
                  <c:v>10</c:v>
                </c:pt>
                <c:pt idx="7">
                  <c:v>2676010</c:v>
                </c:pt>
                <c:pt idx="8">
                  <c:v>9309</c:v>
                </c:pt>
                <c:pt idx="9">
                  <c:v>1445</c:v>
                </c:pt>
                <c:pt idx="10">
                  <c:v>15624</c:v>
                </c:pt>
                <c:pt idx="11">
                  <c:v>0</c:v>
                </c:pt>
                <c:pt idx="12">
                  <c:v>627</c:v>
                </c:pt>
                <c:pt idx="13">
                  <c:v>57</c:v>
                </c:pt>
                <c:pt idx="14">
                  <c:v>18427</c:v>
                </c:pt>
                <c:pt idx="15">
                  <c:v>1745209</c:v>
                </c:pt>
                <c:pt idx="16">
                  <c:v>399581</c:v>
                </c:pt>
                <c:pt idx="17">
                  <c:v>28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269199</c:v>
                </c:pt>
                <c:pt idx="22">
                  <c:v>45460</c:v>
                </c:pt>
                <c:pt idx="23">
                  <c:v>0</c:v>
                </c:pt>
                <c:pt idx="24">
                  <c:v>0</c:v>
                </c:pt>
                <c:pt idx="25">
                  <c:v>4996843</c:v>
                </c:pt>
                <c:pt idx="26">
                  <c:v>37877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043387"/>
        <c:axId val="33768572"/>
      </c:barChart>
      <c:catAx>
        <c:axId val="370433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768572"/>
        <c:crosses val="autoZero"/>
        <c:auto val="1"/>
        <c:lblAlgn val="ctr"/>
        <c:lblOffset val="100"/>
        <c:noMultiLvlLbl val="0"/>
      </c:catAx>
      <c:valAx>
        <c:axId val="337685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0433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11542</c:v>
                </c:pt>
                <c:pt idx="2">
                  <c:v>198370</c:v>
                </c:pt>
                <c:pt idx="3">
                  <c:v>0</c:v>
                </c:pt>
                <c:pt idx="4">
                  <c:v>2140455</c:v>
                </c:pt>
                <c:pt idx="5">
                  <c:v>159177</c:v>
                </c:pt>
                <c:pt idx="6">
                  <c:v>2078487</c:v>
                </c:pt>
                <c:pt idx="7">
                  <c:v>1672528</c:v>
                </c:pt>
                <c:pt idx="8">
                  <c:v>141371</c:v>
                </c:pt>
                <c:pt idx="9">
                  <c:v>0</c:v>
                </c:pt>
                <c:pt idx="10">
                  <c:v>0</c:v>
                </c:pt>
                <c:pt idx="11">
                  <c:v>88881</c:v>
                </c:pt>
                <c:pt idx="12">
                  <c:v>4056</c:v>
                </c:pt>
                <c:pt idx="13">
                  <c:v>0</c:v>
                </c:pt>
                <c:pt idx="14">
                  <c:v>97894</c:v>
                </c:pt>
                <c:pt idx="15">
                  <c:v>939972</c:v>
                </c:pt>
                <c:pt idx="16">
                  <c:v>74574</c:v>
                </c:pt>
                <c:pt idx="17">
                  <c:v>0</c:v>
                </c:pt>
                <c:pt idx="18">
                  <c:v>71364</c:v>
                </c:pt>
                <c:pt idx="19">
                  <c:v>7419</c:v>
                </c:pt>
                <c:pt idx="20">
                  <c:v>72877</c:v>
                </c:pt>
                <c:pt idx="21">
                  <c:v>735814</c:v>
                </c:pt>
                <c:pt idx="22">
                  <c:v>292999</c:v>
                </c:pt>
                <c:pt idx="23">
                  <c:v>20851</c:v>
                </c:pt>
                <c:pt idx="24">
                  <c:v>51504</c:v>
                </c:pt>
                <c:pt idx="25">
                  <c:v>2013161</c:v>
                </c:pt>
                <c:pt idx="26">
                  <c:v>195559</c:v>
                </c:pt>
                <c:pt idx="27">
                  <c:v>59123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12460</c:v>
                </c:pt>
                <c:pt idx="2">
                  <c:v>165306</c:v>
                </c:pt>
                <c:pt idx="3">
                  <c:v>0</c:v>
                </c:pt>
                <c:pt idx="4">
                  <c:v>2254510</c:v>
                </c:pt>
                <c:pt idx="5">
                  <c:v>165205</c:v>
                </c:pt>
                <c:pt idx="6">
                  <c:v>2213267</c:v>
                </c:pt>
                <c:pt idx="7">
                  <c:v>1737337</c:v>
                </c:pt>
                <c:pt idx="8">
                  <c:v>194871</c:v>
                </c:pt>
                <c:pt idx="9">
                  <c:v>0</c:v>
                </c:pt>
                <c:pt idx="10">
                  <c:v>0</c:v>
                </c:pt>
                <c:pt idx="11">
                  <c:v>96809</c:v>
                </c:pt>
                <c:pt idx="12">
                  <c:v>3743</c:v>
                </c:pt>
                <c:pt idx="13">
                  <c:v>0</c:v>
                </c:pt>
                <c:pt idx="14">
                  <c:v>95200</c:v>
                </c:pt>
                <c:pt idx="15">
                  <c:v>920437</c:v>
                </c:pt>
                <c:pt idx="16">
                  <c:v>68996</c:v>
                </c:pt>
                <c:pt idx="17">
                  <c:v>0</c:v>
                </c:pt>
                <c:pt idx="18">
                  <c:v>77477</c:v>
                </c:pt>
                <c:pt idx="19">
                  <c:v>113896</c:v>
                </c:pt>
                <c:pt idx="20">
                  <c:v>75384</c:v>
                </c:pt>
                <c:pt idx="21">
                  <c:v>805618</c:v>
                </c:pt>
                <c:pt idx="22">
                  <c:v>316695</c:v>
                </c:pt>
                <c:pt idx="23">
                  <c:v>29119</c:v>
                </c:pt>
                <c:pt idx="24">
                  <c:v>64745</c:v>
                </c:pt>
                <c:pt idx="25">
                  <c:v>2165458</c:v>
                </c:pt>
                <c:pt idx="26">
                  <c:v>198324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374062"/>
        <c:axId val="18291216"/>
      </c:barChart>
      <c:catAx>
        <c:axId val="603740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291216"/>
        <c:crosses val="autoZero"/>
        <c:auto val="1"/>
        <c:lblAlgn val="ctr"/>
        <c:lblOffset val="100"/>
        <c:noMultiLvlLbl val="0"/>
      </c:catAx>
      <c:valAx>
        <c:axId val="1829121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3740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252</c:v>
                </c:pt>
                <c:pt idx="2">
                  <c:v>9646</c:v>
                </c:pt>
                <c:pt idx="3">
                  <c:v>0</c:v>
                </c:pt>
                <c:pt idx="4">
                  <c:v>88071</c:v>
                </c:pt>
                <c:pt idx="5">
                  <c:v>5999</c:v>
                </c:pt>
                <c:pt idx="6">
                  <c:v>96300</c:v>
                </c:pt>
                <c:pt idx="7">
                  <c:v>60784</c:v>
                </c:pt>
                <c:pt idx="8">
                  <c:v>5060</c:v>
                </c:pt>
                <c:pt idx="9">
                  <c:v>0</c:v>
                </c:pt>
                <c:pt idx="10">
                  <c:v>0</c:v>
                </c:pt>
                <c:pt idx="11">
                  <c:v>4815</c:v>
                </c:pt>
                <c:pt idx="12">
                  <c:v>11</c:v>
                </c:pt>
                <c:pt idx="13">
                  <c:v>0</c:v>
                </c:pt>
                <c:pt idx="14">
                  <c:v>4917</c:v>
                </c:pt>
                <c:pt idx="15">
                  <c:v>55726</c:v>
                </c:pt>
                <c:pt idx="16">
                  <c:v>3257</c:v>
                </c:pt>
                <c:pt idx="17">
                  <c:v>0</c:v>
                </c:pt>
                <c:pt idx="18">
                  <c:v>4383</c:v>
                </c:pt>
                <c:pt idx="19">
                  <c:v>532</c:v>
                </c:pt>
                <c:pt idx="20">
                  <c:v>493</c:v>
                </c:pt>
                <c:pt idx="21">
                  <c:v>47357</c:v>
                </c:pt>
                <c:pt idx="22">
                  <c:v>6479</c:v>
                </c:pt>
                <c:pt idx="23">
                  <c:v>1079</c:v>
                </c:pt>
                <c:pt idx="24">
                  <c:v>0</c:v>
                </c:pt>
                <c:pt idx="25">
                  <c:v>73753</c:v>
                </c:pt>
                <c:pt idx="26">
                  <c:v>2540</c:v>
                </c:pt>
                <c:pt idx="27">
                  <c:v>1838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176</c:v>
                </c:pt>
                <c:pt idx="2">
                  <c:v>8717</c:v>
                </c:pt>
                <c:pt idx="3">
                  <c:v>0</c:v>
                </c:pt>
                <c:pt idx="4">
                  <c:v>93139</c:v>
                </c:pt>
                <c:pt idx="5">
                  <c:v>5868</c:v>
                </c:pt>
                <c:pt idx="6">
                  <c:v>100061</c:v>
                </c:pt>
                <c:pt idx="7">
                  <c:v>61350</c:v>
                </c:pt>
                <c:pt idx="8">
                  <c:v>7362</c:v>
                </c:pt>
                <c:pt idx="9">
                  <c:v>0</c:v>
                </c:pt>
                <c:pt idx="10">
                  <c:v>0</c:v>
                </c:pt>
                <c:pt idx="11">
                  <c:v>5543</c:v>
                </c:pt>
                <c:pt idx="12">
                  <c:v>0</c:v>
                </c:pt>
                <c:pt idx="13">
                  <c:v>0</c:v>
                </c:pt>
                <c:pt idx="14">
                  <c:v>4883</c:v>
                </c:pt>
                <c:pt idx="15">
                  <c:v>56581</c:v>
                </c:pt>
                <c:pt idx="16">
                  <c:v>3664</c:v>
                </c:pt>
                <c:pt idx="17">
                  <c:v>0</c:v>
                </c:pt>
                <c:pt idx="18">
                  <c:v>4958</c:v>
                </c:pt>
                <c:pt idx="19">
                  <c:v>4621</c:v>
                </c:pt>
                <c:pt idx="20">
                  <c:v>443</c:v>
                </c:pt>
                <c:pt idx="21">
                  <c:v>48974</c:v>
                </c:pt>
                <c:pt idx="22">
                  <c:v>7064</c:v>
                </c:pt>
                <c:pt idx="23">
                  <c:v>1489</c:v>
                </c:pt>
                <c:pt idx="24">
                  <c:v>0</c:v>
                </c:pt>
                <c:pt idx="25">
                  <c:v>80737</c:v>
                </c:pt>
                <c:pt idx="26">
                  <c:v>2787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485703"/>
        <c:axId val="22629376"/>
      </c:barChart>
      <c:catAx>
        <c:axId val="464857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29376"/>
        <c:crosses val="autoZero"/>
        <c:auto val="1"/>
        <c:lblAlgn val="ctr"/>
        <c:lblOffset val="100"/>
        <c:noMultiLvlLbl val="0"/>
      </c:catAx>
      <c:valAx>
        <c:axId val="2262937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4857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30992.75</c:v>
                </c:pt>
                <c:pt idx="2">
                  <c:v>2282</c:v>
                </c:pt>
                <c:pt idx="3">
                  <c:v>8</c:v>
                </c:pt>
                <c:pt idx="4">
                  <c:v>690718</c:v>
                </c:pt>
                <c:pt idx="5">
                  <c:v>32068.75</c:v>
                </c:pt>
                <c:pt idx="6">
                  <c:v>11238</c:v>
                </c:pt>
                <c:pt idx="7">
                  <c:v>620525</c:v>
                </c:pt>
                <c:pt idx="8">
                  <c:v>61327.25</c:v>
                </c:pt>
                <c:pt idx="9">
                  <c:v>4585</c:v>
                </c:pt>
                <c:pt idx="10">
                  <c:v>21119.75</c:v>
                </c:pt>
                <c:pt idx="11">
                  <c:v>980</c:v>
                </c:pt>
                <c:pt idx="12">
                  <c:v>2410.25</c:v>
                </c:pt>
                <c:pt idx="13">
                  <c:v>11348</c:v>
                </c:pt>
                <c:pt idx="14">
                  <c:v>16338.25</c:v>
                </c:pt>
                <c:pt idx="15">
                  <c:v>233479</c:v>
                </c:pt>
                <c:pt idx="16">
                  <c:v>62743</c:v>
                </c:pt>
                <c:pt idx="17">
                  <c:v>6684</c:v>
                </c:pt>
                <c:pt idx="18">
                  <c:v>561.5</c:v>
                </c:pt>
                <c:pt idx="19">
                  <c:v>0</c:v>
                </c:pt>
                <c:pt idx="20">
                  <c:v>0</c:v>
                </c:pt>
                <c:pt idx="21">
                  <c:v>84809</c:v>
                </c:pt>
                <c:pt idx="22">
                  <c:v>26611.25</c:v>
                </c:pt>
                <c:pt idx="23">
                  <c:v>23445.75</c:v>
                </c:pt>
                <c:pt idx="24">
                  <c:v>2078</c:v>
                </c:pt>
                <c:pt idx="25">
                  <c:v>833250</c:v>
                </c:pt>
                <c:pt idx="26">
                  <c:v>43969</c:v>
                </c:pt>
                <c:pt idx="27">
                  <c:v>6784.25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32223.25</c:v>
                </c:pt>
                <c:pt idx="2">
                  <c:v>3287</c:v>
                </c:pt>
                <c:pt idx="3">
                  <c:v>0</c:v>
                </c:pt>
                <c:pt idx="4">
                  <c:v>691780</c:v>
                </c:pt>
                <c:pt idx="5">
                  <c:v>35411.75</c:v>
                </c:pt>
                <c:pt idx="6">
                  <c:v>12244</c:v>
                </c:pt>
                <c:pt idx="7">
                  <c:v>599111</c:v>
                </c:pt>
                <c:pt idx="8">
                  <c:v>66090.25</c:v>
                </c:pt>
                <c:pt idx="9">
                  <c:v>7129</c:v>
                </c:pt>
                <c:pt idx="10">
                  <c:v>14487</c:v>
                </c:pt>
                <c:pt idx="11">
                  <c:v>912</c:v>
                </c:pt>
                <c:pt idx="12">
                  <c:v>2189.5</c:v>
                </c:pt>
                <c:pt idx="13">
                  <c:v>11007</c:v>
                </c:pt>
                <c:pt idx="14">
                  <c:v>17658.5</c:v>
                </c:pt>
                <c:pt idx="15">
                  <c:v>234435</c:v>
                </c:pt>
                <c:pt idx="16">
                  <c:v>41163.25</c:v>
                </c:pt>
                <c:pt idx="17">
                  <c:v>6894.25</c:v>
                </c:pt>
                <c:pt idx="18">
                  <c:v>821</c:v>
                </c:pt>
                <c:pt idx="19">
                  <c:v>6</c:v>
                </c:pt>
                <c:pt idx="20">
                  <c:v>0</c:v>
                </c:pt>
                <c:pt idx="21">
                  <c:v>93845</c:v>
                </c:pt>
                <c:pt idx="22">
                  <c:v>22385</c:v>
                </c:pt>
                <c:pt idx="23">
                  <c:v>24973.25</c:v>
                </c:pt>
                <c:pt idx="24">
                  <c:v>2135</c:v>
                </c:pt>
                <c:pt idx="25">
                  <c:v>865064</c:v>
                </c:pt>
                <c:pt idx="26">
                  <c:v>42610</c:v>
                </c:pt>
                <c:pt idx="27">
                  <c:v>5044.25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096552"/>
        <c:axId val="32229288"/>
      </c:barChart>
      <c:catAx>
        <c:axId val="500965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229288"/>
        <c:crosses val="autoZero"/>
        <c:auto val="1"/>
        <c:lblAlgn val="ctr"/>
        <c:lblOffset val="100"/>
        <c:noMultiLvlLbl val="0"/>
      </c:catAx>
      <c:valAx>
        <c:axId val="3222928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0965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1284.25</c:v>
                </c:pt>
                <c:pt idx="2">
                  <c:v>0</c:v>
                </c:pt>
                <c:pt idx="3">
                  <c:v>0</c:v>
                </c:pt>
                <c:pt idx="4">
                  <c:v>602630</c:v>
                </c:pt>
                <c:pt idx="5">
                  <c:v>3213.5</c:v>
                </c:pt>
                <c:pt idx="6">
                  <c:v>0</c:v>
                </c:pt>
                <c:pt idx="7">
                  <c:v>290042.5</c:v>
                </c:pt>
                <c:pt idx="8">
                  <c:v>4612.5</c:v>
                </c:pt>
                <c:pt idx="9">
                  <c:v>734</c:v>
                </c:pt>
                <c:pt idx="10">
                  <c:v>8365.75</c:v>
                </c:pt>
                <c:pt idx="11">
                  <c:v>0</c:v>
                </c:pt>
                <c:pt idx="12">
                  <c:v>1944</c:v>
                </c:pt>
                <c:pt idx="13">
                  <c:v>174</c:v>
                </c:pt>
                <c:pt idx="14">
                  <c:v>4761.5</c:v>
                </c:pt>
                <c:pt idx="15">
                  <c:v>139008</c:v>
                </c:pt>
                <c:pt idx="16">
                  <c:v>50968</c:v>
                </c:pt>
                <c:pt idx="17">
                  <c:v>360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14360</c:v>
                </c:pt>
                <c:pt idx="22">
                  <c:v>6265</c:v>
                </c:pt>
                <c:pt idx="23">
                  <c:v>1</c:v>
                </c:pt>
                <c:pt idx="24">
                  <c:v>88</c:v>
                </c:pt>
                <c:pt idx="25">
                  <c:v>362146</c:v>
                </c:pt>
                <c:pt idx="26">
                  <c:v>5143</c:v>
                </c:pt>
                <c:pt idx="27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8</c:v>
                </c:pt>
                <c:pt idx="3">
                  <c:v>0</c:v>
                </c:pt>
                <c:pt idx="4">
                  <c:v>596877</c:v>
                </c:pt>
                <c:pt idx="5">
                  <c:v>2938.75</c:v>
                </c:pt>
                <c:pt idx="6">
                  <c:v>4</c:v>
                </c:pt>
                <c:pt idx="7">
                  <c:v>243678</c:v>
                </c:pt>
                <c:pt idx="8">
                  <c:v>842.75</c:v>
                </c:pt>
                <c:pt idx="9">
                  <c:v>202</c:v>
                </c:pt>
                <c:pt idx="10">
                  <c:v>1695.75</c:v>
                </c:pt>
                <c:pt idx="11">
                  <c:v>0</c:v>
                </c:pt>
                <c:pt idx="12">
                  <c:v>114.25</c:v>
                </c:pt>
                <c:pt idx="13">
                  <c:v>5</c:v>
                </c:pt>
                <c:pt idx="14">
                  <c:v>1530.25</c:v>
                </c:pt>
                <c:pt idx="15">
                  <c:v>136184</c:v>
                </c:pt>
                <c:pt idx="16">
                  <c:v>37203.25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21812</c:v>
                </c:pt>
                <c:pt idx="22">
                  <c:v>3671.25</c:v>
                </c:pt>
                <c:pt idx="23">
                  <c:v>0</c:v>
                </c:pt>
                <c:pt idx="24">
                  <c:v>0</c:v>
                </c:pt>
                <c:pt idx="25">
                  <c:v>404233</c:v>
                </c:pt>
                <c:pt idx="26">
                  <c:v>2745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858800"/>
        <c:axId val="37208545"/>
      </c:barChart>
      <c:catAx>
        <c:axId val="318588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208545"/>
        <c:crosses val="autoZero"/>
        <c:auto val="1"/>
        <c:lblAlgn val="ctr"/>
        <c:lblOffset val="100"/>
        <c:noMultiLvlLbl val="0"/>
      </c:catAx>
      <c:valAx>
        <c:axId val="372085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8588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25269</c:v>
                </c:pt>
                <c:pt idx="2">
                  <c:v>785</c:v>
                </c:pt>
                <c:pt idx="3">
                  <c:v>0</c:v>
                </c:pt>
                <c:pt idx="4">
                  <c:v>0</c:v>
                </c:pt>
                <c:pt idx="5">
                  <c:v>25907</c:v>
                </c:pt>
                <c:pt idx="6">
                  <c:v>11224</c:v>
                </c:pt>
                <c:pt idx="7">
                  <c:v>33294.5</c:v>
                </c:pt>
                <c:pt idx="8">
                  <c:v>2421.25</c:v>
                </c:pt>
                <c:pt idx="9">
                  <c:v>241</c:v>
                </c:pt>
                <c:pt idx="10">
                  <c:v>1026</c:v>
                </c:pt>
                <c:pt idx="11">
                  <c:v>955</c:v>
                </c:pt>
                <c:pt idx="12">
                  <c:v>0</c:v>
                </c:pt>
                <c:pt idx="13">
                  <c:v>813</c:v>
                </c:pt>
                <c:pt idx="14">
                  <c:v>11135.75</c:v>
                </c:pt>
                <c:pt idx="15">
                  <c:v>80338</c:v>
                </c:pt>
                <c:pt idx="16">
                  <c:v>2256</c:v>
                </c:pt>
                <c:pt idx="17">
                  <c:v>729.25</c:v>
                </c:pt>
                <c:pt idx="18">
                  <c:v>561.5</c:v>
                </c:pt>
                <c:pt idx="19">
                  <c:v>0</c:v>
                </c:pt>
                <c:pt idx="20">
                  <c:v>0</c:v>
                </c:pt>
                <c:pt idx="21">
                  <c:v>60218</c:v>
                </c:pt>
                <c:pt idx="22">
                  <c:v>5050.75</c:v>
                </c:pt>
                <c:pt idx="23">
                  <c:v>23363.75</c:v>
                </c:pt>
                <c:pt idx="24">
                  <c:v>0</c:v>
                </c:pt>
                <c:pt idx="25">
                  <c:v>28948</c:v>
                </c:pt>
                <c:pt idx="26">
                  <c:v>2200</c:v>
                </c:pt>
                <c:pt idx="27">
                  <c:v>5450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24917.25</c:v>
                </c:pt>
                <c:pt idx="2">
                  <c:v>723</c:v>
                </c:pt>
                <c:pt idx="3">
                  <c:v>0</c:v>
                </c:pt>
                <c:pt idx="4">
                  <c:v>0</c:v>
                </c:pt>
                <c:pt idx="5">
                  <c:v>27816</c:v>
                </c:pt>
                <c:pt idx="6">
                  <c:v>12224</c:v>
                </c:pt>
                <c:pt idx="7">
                  <c:v>35819</c:v>
                </c:pt>
                <c:pt idx="8">
                  <c:v>3039</c:v>
                </c:pt>
                <c:pt idx="9">
                  <c:v>1655</c:v>
                </c:pt>
                <c:pt idx="10">
                  <c:v>532</c:v>
                </c:pt>
                <c:pt idx="11">
                  <c:v>887</c:v>
                </c:pt>
                <c:pt idx="12">
                  <c:v>453.75</c:v>
                </c:pt>
                <c:pt idx="13">
                  <c:v>1858</c:v>
                </c:pt>
                <c:pt idx="14">
                  <c:v>14524.5</c:v>
                </c:pt>
                <c:pt idx="15">
                  <c:v>84439</c:v>
                </c:pt>
                <c:pt idx="16">
                  <c:v>1170.5</c:v>
                </c:pt>
                <c:pt idx="17">
                  <c:v>1181.5</c:v>
                </c:pt>
                <c:pt idx="18">
                  <c:v>821</c:v>
                </c:pt>
                <c:pt idx="19">
                  <c:v>0</c:v>
                </c:pt>
                <c:pt idx="20">
                  <c:v>0</c:v>
                </c:pt>
                <c:pt idx="21">
                  <c:v>62948</c:v>
                </c:pt>
                <c:pt idx="22">
                  <c:v>3672.5</c:v>
                </c:pt>
                <c:pt idx="23">
                  <c:v>24738.25</c:v>
                </c:pt>
                <c:pt idx="24">
                  <c:v>0</c:v>
                </c:pt>
                <c:pt idx="25">
                  <c:v>33907</c:v>
                </c:pt>
                <c:pt idx="26">
                  <c:v>1967</c:v>
                </c:pt>
                <c:pt idx="27">
                  <c:v>4317.5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991240"/>
        <c:axId val="63684791"/>
      </c:barChart>
      <c:catAx>
        <c:axId val="539912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684791"/>
        <c:crosses val="autoZero"/>
        <c:auto val="1"/>
        <c:lblAlgn val="ctr"/>
        <c:lblOffset val="100"/>
        <c:noMultiLvlLbl val="0"/>
      </c:catAx>
      <c:valAx>
        <c:axId val="6368479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9912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4439.5</c:v>
                </c:pt>
                <c:pt idx="2">
                  <c:v>1497</c:v>
                </c:pt>
                <c:pt idx="3">
                  <c:v>8</c:v>
                </c:pt>
                <c:pt idx="4">
                  <c:v>88088</c:v>
                </c:pt>
                <c:pt idx="5">
                  <c:v>2948.25</c:v>
                </c:pt>
                <c:pt idx="6">
                  <c:v>14</c:v>
                </c:pt>
                <c:pt idx="7">
                  <c:v>297188</c:v>
                </c:pt>
                <c:pt idx="8">
                  <c:v>54293.5</c:v>
                </c:pt>
                <c:pt idx="9">
                  <c:v>3610</c:v>
                </c:pt>
                <c:pt idx="10">
                  <c:v>11728</c:v>
                </c:pt>
                <c:pt idx="11">
                  <c:v>25</c:v>
                </c:pt>
                <c:pt idx="12">
                  <c:v>466.25</c:v>
                </c:pt>
                <c:pt idx="13">
                  <c:v>10361</c:v>
                </c:pt>
                <c:pt idx="14">
                  <c:v>441</c:v>
                </c:pt>
                <c:pt idx="15">
                  <c:v>14133</c:v>
                </c:pt>
                <c:pt idx="16">
                  <c:v>9519</c:v>
                </c:pt>
                <c:pt idx="17">
                  <c:v>5594.75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10231</c:v>
                </c:pt>
                <c:pt idx="22">
                  <c:v>15295.5</c:v>
                </c:pt>
                <c:pt idx="23">
                  <c:v>81</c:v>
                </c:pt>
                <c:pt idx="24">
                  <c:v>1990</c:v>
                </c:pt>
                <c:pt idx="25">
                  <c:v>442156</c:v>
                </c:pt>
                <c:pt idx="26">
                  <c:v>36626</c:v>
                </c:pt>
                <c:pt idx="27">
                  <c:v>1280.25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6776</c:v>
                </c:pt>
                <c:pt idx="2">
                  <c:v>2556</c:v>
                </c:pt>
                <c:pt idx="3">
                  <c:v>0</c:v>
                </c:pt>
                <c:pt idx="4">
                  <c:v>94903</c:v>
                </c:pt>
                <c:pt idx="5">
                  <c:v>4657</c:v>
                </c:pt>
                <c:pt idx="6">
                  <c:v>16</c:v>
                </c:pt>
                <c:pt idx="7">
                  <c:v>319614</c:v>
                </c:pt>
                <c:pt idx="8">
                  <c:v>62208.5</c:v>
                </c:pt>
                <c:pt idx="9">
                  <c:v>5272</c:v>
                </c:pt>
                <c:pt idx="10">
                  <c:v>12259.25</c:v>
                </c:pt>
                <c:pt idx="11">
                  <c:v>25</c:v>
                </c:pt>
                <c:pt idx="12">
                  <c:v>1621.5</c:v>
                </c:pt>
                <c:pt idx="13">
                  <c:v>9144</c:v>
                </c:pt>
                <c:pt idx="14">
                  <c:v>1603.75</c:v>
                </c:pt>
                <c:pt idx="15">
                  <c:v>13812</c:v>
                </c:pt>
                <c:pt idx="16">
                  <c:v>2789.5</c:v>
                </c:pt>
                <c:pt idx="17">
                  <c:v>5711.75</c:v>
                </c:pt>
                <c:pt idx="18">
                  <c:v>0</c:v>
                </c:pt>
                <c:pt idx="19">
                  <c:v>6</c:v>
                </c:pt>
                <c:pt idx="20">
                  <c:v>0</c:v>
                </c:pt>
                <c:pt idx="21">
                  <c:v>9085</c:v>
                </c:pt>
                <c:pt idx="22">
                  <c:v>15041.25</c:v>
                </c:pt>
                <c:pt idx="23">
                  <c:v>235</c:v>
                </c:pt>
                <c:pt idx="24">
                  <c:v>2135</c:v>
                </c:pt>
                <c:pt idx="25">
                  <c:v>426924</c:v>
                </c:pt>
                <c:pt idx="26">
                  <c:v>37898</c:v>
                </c:pt>
                <c:pt idx="27">
                  <c:v>726.75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81885"/>
        <c:axId val="32660867"/>
      </c:barChart>
      <c:catAx>
        <c:axId val="47818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660867"/>
        <c:crosses val="autoZero"/>
        <c:auto val="1"/>
        <c:lblAlgn val="ctr"/>
        <c:lblOffset val="100"/>
        <c:noMultiLvlLbl val="0"/>
      </c:catAx>
      <c:valAx>
        <c:axId val="3266086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818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155</c:v>
                </c:pt>
                <c:pt idx="1">
                  <c:v>117</c:v>
                </c:pt>
                <c:pt idx="2">
                  <c:v>217</c:v>
                </c:pt>
                <c:pt idx="3">
                  <c:v>101</c:v>
                </c:pt>
                <c:pt idx="4">
                  <c:v>3986</c:v>
                </c:pt>
                <c:pt idx="5">
                  <c:v>268</c:v>
                </c:pt>
                <c:pt idx="6">
                  <c:v>4721</c:v>
                </c:pt>
                <c:pt idx="7">
                  <c:v>1126</c:v>
                </c:pt>
                <c:pt idx="8">
                  <c:v>373</c:v>
                </c:pt>
                <c:pt idx="9">
                  <c:v>361</c:v>
                </c:pt>
                <c:pt idx="10">
                  <c:v>205</c:v>
                </c:pt>
                <c:pt idx="11">
                  <c:v>1413</c:v>
                </c:pt>
                <c:pt idx="12">
                  <c:v>111</c:v>
                </c:pt>
                <c:pt idx="13">
                  <c:v>164</c:v>
                </c:pt>
                <c:pt idx="14">
                  <c:v>333</c:v>
                </c:pt>
                <c:pt idx="15">
                  <c:v>2458</c:v>
                </c:pt>
                <c:pt idx="16">
                  <c:v>215</c:v>
                </c:pt>
                <c:pt idx="17">
                  <c:v>107</c:v>
                </c:pt>
                <c:pt idx="18">
                  <c:v>112</c:v>
                </c:pt>
                <c:pt idx="19">
                  <c:v>70</c:v>
                </c:pt>
                <c:pt idx="20">
                  <c:v>136</c:v>
                </c:pt>
                <c:pt idx="21">
                  <c:v>2894</c:v>
                </c:pt>
                <c:pt idx="22">
                  <c:v>207</c:v>
                </c:pt>
                <c:pt idx="23">
                  <c:v>133</c:v>
                </c:pt>
                <c:pt idx="24">
                  <c:v>321</c:v>
                </c:pt>
                <c:pt idx="25">
                  <c:v>1132</c:v>
                </c:pt>
                <c:pt idx="26">
                  <c:v>270</c:v>
                </c:pt>
                <c:pt idx="27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159</c:v>
                </c:pt>
                <c:pt idx="1">
                  <c:v>115</c:v>
                </c:pt>
                <c:pt idx="2">
                  <c:v>197</c:v>
                </c:pt>
                <c:pt idx="3">
                  <c:v>131</c:v>
                </c:pt>
                <c:pt idx="4">
                  <c:v>4654</c:v>
                </c:pt>
                <c:pt idx="5">
                  <c:v>244</c:v>
                </c:pt>
                <c:pt idx="6">
                  <c:v>5820</c:v>
                </c:pt>
                <c:pt idx="7">
                  <c:v>1112</c:v>
                </c:pt>
                <c:pt idx="8">
                  <c:v>381</c:v>
                </c:pt>
                <c:pt idx="9">
                  <c:v>318</c:v>
                </c:pt>
                <c:pt idx="10">
                  <c:v>207</c:v>
                </c:pt>
                <c:pt idx="11">
                  <c:v>1646</c:v>
                </c:pt>
                <c:pt idx="12">
                  <c:v>120</c:v>
                </c:pt>
                <c:pt idx="13">
                  <c:v>173</c:v>
                </c:pt>
                <c:pt idx="14">
                  <c:v>325</c:v>
                </c:pt>
                <c:pt idx="15">
                  <c:v>2441</c:v>
                </c:pt>
                <c:pt idx="16">
                  <c:v>162</c:v>
                </c:pt>
                <c:pt idx="17">
                  <c:v>74</c:v>
                </c:pt>
                <c:pt idx="18">
                  <c:v>122</c:v>
                </c:pt>
                <c:pt idx="19">
                  <c:v>132</c:v>
                </c:pt>
                <c:pt idx="20">
                  <c:v>139</c:v>
                </c:pt>
                <c:pt idx="21">
                  <c:v>2885</c:v>
                </c:pt>
                <c:pt idx="22">
                  <c:v>227</c:v>
                </c:pt>
                <c:pt idx="23">
                  <c:v>138</c:v>
                </c:pt>
                <c:pt idx="24">
                  <c:v>332</c:v>
                </c:pt>
                <c:pt idx="25">
                  <c:v>1096</c:v>
                </c:pt>
                <c:pt idx="26">
                  <c:v>238</c:v>
                </c:pt>
                <c:pt idx="27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736110"/>
        <c:axId val="28515709"/>
      </c:barChart>
      <c:catAx>
        <c:axId val="657361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515709"/>
        <c:crosses val="autoZero"/>
        <c:auto val="1"/>
        <c:lblAlgn val="ctr"/>
        <c:lblOffset val="100"/>
        <c:noMultiLvlLbl val="0"/>
      </c:catAx>
      <c:valAx>
        <c:axId val="285157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7361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2893517</c:v>
                </c:pt>
                <c:pt idx="1">
                  <c:v>2122547</c:v>
                </c:pt>
                <c:pt idx="2">
                  <c:v>3726644</c:v>
                </c:pt>
                <c:pt idx="3">
                  <c:v>729022</c:v>
                </c:pt>
                <c:pt idx="4">
                  <c:v>71458631</c:v>
                </c:pt>
                <c:pt idx="5">
                  <c:v>3623887</c:v>
                </c:pt>
                <c:pt idx="6">
                  <c:v>26608743</c:v>
                </c:pt>
                <c:pt idx="7">
                  <c:v>46861672</c:v>
                </c:pt>
                <c:pt idx="8">
                  <c:v>7923543</c:v>
                </c:pt>
                <c:pt idx="9">
                  <c:v>6799036</c:v>
                </c:pt>
                <c:pt idx="10">
                  <c:v>3324365</c:v>
                </c:pt>
                <c:pt idx="11">
                  <c:v>10503320</c:v>
                </c:pt>
                <c:pt idx="12">
                  <c:v>2032411</c:v>
                </c:pt>
                <c:pt idx="13">
                  <c:v>2584312</c:v>
                </c:pt>
                <c:pt idx="14">
                  <c:v>6201658</c:v>
                </c:pt>
                <c:pt idx="15">
                  <c:v>62061916</c:v>
                </c:pt>
                <c:pt idx="16">
                  <c:v>10273996</c:v>
                </c:pt>
                <c:pt idx="17">
                  <c:v>739585</c:v>
                </c:pt>
                <c:pt idx="18">
                  <c:v>3215258</c:v>
                </c:pt>
                <c:pt idx="19">
                  <c:v>981303</c:v>
                </c:pt>
                <c:pt idx="20">
                  <c:v>948053</c:v>
                </c:pt>
                <c:pt idx="21">
                  <c:v>45634487</c:v>
                </c:pt>
                <c:pt idx="22">
                  <c:v>3604808</c:v>
                </c:pt>
                <c:pt idx="23">
                  <c:v>818604</c:v>
                </c:pt>
                <c:pt idx="24">
                  <c:v>6418947</c:v>
                </c:pt>
                <c:pt idx="25">
                  <c:v>44946822</c:v>
                </c:pt>
                <c:pt idx="26">
                  <c:v>6507836</c:v>
                </c:pt>
                <c:pt idx="27">
                  <c:v>603108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2720804</c:v>
                </c:pt>
                <c:pt idx="1">
                  <c:v>1366285</c:v>
                </c:pt>
                <c:pt idx="2">
                  <c:v>3658833</c:v>
                </c:pt>
                <c:pt idx="3">
                  <c:v>962524</c:v>
                </c:pt>
                <c:pt idx="4">
                  <c:v>86174709</c:v>
                </c:pt>
                <c:pt idx="5">
                  <c:v>3533068</c:v>
                </c:pt>
                <c:pt idx="6">
                  <c:v>31426447</c:v>
                </c:pt>
                <c:pt idx="7">
                  <c:v>44880592</c:v>
                </c:pt>
                <c:pt idx="8">
                  <c:v>7465343</c:v>
                </c:pt>
                <c:pt idx="9">
                  <c:v>6879591</c:v>
                </c:pt>
                <c:pt idx="10">
                  <c:v>3104379</c:v>
                </c:pt>
                <c:pt idx="11">
                  <c:v>12113883</c:v>
                </c:pt>
                <c:pt idx="12">
                  <c:v>1573488</c:v>
                </c:pt>
                <c:pt idx="13">
                  <c:v>2615538</c:v>
                </c:pt>
                <c:pt idx="14">
                  <c:v>5918104</c:v>
                </c:pt>
                <c:pt idx="15">
                  <c:v>61083727</c:v>
                </c:pt>
                <c:pt idx="16">
                  <c:v>7104143</c:v>
                </c:pt>
                <c:pt idx="17">
                  <c:v>600104</c:v>
                </c:pt>
                <c:pt idx="18">
                  <c:v>3436716</c:v>
                </c:pt>
                <c:pt idx="19">
                  <c:v>2072308</c:v>
                </c:pt>
                <c:pt idx="20">
                  <c:v>1016157</c:v>
                </c:pt>
                <c:pt idx="21">
                  <c:v>40835521</c:v>
                </c:pt>
                <c:pt idx="22">
                  <c:v>3884570</c:v>
                </c:pt>
                <c:pt idx="23">
                  <c:v>855744</c:v>
                </c:pt>
                <c:pt idx="24">
                  <c:v>6800439</c:v>
                </c:pt>
                <c:pt idx="25">
                  <c:v>42705614</c:v>
                </c:pt>
                <c:pt idx="26">
                  <c:v>6184158</c:v>
                </c:pt>
                <c:pt idx="27">
                  <c:v>438946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246426"/>
        <c:axId val="701184"/>
      </c:barChart>
      <c:catAx>
        <c:axId val="662464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1184"/>
        <c:crosses val="autoZero"/>
        <c:auto val="1"/>
        <c:lblAlgn val="ctr"/>
        <c:lblOffset val="100"/>
        <c:noMultiLvlLbl val="0"/>
      </c:catAx>
      <c:valAx>
        <c:axId val="70118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2464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6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18</c:v>
                </c:pt>
                <c:pt idx="6">
                  <c:v>13</c:v>
                </c:pt>
                <c:pt idx="7">
                  <c:v>55</c:v>
                </c:pt>
                <c:pt idx="8">
                  <c:v>1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239</c:v>
                </c:pt>
                <c:pt idx="16">
                  <c:v>18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204</c:v>
                </c:pt>
                <c:pt idx="22">
                  <c:v>1</c:v>
                </c:pt>
                <c:pt idx="23">
                  <c:v>4</c:v>
                </c:pt>
                <c:pt idx="24">
                  <c:v>1</c:v>
                </c:pt>
                <c:pt idx="25">
                  <c:v>21</c:v>
                </c:pt>
                <c:pt idx="26">
                  <c:v>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16</c:v>
                </c:pt>
                <c:pt idx="6">
                  <c:v>24</c:v>
                </c:pt>
                <c:pt idx="7">
                  <c:v>42</c:v>
                </c:pt>
                <c:pt idx="8">
                  <c:v>0</c:v>
                </c:pt>
                <c:pt idx="9">
                  <c:v>8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217</c:v>
                </c:pt>
                <c:pt idx="16">
                  <c:v>14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171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15</c:v>
                </c:pt>
                <c:pt idx="26">
                  <c:v>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740376"/>
        <c:axId val="18953022"/>
      </c:barChart>
      <c:catAx>
        <c:axId val="647403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953022"/>
        <c:crosses val="autoZero"/>
        <c:auto val="1"/>
        <c:lblAlgn val="ctr"/>
        <c:lblOffset val="100"/>
        <c:noMultiLvlLbl val="0"/>
      </c:catAx>
      <c:valAx>
        <c:axId val="189530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7403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12066</c:v>
                </c:pt>
                <c:pt idx="1">
                  <c:v>34570</c:v>
                </c:pt>
                <c:pt idx="2">
                  <c:v>58533</c:v>
                </c:pt>
                <c:pt idx="3">
                  <c:v>0</c:v>
                </c:pt>
                <c:pt idx="4">
                  <c:v>629665</c:v>
                </c:pt>
                <c:pt idx="5">
                  <c:v>26028</c:v>
                </c:pt>
                <c:pt idx="6">
                  <c:v>499236</c:v>
                </c:pt>
                <c:pt idx="7">
                  <c:v>380607</c:v>
                </c:pt>
                <c:pt idx="8">
                  <c:v>12790</c:v>
                </c:pt>
                <c:pt idx="9">
                  <c:v>4125</c:v>
                </c:pt>
                <c:pt idx="10">
                  <c:v>0</c:v>
                </c:pt>
                <c:pt idx="11">
                  <c:v>218368</c:v>
                </c:pt>
                <c:pt idx="12">
                  <c:v>0</c:v>
                </c:pt>
                <c:pt idx="13">
                  <c:v>0</c:v>
                </c:pt>
                <c:pt idx="14">
                  <c:v>5337</c:v>
                </c:pt>
                <c:pt idx="15">
                  <c:v>888182</c:v>
                </c:pt>
                <c:pt idx="16">
                  <c:v>74825</c:v>
                </c:pt>
                <c:pt idx="17">
                  <c:v>0</c:v>
                </c:pt>
                <c:pt idx="18">
                  <c:v>72620</c:v>
                </c:pt>
                <c:pt idx="19">
                  <c:v>13907</c:v>
                </c:pt>
                <c:pt idx="20">
                  <c:v>0</c:v>
                </c:pt>
                <c:pt idx="21">
                  <c:v>1387376</c:v>
                </c:pt>
                <c:pt idx="22">
                  <c:v>12987</c:v>
                </c:pt>
                <c:pt idx="23">
                  <c:v>1112</c:v>
                </c:pt>
                <c:pt idx="24">
                  <c:v>861</c:v>
                </c:pt>
                <c:pt idx="25">
                  <c:v>131421</c:v>
                </c:pt>
                <c:pt idx="26">
                  <c:v>15663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11457</c:v>
                </c:pt>
                <c:pt idx="1">
                  <c:v>21934</c:v>
                </c:pt>
                <c:pt idx="2">
                  <c:v>68038</c:v>
                </c:pt>
                <c:pt idx="3">
                  <c:v>0</c:v>
                </c:pt>
                <c:pt idx="4">
                  <c:v>731631</c:v>
                </c:pt>
                <c:pt idx="5">
                  <c:v>24338</c:v>
                </c:pt>
                <c:pt idx="6">
                  <c:v>601295</c:v>
                </c:pt>
                <c:pt idx="7">
                  <c:v>329548</c:v>
                </c:pt>
                <c:pt idx="8">
                  <c:v>8803</c:v>
                </c:pt>
                <c:pt idx="9">
                  <c:v>13535</c:v>
                </c:pt>
                <c:pt idx="10">
                  <c:v>0</c:v>
                </c:pt>
                <c:pt idx="11">
                  <c:v>276568</c:v>
                </c:pt>
                <c:pt idx="12">
                  <c:v>0</c:v>
                </c:pt>
                <c:pt idx="13">
                  <c:v>0</c:v>
                </c:pt>
                <c:pt idx="14">
                  <c:v>5476</c:v>
                </c:pt>
                <c:pt idx="15">
                  <c:v>785764</c:v>
                </c:pt>
                <c:pt idx="16">
                  <c:v>58887</c:v>
                </c:pt>
                <c:pt idx="17">
                  <c:v>0</c:v>
                </c:pt>
                <c:pt idx="18">
                  <c:v>69257</c:v>
                </c:pt>
                <c:pt idx="19">
                  <c:v>12714</c:v>
                </c:pt>
                <c:pt idx="20">
                  <c:v>0</c:v>
                </c:pt>
                <c:pt idx="21">
                  <c:v>1310915</c:v>
                </c:pt>
                <c:pt idx="22">
                  <c:v>12575</c:v>
                </c:pt>
                <c:pt idx="23">
                  <c:v>419</c:v>
                </c:pt>
                <c:pt idx="24">
                  <c:v>0</c:v>
                </c:pt>
                <c:pt idx="25">
                  <c:v>118151</c:v>
                </c:pt>
                <c:pt idx="26">
                  <c:v>14605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868828"/>
        <c:axId val="11811150"/>
      </c:barChart>
      <c:catAx>
        <c:axId val="88688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811150"/>
        <c:crosses val="autoZero"/>
        <c:auto val="1"/>
        <c:lblAlgn val="ctr"/>
        <c:lblOffset val="100"/>
        <c:noMultiLvlLbl val="0"/>
      </c:catAx>
      <c:valAx>
        <c:axId val="118111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8688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23406</c:v>
                </c:pt>
                <c:pt idx="2">
                  <c:v>58533</c:v>
                </c:pt>
                <c:pt idx="3">
                  <c:v>0</c:v>
                </c:pt>
                <c:pt idx="4">
                  <c:v>629665</c:v>
                </c:pt>
                <c:pt idx="5">
                  <c:v>5545</c:v>
                </c:pt>
                <c:pt idx="6">
                  <c:v>462936</c:v>
                </c:pt>
                <c:pt idx="7">
                  <c:v>132604</c:v>
                </c:pt>
                <c:pt idx="8">
                  <c:v>7015</c:v>
                </c:pt>
                <c:pt idx="9">
                  <c:v>0</c:v>
                </c:pt>
                <c:pt idx="10">
                  <c:v>0</c:v>
                </c:pt>
                <c:pt idx="11">
                  <c:v>218368</c:v>
                </c:pt>
                <c:pt idx="12">
                  <c:v>0</c:v>
                </c:pt>
                <c:pt idx="13">
                  <c:v>0</c:v>
                </c:pt>
                <c:pt idx="14">
                  <c:v>5337</c:v>
                </c:pt>
                <c:pt idx="15">
                  <c:v>178306</c:v>
                </c:pt>
                <c:pt idx="16">
                  <c:v>42915</c:v>
                </c:pt>
                <c:pt idx="17">
                  <c:v>0</c:v>
                </c:pt>
                <c:pt idx="18">
                  <c:v>71583</c:v>
                </c:pt>
                <c:pt idx="19">
                  <c:v>13907</c:v>
                </c:pt>
                <c:pt idx="20">
                  <c:v>0</c:v>
                </c:pt>
                <c:pt idx="21">
                  <c:v>861663</c:v>
                </c:pt>
                <c:pt idx="22">
                  <c:v>12109</c:v>
                </c:pt>
                <c:pt idx="23">
                  <c:v>0</c:v>
                </c:pt>
                <c:pt idx="24">
                  <c:v>19</c:v>
                </c:pt>
                <c:pt idx="25">
                  <c:v>93263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21934</c:v>
                </c:pt>
                <c:pt idx="2">
                  <c:v>68038</c:v>
                </c:pt>
                <c:pt idx="3">
                  <c:v>0</c:v>
                </c:pt>
                <c:pt idx="4">
                  <c:v>731631</c:v>
                </c:pt>
                <c:pt idx="5">
                  <c:v>5497</c:v>
                </c:pt>
                <c:pt idx="6">
                  <c:v>520797</c:v>
                </c:pt>
                <c:pt idx="7">
                  <c:v>126134</c:v>
                </c:pt>
                <c:pt idx="8">
                  <c:v>8803</c:v>
                </c:pt>
                <c:pt idx="9">
                  <c:v>0</c:v>
                </c:pt>
                <c:pt idx="10">
                  <c:v>0</c:v>
                </c:pt>
                <c:pt idx="11">
                  <c:v>274710</c:v>
                </c:pt>
                <c:pt idx="12">
                  <c:v>0</c:v>
                </c:pt>
                <c:pt idx="13">
                  <c:v>0</c:v>
                </c:pt>
                <c:pt idx="14">
                  <c:v>5476</c:v>
                </c:pt>
                <c:pt idx="15">
                  <c:v>185597</c:v>
                </c:pt>
                <c:pt idx="16">
                  <c:v>44300</c:v>
                </c:pt>
                <c:pt idx="17">
                  <c:v>0</c:v>
                </c:pt>
                <c:pt idx="18">
                  <c:v>68860</c:v>
                </c:pt>
                <c:pt idx="19">
                  <c:v>12714</c:v>
                </c:pt>
                <c:pt idx="20">
                  <c:v>0</c:v>
                </c:pt>
                <c:pt idx="21">
                  <c:v>838394</c:v>
                </c:pt>
                <c:pt idx="22">
                  <c:v>12575</c:v>
                </c:pt>
                <c:pt idx="23">
                  <c:v>0</c:v>
                </c:pt>
                <c:pt idx="24">
                  <c:v>0</c:v>
                </c:pt>
                <c:pt idx="25">
                  <c:v>87820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09396"/>
        <c:axId val="62323517"/>
      </c:barChart>
      <c:catAx>
        <c:axId val="8093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323517"/>
        <c:crosses val="autoZero"/>
        <c:auto val="1"/>
        <c:lblAlgn val="ctr"/>
        <c:lblOffset val="100"/>
        <c:noMultiLvlLbl val="0"/>
      </c:catAx>
      <c:valAx>
        <c:axId val="6232351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093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12066</c:v>
                </c:pt>
                <c:pt idx="1">
                  <c:v>11164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20483</c:v>
                </c:pt>
                <c:pt idx="6">
                  <c:v>36300</c:v>
                </c:pt>
                <c:pt idx="7">
                  <c:v>248003</c:v>
                </c:pt>
                <c:pt idx="8">
                  <c:v>5775</c:v>
                </c:pt>
                <c:pt idx="9">
                  <c:v>4125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709876</c:v>
                </c:pt>
                <c:pt idx="16">
                  <c:v>31910</c:v>
                </c:pt>
                <c:pt idx="17">
                  <c:v>0</c:v>
                </c:pt>
                <c:pt idx="18">
                  <c:v>1037</c:v>
                </c:pt>
                <c:pt idx="19">
                  <c:v>0</c:v>
                </c:pt>
                <c:pt idx="20">
                  <c:v>0</c:v>
                </c:pt>
                <c:pt idx="21">
                  <c:v>525713</c:v>
                </c:pt>
                <c:pt idx="22">
                  <c:v>878</c:v>
                </c:pt>
                <c:pt idx="23">
                  <c:v>1112</c:v>
                </c:pt>
                <c:pt idx="24">
                  <c:v>842</c:v>
                </c:pt>
                <c:pt idx="25">
                  <c:v>38158</c:v>
                </c:pt>
                <c:pt idx="26">
                  <c:v>15663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11457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18841</c:v>
                </c:pt>
                <c:pt idx="6">
                  <c:v>80498</c:v>
                </c:pt>
                <c:pt idx="7">
                  <c:v>203414</c:v>
                </c:pt>
                <c:pt idx="8">
                  <c:v>0</c:v>
                </c:pt>
                <c:pt idx="9">
                  <c:v>13535</c:v>
                </c:pt>
                <c:pt idx="10">
                  <c:v>0</c:v>
                </c:pt>
                <c:pt idx="11">
                  <c:v>1858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600167</c:v>
                </c:pt>
                <c:pt idx="16">
                  <c:v>14587</c:v>
                </c:pt>
                <c:pt idx="17">
                  <c:v>0</c:v>
                </c:pt>
                <c:pt idx="18">
                  <c:v>397</c:v>
                </c:pt>
                <c:pt idx="19">
                  <c:v>0</c:v>
                </c:pt>
                <c:pt idx="20">
                  <c:v>0</c:v>
                </c:pt>
                <c:pt idx="21">
                  <c:v>472521</c:v>
                </c:pt>
                <c:pt idx="22">
                  <c:v>0</c:v>
                </c:pt>
                <c:pt idx="23">
                  <c:v>419</c:v>
                </c:pt>
                <c:pt idx="24">
                  <c:v>0</c:v>
                </c:pt>
                <c:pt idx="25">
                  <c:v>30331</c:v>
                </c:pt>
                <c:pt idx="26">
                  <c:v>14605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290795"/>
        <c:axId val="19641710"/>
      </c:barChart>
      <c:catAx>
        <c:axId val="542907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41710"/>
        <c:crosses val="autoZero"/>
        <c:auto val="1"/>
        <c:lblAlgn val="ctr"/>
        <c:lblOffset val="100"/>
        <c:noMultiLvlLbl val="0"/>
      </c:catAx>
      <c:valAx>
        <c:axId val="1964171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2907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11696</c:v>
                </c:pt>
                <c:pt idx="2">
                  <c:v>18687</c:v>
                </c:pt>
                <c:pt idx="3">
                  <c:v>0</c:v>
                </c:pt>
                <c:pt idx="4">
                  <c:v>144428</c:v>
                </c:pt>
                <c:pt idx="5">
                  <c:v>3353</c:v>
                </c:pt>
                <c:pt idx="6">
                  <c:v>115330</c:v>
                </c:pt>
                <c:pt idx="7">
                  <c:v>44842</c:v>
                </c:pt>
                <c:pt idx="8">
                  <c:v>3449</c:v>
                </c:pt>
                <c:pt idx="9">
                  <c:v>0</c:v>
                </c:pt>
                <c:pt idx="10">
                  <c:v>0</c:v>
                </c:pt>
                <c:pt idx="11">
                  <c:v>53835</c:v>
                </c:pt>
                <c:pt idx="12">
                  <c:v>0</c:v>
                </c:pt>
                <c:pt idx="13">
                  <c:v>0</c:v>
                </c:pt>
                <c:pt idx="14">
                  <c:v>3380</c:v>
                </c:pt>
                <c:pt idx="15">
                  <c:v>80234</c:v>
                </c:pt>
                <c:pt idx="16">
                  <c:v>10175</c:v>
                </c:pt>
                <c:pt idx="17">
                  <c:v>0</c:v>
                </c:pt>
                <c:pt idx="18">
                  <c:v>19760</c:v>
                </c:pt>
                <c:pt idx="19">
                  <c:v>4724</c:v>
                </c:pt>
                <c:pt idx="20">
                  <c:v>0</c:v>
                </c:pt>
                <c:pt idx="21">
                  <c:v>257495</c:v>
                </c:pt>
                <c:pt idx="22">
                  <c:v>5948</c:v>
                </c:pt>
                <c:pt idx="23">
                  <c:v>0</c:v>
                </c:pt>
                <c:pt idx="24">
                  <c:v>0</c:v>
                </c:pt>
                <c:pt idx="25">
                  <c:v>29034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9183</c:v>
                </c:pt>
                <c:pt idx="2">
                  <c:v>21224</c:v>
                </c:pt>
                <c:pt idx="3">
                  <c:v>0</c:v>
                </c:pt>
                <c:pt idx="4">
                  <c:v>165506</c:v>
                </c:pt>
                <c:pt idx="5">
                  <c:v>3352</c:v>
                </c:pt>
                <c:pt idx="6">
                  <c:v>124156</c:v>
                </c:pt>
                <c:pt idx="7">
                  <c:v>43228</c:v>
                </c:pt>
                <c:pt idx="8">
                  <c:v>4012</c:v>
                </c:pt>
                <c:pt idx="9">
                  <c:v>0</c:v>
                </c:pt>
                <c:pt idx="10">
                  <c:v>0</c:v>
                </c:pt>
                <c:pt idx="11">
                  <c:v>72225</c:v>
                </c:pt>
                <c:pt idx="12">
                  <c:v>0</c:v>
                </c:pt>
                <c:pt idx="13">
                  <c:v>0</c:v>
                </c:pt>
                <c:pt idx="14">
                  <c:v>3359</c:v>
                </c:pt>
                <c:pt idx="15">
                  <c:v>84068</c:v>
                </c:pt>
                <c:pt idx="16">
                  <c:v>9802</c:v>
                </c:pt>
                <c:pt idx="17">
                  <c:v>0</c:v>
                </c:pt>
                <c:pt idx="18">
                  <c:v>17404</c:v>
                </c:pt>
                <c:pt idx="19">
                  <c:v>3636</c:v>
                </c:pt>
                <c:pt idx="20">
                  <c:v>0</c:v>
                </c:pt>
                <c:pt idx="21">
                  <c:v>256783</c:v>
                </c:pt>
                <c:pt idx="22">
                  <c:v>6104</c:v>
                </c:pt>
                <c:pt idx="23">
                  <c:v>0</c:v>
                </c:pt>
                <c:pt idx="24">
                  <c:v>0</c:v>
                </c:pt>
                <c:pt idx="25">
                  <c:v>25992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40510"/>
        <c:axId val="9692698"/>
      </c:barChart>
      <c:catAx>
        <c:axId val="27405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92698"/>
        <c:crosses val="autoZero"/>
        <c:auto val="1"/>
        <c:lblAlgn val="ctr"/>
        <c:lblOffset val="100"/>
        <c:noMultiLvlLbl val="0"/>
      </c:catAx>
      <c:valAx>
        <c:axId val="96926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405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937</c:v>
                </c:pt>
                <c:pt idx="2">
                  <c:v>1089</c:v>
                </c:pt>
                <c:pt idx="3">
                  <c:v>0</c:v>
                </c:pt>
                <c:pt idx="4">
                  <c:v>1038</c:v>
                </c:pt>
                <c:pt idx="5">
                  <c:v>4635</c:v>
                </c:pt>
                <c:pt idx="6">
                  <c:v>14262</c:v>
                </c:pt>
                <c:pt idx="7">
                  <c:v>93483</c:v>
                </c:pt>
                <c:pt idx="8">
                  <c:v>1803</c:v>
                </c:pt>
                <c:pt idx="9">
                  <c:v>0</c:v>
                </c:pt>
                <c:pt idx="10">
                  <c:v>6098</c:v>
                </c:pt>
                <c:pt idx="11">
                  <c:v>596</c:v>
                </c:pt>
                <c:pt idx="12">
                  <c:v>0</c:v>
                </c:pt>
                <c:pt idx="13">
                  <c:v>5</c:v>
                </c:pt>
                <c:pt idx="14">
                  <c:v>8891</c:v>
                </c:pt>
                <c:pt idx="15">
                  <c:v>24631</c:v>
                </c:pt>
                <c:pt idx="16">
                  <c:v>13819</c:v>
                </c:pt>
                <c:pt idx="17">
                  <c:v>280</c:v>
                </c:pt>
                <c:pt idx="18">
                  <c:v>346</c:v>
                </c:pt>
                <c:pt idx="19">
                  <c:v>1</c:v>
                </c:pt>
                <c:pt idx="20">
                  <c:v>25214</c:v>
                </c:pt>
                <c:pt idx="21">
                  <c:v>14457</c:v>
                </c:pt>
                <c:pt idx="22">
                  <c:v>49346</c:v>
                </c:pt>
                <c:pt idx="23">
                  <c:v>2325</c:v>
                </c:pt>
                <c:pt idx="24">
                  <c:v>35665</c:v>
                </c:pt>
                <c:pt idx="25">
                  <c:v>80957</c:v>
                </c:pt>
                <c:pt idx="26">
                  <c:v>95758</c:v>
                </c:pt>
                <c:pt idx="27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1369</c:v>
                </c:pt>
                <c:pt idx="2">
                  <c:v>921</c:v>
                </c:pt>
                <c:pt idx="3">
                  <c:v>0</c:v>
                </c:pt>
                <c:pt idx="4">
                  <c:v>1024</c:v>
                </c:pt>
                <c:pt idx="5">
                  <c:v>5297</c:v>
                </c:pt>
                <c:pt idx="6">
                  <c:v>12229</c:v>
                </c:pt>
                <c:pt idx="7">
                  <c:v>94359</c:v>
                </c:pt>
                <c:pt idx="8">
                  <c:v>2185</c:v>
                </c:pt>
                <c:pt idx="9">
                  <c:v>0</c:v>
                </c:pt>
                <c:pt idx="10">
                  <c:v>26</c:v>
                </c:pt>
                <c:pt idx="11">
                  <c:v>226</c:v>
                </c:pt>
                <c:pt idx="12">
                  <c:v>0</c:v>
                </c:pt>
                <c:pt idx="13">
                  <c:v>24</c:v>
                </c:pt>
                <c:pt idx="14">
                  <c:v>2306</c:v>
                </c:pt>
                <c:pt idx="15">
                  <c:v>18682</c:v>
                </c:pt>
                <c:pt idx="16">
                  <c:v>16119</c:v>
                </c:pt>
                <c:pt idx="17">
                  <c:v>15</c:v>
                </c:pt>
                <c:pt idx="18">
                  <c:v>346</c:v>
                </c:pt>
                <c:pt idx="19">
                  <c:v>5</c:v>
                </c:pt>
                <c:pt idx="20">
                  <c:v>29420</c:v>
                </c:pt>
                <c:pt idx="21">
                  <c:v>13273</c:v>
                </c:pt>
                <c:pt idx="22">
                  <c:v>49921</c:v>
                </c:pt>
                <c:pt idx="23">
                  <c:v>809</c:v>
                </c:pt>
                <c:pt idx="24">
                  <c:v>43236</c:v>
                </c:pt>
                <c:pt idx="25">
                  <c:v>73184</c:v>
                </c:pt>
                <c:pt idx="26">
                  <c:v>93566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195491"/>
        <c:axId val="20065360"/>
      </c:barChart>
      <c:catAx>
        <c:axId val="481954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65360"/>
        <c:crosses val="autoZero"/>
        <c:auto val="1"/>
        <c:lblAlgn val="ctr"/>
        <c:lblOffset val="100"/>
        <c:noMultiLvlLbl val="0"/>
      </c:catAx>
      <c:valAx>
        <c:axId val="2006536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1954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1228518</c:v>
                </c:pt>
                <c:pt idx="1">
                  <c:v>93438</c:v>
                </c:pt>
                <c:pt idx="2">
                  <c:v>123588</c:v>
                </c:pt>
                <c:pt idx="3">
                  <c:v>420464</c:v>
                </c:pt>
                <c:pt idx="4">
                  <c:v>2401622</c:v>
                </c:pt>
                <c:pt idx="5">
                  <c:v>206655</c:v>
                </c:pt>
                <c:pt idx="6">
                  <c:v>11085</c:v>
                </c:pt>
                <c:pt idx="7">
                  <c:v>2661164</c:v>
                </c:pt>
                <c:pt idx="8">
                  <c:v>3498057</c:v>
                </c:pt>
                <c:pt idx="9">
                  <c:v>4216510</c:v>
                </c:pt>
                <c:pt idx="10">
                  <c:v>2212653</c:v>
                </c:pt>
                <c:pt idx="11">
                  <c:v>83668</c:v>
                </c:pt>
                <c:pt idx="12">
                  <c:v>941554</c:v>
                </c:pt>
                <c:pt idx="13">
                  <c:v>1420235</c:v>
                </c:pt>
                <c:pt idx="14">
                  <c:v>2795591</c:v>
                </c:pt>
                <c:pt idx="15">
                  <c:v>318895</c:v>
                </c:pt>
                <c:pt idx="16">
                  <c:v>162838</c:v>
                </c:pt>
                <c:pt idx="17">
                  <c:v>185249</c:v>
                </c:pt>
                <c:pt idx="18">
                  <c:v>0</c:v>
                </c:pt>
                <c:pt idx="19">
                  <c:v>131694</c:v>
                </c:pt>
                <c:pt idx="20">
                  <c:v>358603</c:v>
                </c:pt>
                <c:pt idx="21">
                  <c:v>218924</c:v>
                </c:pt>
                <c:pt idx="22">
                  <c:v>510256</c:v>
                </c:pt>
                <c:pt idx="23">
                  <c:v>276045</c:v>
                </c:pt>
                <c:pt idx="24">
                  <c:v>3592903</c:v>
                </c:pt>
                <c:pt idx="25">
                  <c:v>2633351</c:v>
                </c:pt>
                <c:pt idx="26">
                  <c:v>268795</c:v>
                </c:pt>
                <c:pt idx="27">
                  <c:v>136353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08-4846-8237-2D563C9C29C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1314958</c:v>
                </c:pt>
                <c:pt idx="1">
                  <c:v>125170</c:v>
                </c:pt>
                <c:pt idx="2">
                  <c:v>147335</c:v>
                </c:pt>
                <c:pt idx="3">
                  <c:v>276330</c:v>
                </c:pt>
                <c:pt idx="4">
                  <c:v>2853359</c:v>
                </c:pt>
                <c:pt idx="5">
                  <c:v>187084</c:v>
                </c:pt>
                <c:pt idx="6">
                  <c:v>21347</c:v>
                </c:pt>
                <c:pt idx="7">
                  <c:v>2454924</c:v>
                </c:pt>
                <c:pt idx="8">
                  <c:v>3651434</c:v>
                </c:pt>
                <c:pt idx="9">
                  <c:v>3926149</c:v>
                </c:pt>
                <c:pt idx="10">
                  <c:v>2099745</c:v>
                </c:pt>
                <c:pt idx="11">
                  <c:v>56795</c:v>
                </c:pt>
                <c:pt idx="12">
                  <c:v>543126</c:v>
                </c:pt>
                <c:pt idx="13">
                  <c:v>1841206</c:v>
                </c:pt>
                <c:pt idx="14">
                  <c:v>2628075</c:v>
                </c:pt>
                <c:pt idx="15">
                  <c:v>264341</c:v>
                </c:pt>
                <c:pt idx="16">
                  <c:v>201498</c:v>
                </c:pt>
                <c:pt idx="17">
                  <c:v>295835</c:v>
                </c:pt>
                <c:pt idx="18">
                  <c:v>0</c:v>
                </c:pt>
                <c:pt idx="19">
                  <c:v>190484</c:v>
                </c:pt>
                <c:pt idx="20">
                  <c:v>381813</c:v>
                </c:pt>
                <c:pt idx="21">
                  <c:v>180294</c:v>
                </c:pt>
                <c:pt idx="22">
                  <c:v>397128</c:v>
                </c:pt>
                <c:pt idx="23">
                  <c:v>332269</c:v>
                </c:pt>
                <c:pt idx="24">
                  <c:v>3524886</c:v>
                </c:pt>
                <c:pt idx="25">
                  <c:v>2636432</c:v>
                </c:pt>
                <c:pt idx="26">
                  <c:v>259873</c:v>
                </c:pt>
                <c:pt idx="27">
                  <c:v>140581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08-4846-8237-2D563C9C2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781993"/>
        <c:axId val="27880286"/>
      </c:barChart>
      <c:catAx>
        <c:axId val="527819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880286"/>
        <c:crosses val="autoZero"/>
        <c:auto val="1"/>
        <c:lblAlgn val="ctr"/>
        <c:lblOffset val="100"/>
        <c:noMultiLvlLbl val="0"/>
      </c:catAx>
      <c:valAx>
        <c:axId val="2788028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819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772804</c:v>
                </c:pt>
                <c:pt idx="1">
                  <c:v>2100</c:v>
                </c:pt>
                <c:pt idx="2">
                  <c:v>16902</c:v>
                </c:pt>
                <c:pt idx="3">
                  <c:v>29228</c:v>
                </c:pt>
                <c:pt idx="4">
                  <c:v>1485098</c:v>
                </c:pt>
                <c:pt idx="5">
                  <c:v>4697</c:v>
                </c:pt>
                <c:pt idx="6">
                  <c:v>0</c:v>
                </c:pt>
                <c:pt idx="7">
                  <c:v>1078820</c:v>
                </c:pt>
                <c:pt idx="8">
                  <c:v>2525556</c:v>
                </c:pt>
                <c:pt idx="9">
                  <c:v>3353514</c:v>
                </c:pt>
                <c:pt idx="10">
                  <c:v>1113542</c:v>
                </c:pt>
                <c:pt idx="11">
                  <c:v>83420</c:v>
                </c:pt>
                <c:pt idx="12">
                  <c:v>453334</c:v>
                </c:pt>
                <c:pt idx="13">
                  <c:v>172794</c:v>
                </c:pt>
                <c:pt idx="14">
                  <c:v>2329124</c:v>
                </c:pt>
                <c:pt idx="15">
                  <c:v>196740</c:v>
                </c:pt>
                <c:pt idx="16">
                  <c:v>19653</c:v>
                </c:pt>
                <c:pt idx="17">
                  <c:v>0</c:v>
                </c:pt>
                <c:pt idx="18">
                  <c:v>0</c:v>
                </c:pt>
                <c:pt idx="19">
                  <c:v>96845</c:v>
                </c:pt>
                <c:pt idx="20">
                  <c:v>0</c:v>
                </c:pt>
                <c:pt idx="21">
                  <c:v>145700</c:v>
                </c:pt>
                <c:pt idx="22">
                  <c:v>21009</c:v>
                </c:pt>
                <c:pt idx="23">
                  <c:v>98835</c:v>
                </c:pt>
                <c:pt idx="24">
                  <c:v>2260293</c:v>
                </c:pt>
                <c:pt idx="25">
                  <c:v>505542</c:v>
                </c:pt>
                <c:pt idx="26">
                  <c:v>5899</c:v>
                </c:pt>
                <c:pt idx="27">
                  <c:v>50321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9-4174-8033-17B130DA087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891865</c:v>
                </c:pt>
                <c:pt idx="1">
                  <c:v>0</c:v>
                </c:pt>
                <c:pt idx="2">
                  <c:v>6000</c:v>
                </c:pt>
                <c:pt idx="3">
                  <c:v>57687</c:v>
                </c:pt>
                <c:pt idx="4">
                  <c:v>1843906</c:v>
                </c:pt>
                <c:pt idx="5">
                  <c:v>11604</c:v>
                </c:pt>
                <c:pt idx="6">
                  <c:v>9492</c:v>
                </c:pt>
                <c:pt idx="7">
                  <c:v>817955</c:v>
                </c:pt>
                <c:pt idx="8">
                  <c:v>2753615</c:v>
                </c:pt>
                <c:pt idx="9">
                  <c:v>3095984</c:v>
                </c:pt>
                <c:pt idx="10">
                  <c:v>1107273</c:v>
                </c:pt>
                <c:pt idx="11">
                  <c:v>56595</c:v>
                </c:pt>
                <c:pt idx="12">
                  <c:v>258702</c:v>
                </c:pt>
                <c:pt idx="13">
                  <c:v>190026</c:v>
                </c:pt>
                <c:pt idx="14">
                  <c:v>2131414</c:v>
                </c:pt>
                <c:pt idx="15">
                  <c:v>152350</c:v>
                </c:pt>
                <c:pt idx="16">
                  <c:v>6376</c:v>
                </c:pt>
                <c:pt idx="17">
                  <c:v>0</c:v>
                </c:pt>
                <c:pt idx="18">
                  <c:v>0</c:v>
                </c:pt>
                <c:pt idx="19">
                  <c:v>102307</c:v>
                </c:pt>
                <c:pt idx="20">
                  <c:v>0</c:v>
                </c:pt>
                <c:pt idx="21">
                  <c:v>99214</c:v>
                </c:pt>
                <c:pt idx="22">
                  <c:v>34892</c:v>
                </c:pt>
                <c:pt idx="23">
                  <c:v>60224</c:v>
                </c:pt>
                <c:pt idx="24">
                  <c:v>2219998</c:v>
                </c:pt>
                <c:pt idx="25">
                  <c:v>408172</c:v>
                </c:pt>
                <c:pt idx="26">
                  <c:v>2986</c:v>
                </c:pt>
                <c:pt idx="27">
                  <c:v>53838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B9-4174-8033-17B130DA0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995004"/>
        <c:axId val="62131477"/>
      </c:barChart>
      <c:catAx>
        <c:axId val="219950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131477"/>
        <c:crosses val="autoZero"/>
        <c:auto val="1"/>
        <c:lblAlgn val="ctr"/>
        <c:lblOffset val="100"/>
        <c:noMultiLvlLbl val="0"/>
      </c:catAx>
      <c:valAx>
        <c:axId val="621314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9950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406421</c:v>
                </c:pt>
                <c:pt idx="1">
                  <c:v>61873</c:v>
                </c:pt>
                <c:pt idx="2">
                  <c:v>31300</c:v>
                </c:pt>
                <c:pt idx="3">
                  <c:v>254517</c:v>
                </c:pt>
                <c:pt idx="4">
                  <c:v>27743</c:v>
                </c:pt>
                <c:pt idx="5">
                  <c:v>186222</c:v>
                </c:pt>
                <c:pt idx="6">
                  <c:v>10069</c:v>
                </c:pt>
                <c:pt idx="7">
                  <c:v>344372</c:v>
                </c:pt>
                <c:pt idx="8">
                  <c:v>373151</c:v>
                </c:pt>
                <c:pt idx="9">
                  <c:v>809148</c:v>
                </c:pt>
                <c:pt idx="10">
                  <c:v>1076574</c:v>
                </c:pt>
                <c:pt idx="11">
                  <c:v>0</c:v>
                </c:pt>
                <c:pt idx="12">
                  <c:v>464734</c:v>
                </c:pt>
                <c:pt idx="13">
                  <c:v>1120735</c:v>
                </c:pt>
                <c:pt idx="14">
                  <c:v>426280</c:v>
                </c:pt>
                <c:pt idx="15">
                  <c:v>48945</c:v>
                </c:pt>
                <c:pt idx="16">
                  <c:v>110498</c:v>
                </c:pt>
                <c:pt idx="17">
                  <c:v>109068</c:v>
                </c:pt>
                <c:pt idx="18">
                  <c:v>0</c:v>
                </c:pt>
                <c:pt idx="19">
                  <c:v>25746</c:v>
                </c:pt>
                <c:pt idx="20">
                  <c:v>121745</c:v>
                </c:pt>
                <c:pt idx="21">
                  <c:v>21329</c:v>
                </c:pt>
                <c:pt idx="22">
                  <c:v>372644</c:v>
                </c:pt>
                <c:pt idx="23">
                  <c:v>168942</c:v>
                </c:pt>
                <c:pt idx="24">
                  <c:v>1175182</c:v>
                </c:pt>
                <c:pt idx="25">
                  <c:v>250391</c:v>
                </c:pt>
                <c:pt idx="26">
                  <c:v>2418</c:v>
                </c:pt>
                <c:pt idx="27">
                  <c:v>39988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B-476E-BECF-902D50BD952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400028</c:v>
                </c:pt>
                <c:pt idx="1">
                  <c:v>81793</c:v>
                </c:pt>
                <c:pt idx="2">
                  <c:v>41446</c:v>
                </c:pt>
                <c:pt idx="3">
                  <c:v>203293</c:v>
                </c:pt>
                <c:pt idx="4">
                  <c:v>28315</c:v>
                </c:pt>
                <c:pt idx="5">
                  <c:v>164012</c:v>
                </c:pt>
                <c:pt idx="6">
                  <c:v>11540</c:v>
                </c:pt>
                <c:pt idx="7">
                  <c:v>324473</c:v>
                </c:pt>
                <c:pt idx="8">
                  <c:v>269824</c:v>
                </c:pt>
                <c:pt idx="9">
                  <c:v>753758</c:v>
                </c:pt>
                <c:pt idx="10">
                  <c:v>980536</c:v>
                </c:pt>
                <c:pt idx="11">
                  <c:v>0</c:v>
                </c:pt>
                <c:pt idx="12">
                  <c:v>276989</c:v>
                </c:pt>
                <c:pt idx="13">
                  <c:v>1578010</c:v>
                </c:pt>
                <c:pt idx="14">
                  <c:v>494524</c:v>
                </c:pt>
                <c:pt idx="15">
                  <c:v>46252</c:v>
                </c:pt>
                <c:pt idx="16">
                  <c:v>175611</c:v>
                </c:pt>
                <c:pt idx="17">
                  <c:v>225873</c:v>
                </c:pt>
                <c:pt idx="18">
                  <c:v>0</c:v>
                </c:pt>
                <c:pt idx="19">
                  <c:v>32890</c:v>
                </c:pt>
                <c:pt idx="20">
                  <c:v>164926</c:v>
                </c:pt>
                <c:pt idx="21">
                  <c:v>29956</c:v>
                </c:pt>
                <c:pt idx="22">
                  <c:v>227912</c:v>
                </c:pt>
                <c:pt idx="23">
                  <c:v>265161</c:v>
                </c:pt>
                <c:pt idx="24">
                  <c:v>1147658</c:v>
                </c:pt>
                <c:pt idx="25">
                  <c:v>290641</c:v>
                </c:pt>
                <c:pt idx="26">
                  <c:v>8766</c:v>
                </c:pt>
                <c:pt idx="27">
                  <c:v>36772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CB-476E-BECF-902D50BD9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860574"/>
        <c:axId val="31059924"/>
      </c:barChart>
      <c:catAx>
        <c:axId val="68605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059924"/>
        <c:crosses val="autoZero"/>
        <c:auto val="1"/>
        <c:lblAlgn val="ctr"/>
        <c:lblOffset val="100"/>
        <c:noMultiLvlLbl val="0"/>
      </c:catAx>
      <c:valAx>
        <c:axId val="3105992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605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49293</c:v>
                </c:pt>
                <c:pt idx="1">
                  <c:v>29465</c:v>
                </c:pt>
                <c:pt idx="2">
                  <c:v>75386</c:v>
                </c:pt>
                <c:pt idx="3">
                  <c:v>136719</c:v>
                </c:pt>
                <c:pt idx="4">
                  <c:v>888781</c:v>
                </c:pt>
                <c:pt idx="5">
                  <c:v>15736</c:v>
                </c:pt>
                <c:pt idx="6">
                  <c:v>1016</c:v>
                </c:pt>
                <c:pt idx="7">
                  <c:v>1237972</c:v>
                </c:pt>
                <c:pt idx="8">
                  <c:v>599350</c:v>
                </c:pt>
                <c:pt idx="9">
                  <c:v>53848</c:v>
                </c:pt>
                <c:pt idx="10">
                  <c:v>22537</c:v>
                </c:pt>
                <c:pt idx="11">
                  <c:v>248</c:v>
                </c:pt>
                <c:pt idx="12">
                  <c:v>23486</c:v>
                </c:pt>
                <c:pt idx="13">
                  <c:v>126706</c:v>
                </c:pt>
                <c:pt idx="14">
                  <c:v>40187</c:v>
                </c:pt>
                <c:pt idx="15">
                  <c:v>73210</c:v>
                </c:pt>
                <c:pt idx="16">
                  <c:v>32687</c:v>
                </c:pt>
                <c:pt idx="17">
                  <c:v>76181</c:v>
                </c:pt>
                <c:pt idx="18">
                  <c:v>0</c:v>
                </c:pt>
                <c:pt idx="19">
                  <c:v>9103</c:v>
                </c:pt>
                <c:pt idx="20">
                  <c:v>236858</c:v>
                </c:pt>
                <c:pt idx="21">
                  <c:v>51895</c:v>
                </c:pt>
                <c:pt idx="22">
                  <c:v>116603</c:v>
                </c:pt>
                <c:pt idx="23">
                  <c:v>8268</c:v>
                </c:pt>
                <c:pt idx="24">
                  <c:v>157428</c:v>
                </c:pt>
                <c:pt idx="25">
                  <c:v>1877418</c:v>
                </c:pt>
                <c:pt idx="26">
                  <c:v>260478</c:v>
                </c:pt>
                <c:pt idx="27">
                  <c:v>46044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CF-4883-989D-B89B35A344B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23065</c:v>
                </c:pt>
                <c:pt idx="1">
                  <c:v>43377</c:v>
                </c:pt>
                <c:pt idx="2">
                  <c:v>99889</c:v>
                </c:pt>
                <c:pt idx="3">
                  <c:v>15350</c:v>
                </c:pt>
                <c:pt idx="4">
                  <c:v>981138</c:v>
                </c:pt>
                <c:pt idx="5">
                  <c:v>11468</c:v>
                </c:pt>
                <c:pt idx="6">
                  <c:v>315</c:v>
                </c:pt>
                <c:pt idx="7">
                  <c:v>1312496</c:v>
                </c:pt>
                <c:pt idx="8">
                  <c:v>627995</c:v>
                </c:pt>
                <c:pt idx="9">
                  <c:v>76407</c:v>
                </c:pt>
                <c:pt idx="10">
                  <c:v>11936</c:v>
                </c:pt>
                <c:pt idx="11">
                  <c:v>200</c:v>
                </c:pt>
                <c:pt idx="12">
                  <c:v>7435</c:v>
                </c:pt>
                <c:pt idx="13">
                  <c:v>73170</c:v>
                </c:pt>
                <c:pt idx="14">
                  <c:v>2137</c:v>
                </c:pt>
                <c:pt idx="15">
                  <c:v>65739</c:v>
                </c:pt>
                <c:pt idx="16">
                  <c:v>19511</c:v>
                </c:pt>
                <c:pt idx="17">
                  <c:v>69962</c:v>
                </c:pt>
                <c:pt idx="18">
                  <c:v>0</c:v>
                </c:pt>
                <c:pt idx="19">
                  <c:v>55287</c:v>
                </c:pt>
                <c:pt idx="20">
                  <c:v>216887</c:v>
                </c:pt>
                <c:pt idx="21">
                  <c:v>51124</c:v>
                </c:pt>
                <c:pt idx="22">
                  <c:v>134324</c:v>
                </c:pt>
                <c:pt idx="23">
                  <c:v>6884</c:v>
                </c:pt>
                <c:pt idx="24">
                  <c:v>157230</c:v>
                </c:pt>
                <c:pt idx="25">
                  <c:v>1937619</c:v>
                </c:pt>
                <c:pt idx="26">
                  <c:v>248121</c:v>
                </c:pt>
                <c:pt idx="27">
                  <c:v>49971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CF-4883-989D-B89B35A3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869417"/>
        <c:axId val="3528138"/>
      </c:barChart>
      <c:catAx>
        <c:axId val="248694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28138"/>
        <c:crosses val="autoZero"/>
        <c:auto val="1"/>
        <c:lblAlgn val="ctr"/>
        <c:lblOffset val="100"/>
        <c:noMultiLvlLbl val="0"/>
      </c:catAx>
      <c:valAx>
        <c:axId val="352813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8694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362062</c:v>
                </c:pt>
                <c:pt idx="1">
                  <c:v>102551</c:v>
                </c:pt>
                <c:pt idx="2">
                  <c:v>620313</c:v>
                </c:pt>
                <c:pt idx="3">
                  <c:v>224228</c:v>
                </c:pt>
                <c:pt idx="4">
                  <c:v>1229666</c:v>
                </c:pt>
                <c:pt idx="5">
                  <c:v>126492</c:v>
                </c:pt>
                <c:pt idx="6">
                  <c:v>247</c:v>
                </c:pt>
                <c:pt idx="7">
                  <c:v>1761898</c:v>
                </c:pt>
                <c:pt idx="8">
                  <c:v>1079398</c:v>
                </c:pt>
                <c:pt idx="9">
                  <c:v>1245954</c:v>
                </c:pt>
                <c:pt idx="10">
                  <c:v>574369</c:v>
                </c:pt>
                <c:pt idx="11">
                  <c:v>10608</c:v>
                </c:pt>
                <c:pt idx="12">
                  <c:v>317147</c:v>
                </c:pt>
                <c:pt idx="13">
                  <c:v>406775</c:v>
                </c:pt>
                <c:pt idx="14">
                  <c:v>611592</c:v>
                </c:pt>
                <c:pt idx="15">
                  <c:v>68822</c:v>
                </c:pt>
                <c:pt idx="16">
                  <c:v>131160</c:v>
                </c:pt>
                <c:pt idx="17">
                  <c:v>96512</c:v>
                </c:pt>
                <c:pt idx="18">
                  <c:v>0</c:v>
                </c:pt>
                <c:pt idx="19">
                  <c:v>120481</c:v>
                </c:pt>
                <c:pt idx="20">
                  <c:v>144537</c:v>
                </c:pt>
                <c:pt idx="21">
                  <c:v>40712</c:v>
                </c:pt>
                <c:pt idx="22">
                  <c:v>385516</c:v>
                </c:pt>
                <c:pt idx="23">
                  <c:v>102656</c:v>
                </c:pt>
                <c:pt idx="24">
                  <c:v>355050</c:v>
                </c:pt>
                <c:pt idx="25">
                  <c:v>2133966</c:v>
                </c:pt>
                <c:pt idx="26">
                  <c:v>266476</c:v>
                </c:pt>
                <c:pt idx="27">
                  <c:v>56273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8E-4364-A278-D54AA00F4DC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328007</c:v>
                </c:pt>
                <c:pt idx="1">
                  <c:v>67886</c:v>
                </c:pt>
                <c:pt idx="2">
                  <c:v>596909</c:v>
                </c:pt>
                <c:pt idx="3">
                  <c:v>455838</c:v>
                </c:pt>
                <c:pt idx="4">
                  <c:v>1341122</c:v>
                </c:pt>
                <c:pt idx="5">
                  <c:v>168672</c:v>
                </c:pt>
                <c:pt idx="6">
                  <c:v>732</c:v>
                </c:pt>
                <c:pt idx="7">
                  <c:v>1782908</c:v>
                </c:pt>
                <c:pt idx="8">
                  <c:v>1202473</c:v>
                </c:pt>
                <c:pt idx="9">
                  <c:v>1105422</c:v>
                </c:pt>
                <c:pt idx="10">
                  <c:v>474111</c:v>
                </c:pt>
                <c:pt idx="11">
                  <c:v>3036</c:v>
                </c:pt>
                <c:pt idx="12">
                  <c:v>261979</c:v>
                </c:pt>
                <c:pt idx="13">
                  <c:v>537940</c:v>
                </c:pt>
                <c:pt idx="14">
                  <c:v>938561</c:v>
                </c:pt>
                <c:pt idx="15">
                  <c:v>76314</c:v>
                </c:pt>
                <c:pt idx="16">
                  <c:v>58757</c:v>
                </c:pt>
                <c:pt idx="17">
                  <c:v>90841</c:v>
                </c:pt>
                <c:pt idx="18">
                  <c:v>0</c:v>
                </c:pt>
                <c:pt idx="19">
                  <c:v>55416</c:v>
                </c:pt>
                <c:pt idx="20">
                  <c:v>144376</c:v>
                </c:pt>
                <c:pt idx="21">
                  <c:v>35320</c:v>
                </c:pt>
                <c:pt idx="22">
                  <c:v>421382</c:v>
                </c:pt>
                <c:pt idx="23">
                  <c:v>138044</c:v>
                </c:pt>
                <c:pt idx="24">
                  <c:v>599641</c:v>
                </c:pt>
                <c:pt idx="25">
                  <c:v>2433708</c:v>
                </c:pt>
                <c:pt idx="26">
                  <c:v>279618</c:v>
                </c:pt>
                <c:pt idx="27">
                  <c:v>51645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8E-4364-A278-D54AA00F4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227490"/>
        <c:axId val="10966066"/>
      </c:barChart>
      <c:catAx>
        <c:axId val="562274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66066"/>
        <c:crosses val="autoZero"/>
        <c:auto val="1"/>
        <c:lblAlgn val="ctr"/>
        <c:lblOffset val="100"/>
        <c:noMultiLvlLbl val="0"/>
      </c:catAx>
      <c:valAx>
        <c:axId val="1096606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274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223221</c:v>
                </c:pt>
                <c:pt idx="1">
                  <c:v>115</c:v>
                </c:pt>
                <c:pt idx="2">
                  <c:v>16002</c:v>
                </c:pt>
                <c:pt idx="3">
                  <c:v>46569</c:v>
                </c:pt>
                <c:pt idx="4">
                  <c:v>423482</c:v>
                </c:pt>
                <c:pt idx="5">
                  <c:v>428</c:v>
                </c:pt>
                <c:pt idx="6">
                  <c:v>0</c:v>
                </c:pt>
                <c:pt idx="7">
                  <c:v>113330</c:v>
                </c:pt>
                <c:pt idx="8">
                  <c:v>365817</c:v>
                </c:pt>
                <c:pt idx="9">
                  <c:v>772336</c:v>
                </c:pt>
                <c:pt idx="10">
                  <c:v>292913</c:v>
                </c:pt>
                <c:pt idx="11">
                  <c:v>10608</c:v>
                </c:pt>
                <c:pt idx="12">
                  <c:v>135388</c:v>
                </c:pt>
                <c:pt idx="13">
                  <c:v>12570</c:v>
                </c:pt>
                <c:pt idx="14">
                  <c:v>423910</c:v>
                </c:pt>
                <c:pt idx="15">
                  <c:v>33616</c:v>
                </c:pt>
                <c:pt idx="16">
                  <c:v>4213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28154</c:v>
                </c:pt>
                <c:pt idx="22">
                  <c:v>0</c:v>
                </c:pt>
                <c:pt idx="23">
                  <c:v>0</c:v>
                </c:pt>
                <c:pt idx="24">
                  <c:v>245115</c:v>
                </c:pt>
                <c:pt idx="25">
                  <c:v>68674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2C-482B-BD03-6FAF1493018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221761</c:v>
                </c:pt>
                <c:pt idx="1">
                  <c:v>0</c:v>
                </c:pt>
                <c:pt idx="2">
                  <c:v>7091</c:v>
                </c:pt>
                <c:pt idx="3">
                  <c:v>19832</c:v>
                </c:pt>
                <c:pt idx="4">
                  <c:v>425660</c:v>
                </c:pt>
                <c:pt idx="5">
                  <c:v>4009</c:v>
                </c:pt>
                <c:pt idx="6">
                  <c:v>0</c:v>
                </c:pt>
                <c:pt idx="7">
                  <c:v>45994</c:v>
                </c:pt>
                <c:pt idx="8">
                  <c:v>408661</c:v>
                </c:pt>
                <c:pt idx="9">
                  <c:v>714769</c:v>
                </c:pt>
                <c:pt idx="10">
                  <c:v>156504</c:v>
                </c:pt>
                <c:pt idx="11">
                  <c:v>3036</c:v>
                </c:pt>
                <c:pt idx="12">
                  <c:v>25020</c:v>
                </c:pt>
                <c:pt idx="13">
                  <c:v>10115</c:v>
                </c:pt>
                <c:pt idx="14">
                  <c:v>578439</c:v>
                </c:pt>
                <c:pt idx="15">
                  <c:v>41051</c:v>
                </c:pt>
                <c:pt idx="16">
                  <c:v>2709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23666</c:v>
                </c:pt>
                <c:pt idx="22">
                  <c:v>2304</c:v>
                </c:pt>
                <c:pt idx="23">
                  <c:v>0</c:v>
                </c:pt>
                <c:pt idx="24">
                  <c:v>482586</c:v>
                </c:pt>
                <c:pt idx="25">
                  <c:v>28195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2C-482B-BD03-6FAF14930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836532"/>
        <c:axId val="46978255"/>
      </c:barChart>
      <c:catAx>
        <c:axId val="98365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978255"/>
        <c:crosses val="autoZero"/>
        <c:auto val="1"/>
        <c:lblAlgn val="ctr"/>
        <c:lblOffset val="100"/>
        <c:noMultiLvlLbl val="0"/>
      </c:catAx>
      <c:valAx>
        <c:axId val="4697825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8365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115903</c:v>
                </c:pt>
                <c:pt idx="1">
                  <c:v>88829</c:v>
                </c:pt>
                <c:pt idx="2">
                  <c:v>537514</c:v>
                </c:pt>
                <c:pt idx="3">
                  <c:v>113022</c:v>
                </c:pt>
                <c:pt idx="4">
                  <c:v>6</c:v>
                </c:pt>
                <c:pt idx="5">
                  <c:v>101419</c:v>
                </c:pt>
                <c:pt idx="6">
                  <c:v>0</c:v>
                </c:pt>
                <c:pt idx="7">
                  <c:v>234941</c:v>
                </c:pt>
                <c:pt idx="8">
                  <c:v>315810</c:v>
                </c:pt>
                <c:pt idx="9">
                  <c:v>443614</c:v>
                </c:pt>
                <c:pt idx="10">
                  <c:v>173602</c:v>
                </c:pt>
                <c:pt idx="11">
                  <c:v>0</c:v>
                </c:pt>
                <c:pt idx="12">
                  <c:v>99542</c:v>
                </c:pt>
                <c:pt idx="13">
                  <c:v>271939</c:v>
                </c:pt>
                <c:pt idx="14">
                  <c:v>168974</c:v>
                </c:pt>
                <c:pt idx="15">
                  <c:v>0</c:v>
                </c:pt>
                <c:pt idx="16">
                  <c:v>51288</c:v>
                </c:pt>
                <c:pt idx="17">
                  <c:v>0</c:v>
                </c:pt>
                <c:pt idx="18">
                  <c:v>0</c:v>
                </c:pt>
                <c:pt idx="19">
                  <c:v>118736</c:v>
                </c:pt>
                <c:pt idx="20">
                  <c:v>3809</c:v>
                </c:pt>
                <c:pt idx="21">
                  <c:v>0</c:v>
                </c:pt>
                <c:pt idx="22">
                  <c:v>149861</c:v>
                </c:pt>
                <c:pt idx="23">
                  <c:v>43488</c:v>
                </c:pt>
                <c:pt idx="24">
                  <c:v>50836</c:v>
                </c:pt>
                <c:pt idx="25">
                  <c:v>69802</c:v>
                </c:pt>
                <c:pt idx="26">
                  <c:v>0</c:v>
                </c:pt>
                <c:pt idx="27">
                  <c:v>8123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7B-4380-B638-CDBCEE8DF3C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96682</c:v>
                </c:pt>
                <c:pt idx="1">
                  <c:v>50774</c:v>
                </c:pt>
                <c:pt idx="2">
                  <c:v>508381</c:v>
                </c:pt>
                <c:pt idx="3">
                  <c:v>231545</c:v>
                </c:pt>
                <c:pt idx="4">
                  <c:v>5140</c:v>
                </c:pt>
                <c:pt idx="5">
                  <c:v>129757</c:v>
                </c:pt>
                <c:pt idx="6">
                  <c:v>0</c:v>
                </c:pt>
                <c:pt idx="7">
                  <c:v>171265</c:v>
                </c:pt>
                <c:pt idx="8">
                  <c:v>326944</c:v>
                </c:pt>
                <c:pt idx="9">
                  <c:v>333468</c:v>
                </c:pt>
                <c:pt idx="10">
                  <c:v>189417</c:v>
                </c:pt>
                <c:pt idx="11">
                  <c:v>0</c:v>
                </c:pt>
                <c:pt idx="12">
                  <c:v>151588</c:v>
                </c:pt>
                <c:pt idx="13">
                  <c:v>394049</c:v>
                </c:pt>
                <c:pt idx="14">
                  <c:v>322834</c:v>
                </c:pt>
                <c:pt idx="15">
                  <c:v>3</c:v>
                </c:pt>
                <c:pt idx="16">
                  <c:v>35827</c:v>
                </c:pt>
                <c:pt idx="17">
                  <c:v>2596</c:v>
                </c:pt>
                <c:pt idx="18">
                  <c:v>0</c:v>
                </c:pt>
                <c:pt idx="19">
                  <c:v>41992</c:v>
                </c:pt>
                <c:pt idx="20">
                  <c:v>5828</c:v>
                </c:pt>
                <c:pt idx="21">
                  <c:v>1383</c:v>
                </c:pt>
                <c:pt idx="22">
                  <c:v>188942</c:v>
                </c:pt>
                <c:pt idx="23">
                  <c:v>85456</c:v>
                </c:pt>
                <c:pt idx="24">
                  <c:v>11996</c:v>
                </c:pt>
                <c:pt idx="25">
                  <c:v>115098</c:v>
                </c:pt>
                <c:pt idx="26">
                  <c:v>0</c:v>
                </c:pt>
                <c:pt idx="27">
                  <c:v>9617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7B-4380-B638-CDBCEE8DF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325315"/>
        <c:axId val="53454118"/>
      </c:barChart>
      <c:catAx>
        <c:axId val="623253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454118"/>
        <c:crosses val="autoZero"/>
        <c:auto val="1"/>
        <c:lblAlgn val="ctr"/>
        <c:lblOffset val="100"/>
        <c:noMultiLvlLbl val="0"/>
      </c:catAx>
      <c:valAx>
        <c:axId val="5345411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3253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22938</c:v>
                </c:pt>
                <c:pt idx="1">
                  <c:v>13607</c:v>
                </c:pt>
                <c:pt idx="2">
                  <c:v>66797</c:v>
                </c:pt>
                <c:pt idx="3">
                  <c:v>64637</c:v>
                </c:pt>
                <c:pt idx="4">
                  <c:v>806178</c:v>
                </c:pt>
                <c:pt idx="5">
                  <c:v>24645</c:v>
                </c:pt>
                <c:pt idx="6">
                  <c:v>247</c:v>
                </c:pt>
                <c:pt idx="7">
                  <c:v>1413627</c:v>
                </c:pt>
                <c:pt idx="8">
                  <c:v>397771</c:v>
                </c:pt>
                <c:pt idx="9">
                  <c:v>30004</c:v>
                </c:pt>
                <c:pt idx="10">
                  <c:v>107854</c:v>
                </c:pt>
                <c:pt idx="11">
                  <c:v>0</c:v>
                </c:pt>
                <c:pt idx="12">
                  <c:v>82217</c:v>
                </c:pt>
                <c:pt idx="13">
                  <c:v>122266</c:v>
                </c:pt>
                <c:pt idx="14">
                  <c:v>18708</c:v>
                </c:pt>
                <c:pt idx="15">
                  <c:v>35206</c:v>
                </c:pt>
                <c:pt idx="16">
                  <c:v>75659</c:v>
                </c:pt>
                <c:pt idx="17">
                  <c:v>96512</c:v>
                </c:pt>
                <c:pt idx="18">
                  <c:v>0</c:v>
                </c:pt>
                <c:pt idx="19">
                  <c:v>1745</c:v>
                </c:pt>
                <c:pt idx="20">
                  <c:v>140728</c:v>
                </c:pt>
                <c:pt idx="21">
                  <c:v>12558</c:v>
                </c:pt>
                <c:pt idx="22">
                  <c:v>235655</c:v>
                </c:pt>
                <c:pt idx="23">
                  <c:v>59168</c:v>
                </c:pt>
                <c:pt idx="24">
                  <c:v>59099</c:v>
                </c:pt>
                <c:pt idx="25">
                  <c:v>1995490</c:v>
                </c:pt>
                <c:pt idx="26">
                  <c:v>266473</c:v>
                </c:pt>
                <c:pt idx="27">
                  <c:v>48150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CF-43BF-ADA0-6D061254B4C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9564</c:v>
                </c:pt>
                <c:pt idx="1">
                  <c:v>17112</c:v>
                </c:pt>
                <c:pt idx="2">
                  <c:v>81437</c:v>
                </c:pt>
                <c:pt idx="3">
                  <c:v>204461</c:v>
                </c:pt>
                <c:pt idx="4">
                  <c:v>910322</c:v>
                </c:pt>
                <c:pt idx="5">
                  <c:v>34906</c:v>
                </c:pt>
                <c:pt idx="6">
                  <c:v>732</c:v>
                </c:pt>
                <c:pt idx="7">
                  <c:v>1565649</c:v>
                </c:pt>
                <c:pt idx="8">
                  <c:v>466868</c:v>
                </c:pt>
                <c:pt idx="9">
                  <c:v>57185</c:v>
                </c:pt>
                <c:pt idx="10">
                  <c:v>128190</c:v>
                </c:pt>
                <c:pt idx="11">
                  <c:v>0</c:v>
                </c:pt>
                <c:pt idx="12">
                  <c:v>85371</c:v>
                </c:pt>
                <c:pt idx="13">
                  <c:v>133776</c:v>
                </c:pt>
                <c:pt idx="14">
                  <c:v>37288</c:v>
                </c:pt>
                <c:pt idx="15">
                  <c:v>35260</c:v>
                </c:pt>
                <c:pt idx="16">
                  <c:v>20221</c:v>
                </c:pt>
                <c:pt idx="17">
                  <c:v>88245</c:v>
                </c:pt>
                <c:pt idx="18">
                  <c:v>0</c:v>
                </c:pt>
                <c:pt idx="19">
                  <c:v>13424</c:v>
                </c:pt>
                <c:pt idx="20">
                  <c:v>138548</c:v>
                </c:pt>
                <c:pt idx="21">
                  <c:v>10271</c:v>
                </c:pt>
                <c:pt idx="22">
                  <c:v>230136</c:v>
                </c:pt>
                <c:pt idx="23">
                  <c:v>52588</c:v>
                </c:pt>
                <c:pt idx="24">
                  <c:v>105059</c:v>
                </c:pt>
                <c:pt idx="25">
                  <c:v>2290415</c:v>
                </c:pt>
                <c:pt idx="26">
                  <c:v>279618</c:v>
                </c:pt>
                <c:pt idx="27">
                  <c:v>42028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CF-43BF-ADA0-6D061254B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825009"/>
        <c:axId val="34354758"/>
      </c:barChart>
      <c:catAx>
        <c:axId val="78250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354758"/>
        <c:crosses val="autoZero"/>
        <c:auto val="1"/>
        <c:lblAlgn val="ctr"/>
        <c:lblOffset val="100"/>
        <c:noMultiLvlLbl val="0"/>
      </c:catAx>
      <c:valAx>
        <c:axId val="3435475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82500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41219592.295000002</c:v>
              </c:pt>
              <c:pt idx="1">
                <c:v>44547434.773000002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3E1-4871-A8CC-4E65826A02B6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43139338.161000013</c:v>
              </c:pt>
              <c:pt idx="1">
                <c:v>43905756.189000003</c:v>
              </c:pt>
              <c:pt idx="2">
                <c:v>47852334.750999987</c:v>
              </c:pt>
              <c:pt idx="3">
                <c:v>47626216.518000007</c:v>
              </c:pt>
              <c:pt idx="4">
                <c:v>47721020.148999996</c:v>
              </c:pt>
              <c:pt idx="5">
                <c:v>45308031.474999987</c:v>
              </c:pt>
              <c:pt idx="6">
                <c:v>48552801.795999996</c:v>
              </c:pt>
              <c:pt idx="7">
                <c:v>44645870.443999998</c:v>
              </c:pt>
              <c:pt idx="8">
                <c:v>46724084.248000003</c:v>
              </c:pt>
              <c:pt idx="9">
                <c:v>48877703.431999989</c:v>
              </c:pt>
              <c:pt idx="10">
                <c:v>46828120.157000013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3E1-4871-A8CC-4E65826A0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97321"/>
        <c:axId val="49751266"/>
      </c:lineChart>
      <c:catAx>
        <c:axId val="619732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751266"/>
        <c:crosses val="autoZero"/>
        <c:auto val="1"/>
        <c:lblAlgn val="ctr"/>
        <c:lblOffset val="100"/>
        <c:noMultiLvlLbl val="0"/>
      </c:catAx>
      <c:valAx>
        <c:axId val="49751266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9732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5CC-413B-A69B-63F0441CE86A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5CC-413B-A69B-63F0441CE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03099"/>
        <c:axId val="21228783"/>
      </c:lineChart>
      <c:catAx>
        <c:axId val="1040309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28783"/>
        <c:crosses val="autoZero"/>
        <c:auto val="1"/>
        <c:lblAlgn val="ctr"/>
        <c:lblOffset val="100"/>
        <c:noMultiLvlLbl val="0"/>
      </c:catAx>
      <c:valAx>
        <c:axId val="2122878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403099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E9-4333-915F-048C22516017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E9-4333-915F-048C22516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134361"/>
        <c:axId val="28760200"/>
      </c:lineChart>
      <c:catAx>
        <c:axId val="2613436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760200"/>
        <c:crosses val="autoZero"/>
        <c:auto val="1"/>
        <c:lblAlgn val="ctr"/>
        <c:lblOffset val="100"/>
        <c:noMultiLvlLbl val="0"/>
      </c:catAx>
      <c:valAx>
        <c:axId val="28760200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13436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19969012</c:v>
              </c:pt>
              <c:pt idx="1">
                <c:v>21787526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7A-4C44-9D37-0D79B9C00A39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7A-4C44-9D37-0D79B9C00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705648"/>
        <c:axId val="52790716"/>
      </c:lineChart>
      <c:catAx>
        <c:axId val="2370564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90716"/>
        <c:crosses val="autoZero"/>
        <c:auto val="1"/>
        <c:lblAlgn val="ctr"/>
        <c:lblOffset val="100"/>
        <c:noMultiLvlLbl val="0"/>
      </c:catAx>
      <c:valAx>
        <c:axId val="52790716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70564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13873131</c:v>
              </c:pt>
              <c:pt idx="1">
                <c:v>14802841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F58-47B9-A99F-35FD7117772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F58-47B9-A99F-35FD71177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69423"/>
        <c:axId val="324734"/>
      </c:lineChart>
      <c:catAx>
        <c:axId val="459694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4734"/>
        <c:crosses val="autoZero"/>
        <c:auto val="1"/>
        <c:lblAlgn val="ctr"/>
        <c:lblOffset val="100"/>
        <c:noMultiLvlLbl val="0"/>
      </c:catAx>
      <c:valAx>
        <c:axId val="32473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96942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FAF-451E-876A-3D6A2965CE23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FAF-451E-876A-3D6A2965C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08699"/>
        <c:axId val="16257809"/>
      </c:lineChart>
      <c:catAx>
        <c:axId val="1860869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257809"/>
        <c:crosses val="autoZero"/>
        <c:auto val="1"/>
        <c:lblAlgn val="ctr"/>
        <c:lblOffset val="100"/>
        <c:noMultiLvlLbl val="0"/>
      </c:catAx>
      <c:valAx>
        <c:axId val="16257809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608699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-4.4501050499090367E-2</c:v>
              </c:pt>
              <c:pt idx="1">
                <c:v>-1.468281804441518E-2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5B-46D1-90FD-15B327B14F88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-5.8139058512656112E-2</c:v>
              </c:pt>
              <c:pt idx="1">
                <c:v>-2.0381777446738188E-2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-2.0936170472202979E-2</c:v>
              </c:pt>
              <c:pt idx="7">
                <c:v>-2.2550478022089981E-2</c:v>
              </c:pt>
              <c:pt idx="8">
                <c:v>-1.6650795178017149E-2</c:v>
              </c:pt>
              <c:pt idx="9">
                <c:v>-9.0635888136665343E-3</c:v>
              </c:pt>
              <c:pt idx="10">
                <c:v>-3.9597542966072208E-3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5B-46D1-90FD-15B327B14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353738"/>
        <c:axId val="13012701"/>
      </c:lineChart>
      <c:catAx>
        <c:axId val="3235373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012701"/>
        <c:crosses val="autoZero"/>
        <c:auto val="1"/>
        <c:lblAlgn val="ctr"/>
        <c:lblOffset val="100"/>
        <c:noMultiLvlLbl val="0"/>
      </c:catAx>
      <c:valAx>
        <c:axId val="1301270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35373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3.2903379601648693E-2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0E-4207-9E39-FB31314E537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0E-4207-9E39-FB31314E5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72493"/>
        <c:axId val="19375400"/>
      </c:lineChart>
      <c:catAx>
        <c:axId val="4347249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375400"/>
        <c:crosses val="autoZero"/>
        <c:auto val="1"/>
        <c:lblAlgn val="ctr"/>
        <c:lblOffset val="100"/>
        <c:noMultiLvlLbl val="0"/>
      </c:catAx>
      <c:valAx>
        <c:axId val="1937540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7249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B4-4CE7-8C8E-B6C3CB8DA9F8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B4-4CE7-8C8E-B6C3CB8DA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214457"/>
        <c:axId val="28716102"/>
      </c:lineChart>
      <c:catAx>
        <c:axId val="2521445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716102"/>
        <c:crosses val="autoZero"/>
        <c:auto val="1"/>
        <c:lblAlgn val="ctr"/>
        <c:lblOffset val="100"/>
        <c:noMultiLvlLbl val="0"/>
      </c:catAx>
      <c:valAx>
        <c:axId val="287161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21445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-7.7864716661186106E-2</c:v>
              </c:pt>
              <c:pt idx="1">
                <c:v>-4.4239429724361352E-2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31-4111-B18A-97FE9E1E661C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31-4111-B18A-97FE9E1E6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7727"/>
        <c:axId val="54584074"/>
      </c:lineChart>
      <c:catAx>
        <c:axId val="74772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584074"/>
        <c:crosses val="autoZero"/>
        <c:auto val="1"/>
        <c:lblAlgn val="ctr"/>
        <c:lblOffset val="100"/>
        <c:noMultiLvlLbl val="0"/>
      </c:catAx>
      <c:valAx>
        <c:axId val="5458407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772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-7.8770519208479217E-2</c:v>
              </c:pt>
              <c:pt idx="1">
                <c:v>-4.2659643404056702E-2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6E9-428E-8232-7E476900FCD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6E9-428E-8232-7E476900F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250360"/>
        <c:axId val="59764710"/>
      </c:lineChart>
      <c:catAx>
        <c:axId val="6425036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764710"/>
        <c:crosses val="autoZero"/>
        <c:auto val="1"/>
        <c:lblAlgn val="ctr"/>
        <c:lblOffset val="100"/>
        <c:noMultiLvlLbl val="0"/>
      </c:catAx>
      <c:valAx>
        <c:axId val="5976471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25036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-9.0101753207150193E-4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382-44B3-95DB-40527CC3B30A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382-44B3-95DB-40527CC3B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584334"/>
        <c:axId val="27539827"/>
      </c:lineChart>
      <c:catAx>
        <c:axId val="4358433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539827"/>
        <c:crosses val="autoZero"/>
        <c:auto val="1"/>
        <c:lblAlgn val="ctr"/>
        <c:lblOffset val="100"/>
        <c:noMultiLvlLbl val="0"/>
      </c:catAx>
      <c:valAx>
        <c:axId val="2753982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58433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B53-4662-864F-834337269A9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53-4662-864F-834337269A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53-4662-864F-834337269A9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53-4662-864F-834337269A9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B53-4662-864F-834337269A9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53-4662-864F-834337269A9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53-4662-864F-834337269A9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B53-4662-864F-834337269A9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B53-4662-864F-834337269A9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B53-4662-864F-834337269A9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B53-4662-864F-834337269A9E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556.35836293499995</c:v>
              </c:pt>
              <c:pt idx="1">
                <c:v>554.91948318000004</c:v>
              </c:pt>
              <c:pt idx="2">
                <c:v>551.47614262899992</c:v>
              </c:pt>
              <c:pt idx="3">
                <c:v>549.42647136599987</c:v>
              </c:pt>
              <c:pt idx="4">
                <c:v>550.78861959599988</c:v>
              </c:pt>
              <c:pt idx="5">
                <c:v>549.21188360500014</c:v>
              </c:pt>
              <c:pt idx="6">
                <c:v>550.68411108900011</c:v>
              </c:pt>
              <c:pt idx="7">
                <c:v>553.47204743700024</c:v>
              </c:pt>
              <c:pt idx="8">
                <c:v>555.68704913200042</c:v>
              </c:pt>
              <c:pt idx="9">
                <c:v>556.17027836500029</c:v>
              </c:pt>
              <c:pt idx="10">
                <c:v>554.25053249900031</c:v>
              </c:pt>
              <c:pt idx="11">
                <c:v>554.89221108300023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B53-4662-864F-834337269A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118085"/>
        <c:axId val="38075934"/>
      </c:lineChart>
      <c:catAx>
        <c:axId val="511808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075934"/>
        <c:crosses val="autoZero"/>
        <c:auto val="1"/>
        <c:lblAlgn val="ctr"/>
        <c:lblOffset val="100"/>
        <c:noMultiLvlLbl val="0"/>
      </c:catAx>
      <c:valAx>
        <c:axId val="3807593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1808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AF-4ABF-9D52-663F8B8CC23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AF-4ABF-9D52-663F8B8CC23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AF-4ABF-9D52-663F8B8CC23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AF-4ABF-9D52-663F8B8CC23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AF-4ABF-9D52-663F8B8CC23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AF-4ABF-9D52-663F8B8CC23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AF-4ABF-9D52-663F8B8CC23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AF-4ABF-9D52-663F8B8CC23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1AF-4ABF-9D52-663F8B8CC23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1AF-4ABF-9D52-663F8B8CC23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1AF-4ABF-9D52-663F8B8CC23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177.305769</c:v>
              </c:pt>
              <c:pt idx="1">
                <c:v>177.24203900000001</c:v>
              </c:pt>
              <c:pt idx="2">
                <c:v>176.05959300000001</c:v>
              </c:pt>
              <c:pt idx="3">
                <c:v>174.46984399999999</c:v>
              </c:pt>
              <c:pt idx="4">
                <c:v>175.90338800000001</c:v>
              </c:pt>
              <c:pt idx="5">
                <c:v>175.48625000000001</c:v>
              </c:pt>
              <c:pt idx="6">
                <c:v>176.610105</c:v>
              </c:pt>
              <c:pt idx="7">
                <c:v>179.371478</c:v>
              </c:pt>
              <c:pt idx="8">
                <c:v>179.84803600000001</c:v>
              </c:pt>
              <c:pt idx="9">
                <c:v>180.92017899999999</c:v>
              </c:pt>
              <c:pt idx="10">
                <c:v>180.496804</c:v>
              </c:pt>
              <c:pt idx="11">
                <c:v>181.839305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1AF-4ABF-9D52-663F8B8CC23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387886"/>
        <c:axId val="34457283"/>
      </c:lineChart>
      <c:catAx>
        <c:axId val="5838788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457283"/>
        <c:crosses val="autoZero"/>
        <c:auto val="1"/>
        <c:lblAlgn val="ctr"/>
        <c:lblOffset val="100"/>
        <c:noMultiLvlLbl val="0"/>
      </c:catAx>
      <c:valAx>
        <c:axId val="3445728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38788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2A-4096-8ED1-580F8C755BA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2A-4096-8ED1-580F8C755BA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2A-4096-8ED1-580F8C755BA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2A-4096-8ED1-580F8C755BA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2A-4096-8ED1-580F8C755BA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2A-4096-8ED1-580F8C755BA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32A-4096-8ED1-580F8C755BA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32A-4096-8ED1-580F8C755BA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2A-4096-8ED1-580F8C755BA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2A-4096-8ED1-580F8C755BA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2A-4096-8ED1-580F8C755BAB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84.782175999999993</c:v>
              </c:pt>
              <c:pt idx="1">
                <c:v>84.426248000000001</c:v>
              </c:pt>
              <c:pt idx="2">
                <c:v>83.140974</c:v>
              </c:pt>
              <c:pt idx="3">
                <c:v>82.701070999999999</c:v>
              </c:pt>
              <c:pt idx="4">
                <c:v>81.861801</c:v>
              </c:pt>
              <c:pt idx="5">
                <c:v>80.955337999999998</c:v>
              </c:pt>
              <c:pt idx="6">
                <c:v>81.284854999999993</c:v>
              </c:pt>
              <c:pt idx="7">
                <c:v>81.498364999999993</c:v>
              </c:pt>
              <c:pt idx="8">
                <c:v>82.006523000000001</c:v>
              </c:pt>
              <c:pt idx="9">
                <c:v>81.735153999999994</c:v>
              </c:pt>
              <c:pt idx="10">
                <c:v>81.815203999999994</c:v>
              </c:pt>
              <c:pt idx="11">
                <c:v>81.558797999999996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32A-4096-8ED1-580F8C755BA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496371"/>
        <c:axId val="10614617"/>
      </c:lineChart>
      <c:catAx>
        <c:axId val="644963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614617"/>
        <c:crosses val="autoZero"/>
        <c:auto val="1"/>
        <c:lblAlgn val="ctr"/>
        <c:lblOffset val="100"/>
        <c:noMultiLvlLbl val="0"/>
      </c:catAx>
      <c:valAx>
        <c:axId val="1061461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4963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05-4D6A-ABD9-C27D80B42E2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05-4D6A-ABD9-C27D80B42E2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05-4D6A-ABD9-C27D80B42E2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05-4D6A-ABD9-C27D80B42E2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E05-4D6A-ABD9-C27D80B42E2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05-4D6A-ABD9-C27D80B42E2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E05-4D6A-ABD9-C27D80B42E2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E05-4D6A-ABD9-C27D80B42E2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E05-4D6A-ABD9-C27D80B42E2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05-4D6A-ABD9-C27D80B42E2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E05-4D6A-ABD9-C27D80B42E26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278.53679299999999</c:v>
              </c:pt>
              <c:pt idx="1">
                <c:v>277.70876199999998</c:v>
              </c:pt>
              <c:pt idx="2">
                <c:v>276.83361300000001</c:v>
              </c:pt>
              <c:pt idx="3">
                <c:v>276.90958699999999</c:v>
              </c:pt>
              <c:pt idx="4">
                <c:v>277.65369199999998</c:v>
              </c:pt>
              <c:pt idx="5">
                <c:v>277.44977499999999</c:v>
              </c:pt>
              <c:pt idx="6">
                <c:v>277.42059999999998</c:v>
              </c:pt>
              <c:pt idx="7">
                <c:v>277.11620900000003</c:v>
              </c:pt>
              <c:pt idx="8">
                <c:v>278.30227400000001</c:v>
              </c:pt>
              <c:pt idx="9">
                <c:v>277.95189599999998</c:v>
              </c:pt>
              <c:pt idx="10">
                <c:v>276.26572099999998</c:v>
              </c:pt>
              <c:pt idx="11">
                <c:v>276.01910500000002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E05-4D6A-ABD9-C27D80B42E2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671044"/>
        <c:axId val="34897593"/>
      </c:lineChart>
      <c:catAx>
        <c:axId val="967104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897593"/>
        <c:crosses val="autoZero"/>
        <c:auto val="1"/>
        <c:lblAlgn val="ctr"/>
        <c:lblOffset val="100"/>
        <c:noMultiLvlLbl val="0"/>
      </c:catAx>
      <c:valAx>
        <c:axId val="3489759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7104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21-4F68-BDA5-89EFE5D2084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21-4F68-BDA5-89EFE5D2084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21-4F68-BDA5-89EFE5D2084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321-4F68-BDA5-89EFE5D2084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21-4F68-BDA5-89EFE5D2084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321-4F68-BDA5-89EFE5D2084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321-4F68-BDA5-89EFE5D2084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321-4F68-BDA5-89EFE5D2084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321-4F68-BDA5-89EFE5D2084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321-4F68-BDA5-89EFE5D2084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321-4F68-BDA5-89EFE5D2084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192.39295100000001</c:v>
              </c:pt>
              <c:pt idx="1">
                <c:v>191.791459</c:v>
              </c:pt>
              <c:pt idx="2">
                <c:v>190.99995200000001</c:v>
              </c:pt>
              <c:pt idx="3">
                <c:v>190.534347</c:v>
              </c:pt>
              <c:pt idx="4">
                <c:v>190.90903</c:v>
              </c:pt>
              <c:pt idx="5">
                <c:v>190.58229700000001</c:v>
              </c:pt>
              <c:pt idx="6">
                <c:v>190.15519</c:v>
              </c:pt>
              <c:pt idx="7">
                <c:v>189.89612500000001</c:v>
              </c:pt>
              <c:pt idx="8">
                <c:v>190.87188499999999</c:v>
              </c:pt>
              <c:pt idx="9">
                <c:v>190.36686499999999</c:v>
              </c:pt>
              <c:pt idx="10">
                <c:v>189.18063100000001</c:v>
              </c:pt>
              <c:pt idx="11">
                <c:v>189.08904699999999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321-4F68-BDA5-89EFE5D208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933929"/>
        <c:axId val="63564146"/>
      </c:lineChart>
      <c:catAx>
        <c:axId val="2293392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564146"/>
        <c:crosses val="autoZero"/>
        <c:auto val="1"/>
        <c:lblAlgn val="ctr"/>
        <c:lblOffset val="100"/>
        <c:noMultiLvlLbl val="0"/>
      </c:catAx>
      <c:valAx>
        <c:axId val="6356414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93392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4D-4195-BDE1-C0A4F749C2A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4D-4195-BDE1-C0A4F749C2A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4D-4195-BDE1-C0A4F749C2A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4D-4195-BDE1-C0A4F749C2A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4D-4195-BDE1-C0A4F749C2A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74D-4195-BDE1-C0A4F749C2A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4D-4195-BDE1-C0A4F749C2A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74D-4195-BDE1-C0A4F749C2A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74D-4195-BDE1-C0A4F749C2A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74D-4195-BDE1-C0A4F749C2A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74D-4195-BDE1-C0A4F749C2AE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18.167375499999999</c:v>
              </c:pt>
              <c:pt idx="1">
                <c:v>18.16204025</c:v>
              </c:pt>
              <c:pt idx="2">
                <c:v>18.15981425</c:v>
              </c:pt>
              <c:pt idx="3">
                <c:v>18.187540500000001</c:v>
              </c:pt>
              <c:pt idx="4">
                <c:v>18.324714749999998</c:v>
              </c:pt>
              <c:pt idx="5">
                <c:v>18.38336425</c:v>
              </c:pt>
              <c:pt idx="6">
                <c:v>18.433508499999999</c:v>
              </c:pt>
              <c:pt idx="7">
                <c:v>18.499367249999999</c:v>
              </c:pt>
              <c:pt idx="8">
                <c:v>18.652205500000001</c:v>
              </c:pt>
              <c:pt idx="9">
                <c:v>18.63454625</c:v>
              </c:pt>
              <c:pt idx="10">
                <c:v>18.587896749999999</c:v>
              </c:pt>
              <c:pt idx="11">
                <c:v>18.631993749999999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74D-4195-BDE1-C0A4F749C2A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1396923"/>
        <c:axId val="60987930"/>
      </c:lineChart>
      <c:catAx>
        <c:axId val="513969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87930"/>
        <c:crosses val="autoZero"/>
        <c:auto val="1"/>
        <c:lblAlgn val="ctr"/>
        <c:lblOffset val="100"/>
        <c:noMultiLvlLbl val="0"/>
      </c:catAx>
      <c:valAx>
        <c:axId val="6098793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39692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30-4036-85E1-5CB1011D8B1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30-4036-85E1-5CB1011D8B1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30-4036-85E1-5CB1011D8B1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30-4036-85E1-5CB1011D8B1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30-4036-85E1-5CB1011D8B1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30-4036-85E1-5CB1011D8B1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30-4036-85E1-5CB1011D8B1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30-4036-85E1-5CB1011D8B1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30-4036-85E1-5CB1011D8B1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30-4036-85E1-5CB1011D8B1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530-4036-85E1-5CB1011D8B1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2.038933997503076E-2</c:v>
              </c:pt>
              <c:pt idx="1">
                <c:v>1.379183501520753E-2</c:v>
              </c:pt>
              <c:pt idx="2">
                <c:v>3.4284085492341241E-4</c:v>
              </c:pt>
              <c:pt idx="3">
                <c:v>-6.1814643110121494E-3</c:v>
              </c:pt>
              <c:pt idx="4">
                <c:v>-4.955973189460945E-3</c:v>
              </c:pt>
              <c:pt idx="5">
                <c:v>-1.0355570827822449E-2</c:v>
              </c:pt>
              <c:pt idx="6">
                <c:v>-9.8268255076886159E-3</c:v>
              </c:pt>
              <c:pt idx="7">
                <c:v>-6.4682436667061584E-3</c:v>
              </c:pt>
              <c:pt idx="8">
                <c:v>-1.729720532868808E-3</c:v>
              </c:pt>
              <c:pt idx="9">
                <c:v>-2.7773293470511689E-3</c:v>
              </c:pt>
              <c:pt idx="10">
                <c:v>-1.451775049121582E-3</c:v>
              </c:pt>
              <c:pt idx="11">
                <c:v>-1.8276241198742209E-3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530-4036-85E1-5CB1011D8B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963771"/>
        <c:axId val="44484381"/>
      </c:lineChart>
      <c:catAx>
        <c:axId val="79637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484381"/>
        <c:crosses val="autoZero"/>
        <c:auto val="1"/>
        <c:lblAlgn val="ctr"/>
        <c:lblOffset val="100"/>
        <c:noMultiLvlLbl val="0"/>
      </c:catAx>
      <c:valAx>
        <c:axId val="444843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9637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14-4C5D-A822-69D91E8AD17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14-4C5D-A822-69D91E8AD17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14-4C5D-A822-69D91E8AD17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314-4C5D-A822-69D91E8AD17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314-4C5D-A822-69D91E8AD17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314-4C5D-A822-69D91E8AD17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314-4C5D-A822-69D91E8AD17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314-4C5D-A822-69D91E8AD17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314-4C5D-A822-69D91E8AD17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314-4C5D-A822-69D91E8AD17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314-4C5D-A822-69D91E8AD174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1.0444303207201451E-2</c:v>
              </c:pt>
              <c:pt idx="1">
                <c:v>9.7945929141174445E-3</c:v>
              </c:pt>
              <c:pt idx="2">
                <c:v>-6.7106873618553997E-3</c:v>
              </c:pt>
              <c:pt idx="3">
                <c:v>-2.414654681890591E-2</c:v>
              </c:pt>
              <c:pt idx="4">
                <c:v>-1.6409727342620872E-2</c:v>
              </c:pt>
              <c:pt idx="5">
                <c:v>-2.2083480814792111E-2</c:v>
              </c:pt>
              <c:pt idx="6">
                <c:v>-1.546535161175462E-2</c:v>
              </c:pt>
              <c:pt idx="7">
                <c:v>2.9307568041835909E-3</c:v>
              </c:pt>
              <c:pt idx="8">
                <c:v>5.8481044500184824E-3</c:v>
              </c:pt>
              <c:pt idx="9">
                <c:v>1.007160201351311E-2</c:v>
              </c:pt>
              <c:pt idx="10">
                <c:v>1.6784645818062511E-2</c:v>
              </c:pt>
              <c:pt idx="11">
                <c:v>2.6554655335892741E-2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314-4C5D-A822-69D91E8AD1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079762"/>
        <c:axId val="36556748"/>
      </c:lineChart>
      <c:catAx>
        <c:axId val="2807976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556748"/>
        <c:crosses val="autoZero"/>
        <c:auto val="1"/>
        <c:lblAlgn val="ctr"/>
        <c:lblOffset val="100"/>
        <c:noMultiLvlLbl val="0"/>
      </c:catAx>
      <c:valAx>
        <c:axId val="3655674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07976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45-4D76-B465-03FC8956DB1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45-4D76-B465-03FC8956DB1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645-4D76-B465-03FC8956DB1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45-4D76-B465-03FC8956DB1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45-4D76-B465-03FC8956DB1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45-4D76-B465-03FC8956DB1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45-4D76-B465-03FC8956DB1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45-4D76-B465-03FC8956DB1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645-4D76-B465-03FC8956DB1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45-4D76-B465-03FC8956DB1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645-4D76-B465-03FC8956DB1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-2.8052206311867361E-2</c:v>
              </c:pt>
              <c:pt idx="1">
                <c:v>-2.4176903796360949E-2</c:v>
              </c:pt>
              <c:pt idx="2">
                <c:v>-4.2811718803804508E-2</c:v>
              </c:pt>
              <c:pt idx="3">
                <c:v>-3.0126609878090019E-2</c:v>
              </c:pt>
              <c:pt idx="4">
                <c:v>-3.8587089532784391E-2</c:v>
              </c:pt>
              <c:pt idx="5">
                <c:v>-4.5797160390013268E-2</c:v>
              </c:pt>
              <c:pt idx="6">
                <c:v>-4.2264867298865277E-2</c:v>
              </c:pt>
              <c:pt idx="7">
                <c:v>-3.9218451365199532E-2</c:v>
              </c:pt>
              <c:pt idx="8">
                <c:v>-3.3935841219392651E-2</c:v>
              </c:pt>
              <c:pt idx="9">
                <c:v>-3.5727994852317903E-2</c:v>
              </c:pt>
              <c:pt idx="10">
                <c:v>-1.9038024672316169E-2</c:v>
              </c:pt>
              <c:pt idx="11">
                <c:v>-2.9747181175352279E-2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645-4D76-B465-03FC8956DB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6669598"/>
        <c:axId val="59635002"/>
      </c:lineChart>
      <c:catAx>
        <c:axId val="366695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635002"/>
        <c:crosses val="autoZero"/>
        <c:auto val="1"/>
        <c:lblAlgn val="ctr"/>
        <c:lblOffset val="100"/>
        <c:noMultiLvlLbl val="0"/>
      </c:catAx>
      <c:valAx>
        <c:axId val="596350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66959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0C-480E-8D36-C66F455FDEB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0C-480E-8D36-C66F455FDEB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0C-480E-8D36-C66F455FDEB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0C-480E-8D36-C66F455FDEB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0C-480E-8D36-C66F455FDEB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0C-480E-8D36-C66F455FDEB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0C-480E-8D36-C66F455FDEB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0C-480E-8D36-C66F455FDEB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0C-480E-8D36-C66F455FDEB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0C-480E-8D36-C66F455FDEB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C0C-480E-8D36-C66F455FDEB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4.3076077779828907E-2</c:v>
              </c:pt>
              <c:pt idx="1">
                <c:v>3.0198853563222251E-2</c:v>
              </c:pt>
              <c:pt idx="2">
                <c:v>2.003547479597936E-2</c:v>
              </c:pt>
              <c:pt idx="3">
                <c:v>1.4598537899441251E-2</c:v>
              </c:pt>
              <c:pt idx="4">
                <c:v>1.4471776338199819E-2</c:v>
              </c:pt>
              <c:pt idx="5">
                <c:v>9.5315134313810387E-3</c:v>
              </c:pt>
              <c:pt idx="6">
                <c:v>4.9446014709753324E-3</c:v>
              </c:pt>
              <c:pt idx="7">
                <c:v>-1.4024376095638619E-3</c:v>
              </c:pt>
              <c:pt idx="8">
                <c:v>4.1998085678118316E-3</c:v>
              </c:pt>
              <c:pt idx="9">
                <c:v>-6.8192611900426187E-4</c:v>
              </c:pt>
              <c:pt idx="10">
                <c:v>-8.3553751872881277E-3</c:v>
              </c:pt>
              <c:pt idx="11">
                <c:v>-1.0830750334864371E-2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C0C-480E-8D36-C66F455FDEB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649385"/>
        <c:axId val="39207624"/>
      </c:lineChart>
      <c:catAx>
        <c:axId val="1064938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207624"/>
        <c:crosses val="autoZero"/>
        <c:auto val="1"/>
        <c:lblAlgn val="ctr"/>
        <c:lblOffset val="100"/>
        <c:noMultiLvlLbl val="0"/>
      </c:catAx>
      <c:valAx>
        <c:axId val="3920762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64938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FD-43F3-883D-33079BB0D7D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FD-43F3-883D-33079BB0D7D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5FD-43F3-883D-33079BB0D7D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FD-43F3-883D-33079BB0D7D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5FD-43F3-883D-33079BB0D7D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FD-43F3-883D-33079BB0D7D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5FD-43F3-883D-33079BB0D7D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5FD-43F3-883D-33079BB0D7D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5FD-43F3-883D-33079BB0D7D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5FD-43F3-883D-33079BB0D7D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5FD-43F3-883D-33079BB0D7D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5.0233206440971248E-2</c:v>
              </c:pt>
              <c:pt idx="1">
                <c:v>3.6130003542933671E-2</c:v>
              </c:pt>
              <c:pt idx="2">
                <c:v>2.336570050543723E-2</c:v>
              </c:pt>
              <c:pt idx="3">
                <c:v>1.0424588352852831E-2</c:v>
              </c:pt>
              <c:pt idx="4">
                <c:v>8.4825588893469306E-3</c:v>
              </c:pt>
              <c:pt idx="5">
                <c:v>1.8600674456687699E-4</c:v>
              </c:pt>
              <c:pt idx="6">
                <c:v>-8.0048769666959882E-3</c:v>
              </c:pt>
              <c:pt idx="7">
                <c:v>-1.468776138515334E-2</c:v>
              </c:pt>
              <c:pt idx="8">
                <c:v>-8.1928221222227551E-3</c:v>
              </c:pt>
              <c:pt idx="9">
                <c:v>-1.359143841095291E-2</c:v>
              </c:pt>
              <c:pt idx="10">
                <c:v>-2.165619215328167E-2</c:v>
              </c:pt>
              <c:pt idx="11">
                <c:v>-2.1682803359523731E-2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5FD-43F3-883D-33079BB0D7D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900705"/>
        <c:axId val="19900803"/>
      </c:lineChart>
      <c:catAx>
        <c:axId val="1590070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900803"/>
        <c:crosses val="autoZero"/>
        <c:auto val="1"/>
        <c:lblAlgn val="ctr"/>
        <c:lblOffset val="100"/>
        <c:noMultiLvlLbl val="0"/>
      </c:catAx>
      <c:valAx>
        <c:axId val="1990080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90070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34-4660-843A-130A3970249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34-4660-843A-130A397024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34-4660-843A-130A3970249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34-4660-843A-130A3970249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C34-4660-843A-130A3970249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C34-4660-843A-130A3970249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C34-4660-843A-130A3970249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C34-4660-843A-130A3970249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C34-4660-843A-130A3970249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C34-4660-843A-130A3970249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C34-4660-843A-130A3970249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8.1049693801398287E-2</c:v>
              </c:pt>
              <c:pt idx="1">
                <c:v>6.7293869374937962E-2</c:v>
              </c:pt>
              <c:pt idx="2">
                <c:v>5.444082571864383E-2</c:v>
              </c:pt>
              <c:pt idx="3">
                <c:v>4.3538300438353959E-2</c:v>
              </c:pt>
              <c:pt idx="4">
                <c:v>4.5570360092334568E-2</c:v>
              </c:pt>
              <c:pt idx="5">
                <c:v>4.0288038579813987E-2</c:v>
              </c:pt>
              <c:pt idx="6">
                <c:v>3.3337877267338167E-2</c:v>
              </c:pt>
              <c:pt idx="7">
                <c:v>2.7936305332196341E-2</c:v>
              </c:pt>
              <c:pt idx="8">
                <c:v>3.4056089107909152E-2</c:v>
              </c:pt>
              <c:pt idx="9">
                <c:v>2.7701164027443569E-2</c:v>
              </c:pt>
              <c:pt idx="10">
                <c:v>2.132696731225928E-2</c:v>
              </c:pt>
              <c:pt idx="11">
                <c:v>2.24667273248878E-2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C34-4660-843A-130A397024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119884"/>
        <c:axId val="53574285"/>
      </c:lineChart>
      <c:catAx>
        <c:axId val="1911988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574285"/>
        <c:crosses val="autoZero"/>
        <c:auto val="1"/>
        <c:lblAlgn val="ctr"/>
        <c:lblOffset val="100"/>
        <c:noMultiLvlLbl val="0"/>
      </c:catAx>
      <c:valAx>
        <c:axId val="5357428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11988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52AC46A-0B9C-467C-BB24-AFF2B15BC7C8}"/>
            </a:ext>
          </a:extLst>
        </xdr:cNvPr>
        <xdr:cNvSpPr txBox="1"/>
      </xdr:nvSpPr>
      <xdr:spPr>
        <a:xfrm>
          <a:off x="20003" y="763907"/>
          <a:ext cx="5104779" cy="41798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3589D9CD-95B6-43B4-9900-E2CA39F63540}"/>
            </a:ext>
          </a:extLst>
        </xdr:cNvPr>
        <xdr:cNvSpPr txBox="1"/>
      </xdr:nvSpPr>
      <xdr:spPr>
        <a:xfrm>
          <a:off x="0" y="8352949"/>
          <a:ext cx="5089540" cy="26040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2AB1DD47-58FB-4417-A48E-B1B4AE6B4A6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3975" y="68389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4F0BB8B-5B32-4FA9-94F0-D464505A99D6}"/>
            </a:ext>
          </a:extLst>
        </xdr:cNvPr>
        <xdr:cNvCxnSpPr/>
      </xdr:nvCxnSpPr>
      <xdr:spPr>
        <a:xfrm flipH="1">
          <a:off x="8887429" y="0"/>
          <a:ext cx="2253" cy="89439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BD4DFD0-79BC-4FE0-87F8-1762DFAD705E}"/>
            </a:ext>
          </a:extLst>
        </xdr:cNvPr>
        <xdr:cNvCxnSpPr/>
      </xdr:nvCxnSpPr>
      <xdr:spPr>
        <a:xfrm flipH="1" flipV="1">
          <a:off x="15717" y="1849278"/>
          <a:ext cx="13288803" cy="6192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6714FB8-DDAE-4F17-8B16-83D8D09A0211}"/>
            </a:ext>
          </a:extLst>
        </xdr:cNvPr>
        <xdr:cNvCxnSpPr/>
      </xdr:nvCxnSpPr>
      <xdr:spPr>
        <a:xfrm flipH="1">
          <a:off x="0" y="8039100"/>
          <a:ext cx="13302615" cy="1571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17397D63-6C8F-4689-B9AB-084A1CD551DC}"/>
            </a:ext>
          </a:extLst>
        </xdr:cNvPr>
        <xdr:cNvSpPr txBox="1"/>
      </xdr:nvSpPr>
      <xdr:spPr>
        <a:xfrm>
          <a:off x="0" y="4333403"/>
          <a:ext cx="10227732" cy="56022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5915A1-EF80-4D9A-9A50-C9339FDAB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1" y="8037"/>
          <a:ext cx="3752849" cy="53682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3192CFA-13BF-4579-AA67-916E2445A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95769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D100E7-58D4-4761-98E2-FD291FB83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2265" y="0"/>
          <a:ext cx="3754170" cy="53963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2E8758C-DB29-4DB9-8D95-234452BB0C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97438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84F4F6-4199-4FA8-87E8-3A7457EB7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0" y="1670"/>
          <a:ext cx="3754170" cy="53963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AC09336-8376-4EDD-BFDF-E3F2D826E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40983C-4582-4C6E-8E94-FA323D5FA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0" y="5748"/>
          <a:ext cx="3755106" cy="53786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E1FC1F5-0B09-4A71-9BBA-98612B4B29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97438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C2C21B-E3AF-49D7-9A5A-E00B3BD66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0" y="1670"/>
          <a:ext cx="3754170" cy="53963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BAFB79-412D-4A03-8575-981DA8D1A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97438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956741-5071-4D25-82DB-E8F41EDE5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0" y="1670"/>
          <a:ext cx="3754170" cy="53963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2CEC2E4-0D2B-4785-94A2-223399F842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97438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A65C56-0B7D-4788-BD75-EFB105D75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0" y="1670"/>
          <a:ext cx="3754170" cy="53963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423E21B-7B0E-476B-BD62-DD78EEC363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97438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34B6BC-EF08-45CA-8F4B-56921C274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0" y="1670"/>
          <a:ext cx="3754170" cy="53963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BC55F82-12D4-4516-8D8F-3D608E1F8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BD7EDDE5-985B-43A4-AE55-0157D9172747}"/>
            </a:ext>
          </a:extLst>
        </xdr:cNvPr>
        <xdr:cNvSpPr txBox="1"/>
      </xdr:nvSpPr>
      <xdr:spPr>
        <a:xfrm>
          <a:off x="20003" y="763907"/>
          <a:ext cx="5104779" cy="41798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EAF202A3-4D5A-4B8D-8613-ADA2C7877833}"/>
            </a:ext>
          </a:extLst>
        </xdr:cNvPr>
        <xdr:cNvSpPr txBox="1"/>
      </xdr:nvSpPr>
      <xdr:spPr>
        <a:xfrm>
          <a:off x="0" y="4502469"/>
          <a:ext cx="8657801" cy="50893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5A887EC0-28F1-44AD-B523-8ADE57CC2B74}"/>
            </a:ext>
          </a:extLst>
        </xdr:cNvPr>
        <xdr:cNvSpPr txBox="1"/>
      </xdr:nvSpPr>
      <xdr:spPr>
        <a:xfrm>
          <a:off x="0" y="8352949"/>
          <a:ext cx="5089540" cy="26040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848923C-6E14-4372-A68C-95CFA36ECDC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0475" y="676274"/>
          <a:ext cx="4345950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2C61085-8160-4373-84D2-30F85D931445}"/>
            </a:ext>
          </a:extLst>
        </xdr:cNvPr>
        <xdr:cNvCxnSpPr/>
      </xdr:nvCxnSpPr>
      <xdr:spPr>
        <a:xfrm flipH="1">
          <a:off x="8887429" y="0"/>
          <a:ext cx="2253" cy="89439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F6B905F4-A9F0-449E-B73F-35AE509F8749}"/>
            </a:ext>
          </a:extLst>
        </xdr:cNvPr>
        <xdr:cNvCxnSpPr/>
      </xdr:nvCxnSpPr>
      <xdr:spPr>
        <a:xfrm flipH="1" flipV="1">
          <a:off x="15717" y="1849278"/>
          <a:ext cx="13288803" cy="6192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4FBB4F4D-AF63-49D2-B149-83B91E8BACC3}"/>
            </a:ext>
          </a:extLst>
        </xdr:cNvPr>
        <xdr:cNvCxnSpPr/>
      </xdr:nvCxnSpPr>
      <xdr:spPr>
        <a:xfrm flipH="1">
          <a:off x="0" y="8039100"/>
          <a:ext cx="13302615" cy="1571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769944</xdr:colOff>
      <xdr:row>3</xdr:row>
      <xdr:rowOff>66305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6A2E2D-3A03-4A83-9ABF-65E057F8B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999" y="12791"/>
          <a:ext cx="5637490" cy="75074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47EFA33-32AF-4B92-B232-320E7D64C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D3F2011-A1D9-44E3-9070-AD6E3BB5F9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1E2BB93-3D58-4E6F-AED3-DCD2A6C77B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48DD20E-5538-4725-8E15-EBBEE7DBE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D108B84-E595-4721-99D1-307BDA4805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9AD7F3A-F188-4140-8DF1-2165B5D01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56332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567090-B2AA-4A39-85B0-A344ED9F7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0898" y="0"/>
          <a:ext cx="5633143" cy="75165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EB0368C-FFEC-45F0-9714-9F8AAAE382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CAC0A14-AF27-4A7C-ABFB-A0EED9048E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ECCB42E-476B-4FB4-BF54-7CBD48744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2077741-1B61-4D78-9325-6A2EDF340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4DE7518-00AA-4481-8D39-34DDAF1B4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E441D3C-963B-45E7-AF52-8D6F191494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56332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880235-1768-4D5C-A642-049CF1293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0108" y="0"/>
          <a:ext cx="5633143" cy="75165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CB3F865-0560-4E69-8CD4-2669F271A7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408327A-97F1-40C5-99BD-8FD78705C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2A5B34B-B593-4414-94AA-5C968EDE0F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C73F560-CC7D-4D3B-99E4-DE4140BDF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CDCB15D-80A3-410A-9C8B-0BF1397E6E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D892912-DAD9-4BC7-8C03-E69E7FF77B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C8DFA5D-3CC2-43A3-84A6-FC2C4F6D604C}"/>
            </a:ext>
          </a:extLst>
        </xdr:cNvPr>
        <xdr:cNvSpPr>
          <a:spLocks noChangeAspect="1" noChangeArrowheads="1"/>
        </xdr:cNvSpPr>
      </xdr:nvSpPr>
      <xdr:spPr bwMode="auto">
        <a:xfrm>
          <a:off x="657225" y="1371600"/>
          <a:ext cx="5581650" cy="4716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A54537-1424-44F8-BF7D-4D187B57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0898" y="0"/>
          <a:ext cx="5633143" cy="75165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C468243-EB30-4700-B4A3-0BE930EA5E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4AAAEEC-F138-4FFA-BF87-FCCF9A8328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2F6D7D2-B643-41D9-AEE1-39EBA0019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07CDEBE-CEF5-49DC-B4B4-452360AB0B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0692952-D398-45C2-83A7-970D8859E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20E54CC-0B50-4A7C-907E-D882CCC80A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0F511-F035-4761-A445-F6466C99E4D8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5FB51-5115-45B5-9209-A1824D6473EA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34E4-EA52-49EF-992A-6986B27283A8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154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2025</v>
      </c>
      <c r="E6" s="178">
        <v>2026</v>
      </c>
      <c r="F6" s="178">
        <v>2025</v>
      </c>
      <c r="G6" s="178">
        <v>2026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13828730</v>
      </c>
      <c r="E7" s="67">
        <v>15171231</v>
      </c>
      <c r="F7" s="67">
        <v>27934091</v>
      </c>
      <c r="G7" s="67">
        <v>28853217</v>
      </c>
      <c r="H7" s="179">
        <f>G7-F7</f>
        <v>919126</v>
      </c>
      <c r="I7" s="156">
        <f>((G7*100/F7)-100)</f>
        <v>3.2903379601648766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6739960</v>
      </c>
      <c r="E8" s="67">
        <v>6483554</v>
      </c>
      <c r="F8" s="69">
        <v>12904412</v>
      </c>
      <c r="G8" s="67">
        <v>12728056</v>
      </c>
      <c r="H8" s="61">
        <f t="shared" ref="H8:H18" si="0">G8-F8</f>
        <v>-176356</v>
      </c>
      <c r="I8" s="155">
        <f>((G8*100/F8)-100)</f>
        <v>-1.3666333653947191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22034142</v>
      </c>
      <c r="E9" s="80">
        <v>21787526</v>
      </c>
      <c r="F9" s="67">
        <v>43689329</v>
      </c>
      <c r="G9" s="81">
        <v>41756538</v>
      </c>
      <c r="H9" s="61">
        <f t="shared" si="0"/>
        <v>-1932791</v>
      </c>
      <c r="I9" s="156">
        <f t="shared" ref="I9:I30" si="1">((G9*100/F9)-100)</f>
        <v>-4.423942972436123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14894425</v>
      </c>
      <c r="E10" s="70">
        <v>14802841</v>
      </c>
      <c r="F10" s="82">
        <v>29953790</v>
      </c>
      <c r="G10" s="70">
        <v>28675972</v>
      </c>
      <c r="H10" s="62">
        <f t="shared" si="0"/>
        <v>-1277818</v>
      </c>
      <c r="I10" s="157">
        <f t="shared" si="1"/>
        <v>-4.2659643404056737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7139717</v>
      </c>
      <c r="E11" s="83">
        <f t="shared" ref="E11:G11" si="2">E9-E10</f>
        <v>6984685</v>
      </c>
      <c r="F11" s="84">
        <f t="shared" si="2"/>
        <v>13735539</v>
      </c>
      <c r="G11" s="85">
        <f t="shared" si="2"/>
        <v>13080566</v>
      </c>
      <c r="H11" s="62">
        <f t="shared" si="0"/>
        <v>-654973</v>
      </c>
      <c r="I11" s="158">
        <f t="shared" si="1"/>
        <v>-4.7684550275020143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42602832</v>
      </c>
      <c r="E12" s="63">
        <f>SUM(E7,E8,E9)</f>
        <v>43442311</v>
      </c>
      <c r="F12" s="63">
        <f>SUM(F7,F8,F9)</f>
        <v>84527832</v>
      </c>
      <c r="G12" s="63">
        <f>SUM(G7,G8,G9)</f>
        <v>83337811</v>
      </c>
      <c r="H12" s="64">
        <f t="shared" si="0"/>
        <v>-1190021</v>
      </c>
      <c r="I12" s="159">
        <f t="shared" si="1"/>
        <v>-1.4078451698607353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7512.1890000000003</v>
      </c>
      <c r="E13" s="66">
        <v>6202.7730000000001</v>
      </c>
      <c r="F13" s="67">
        <v>14093.349999999999</v>
      </c>
      <c r="G13" s="68">
        <v>12010.067999999999</v>
      </c>
      <c r="H13" s="67">
        <f>G13-F13</f>
        <v>-2083.2819999999992</v>
      </c>
      <c r="I13" s="160">
        <f t="shared" si="1"/>
        <v>-14.782021307921823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887336</v>
      </c>
      <c r="E14" s="67">
        <v>886960</v>
      </c>
      <c r="F14" s="67">
        <v>1781851</v>
      </c>
      <c r="G14" s="66">
        <v>1842004</v>
      </c>
      <c r="H14" s="67">
        <f>G14-F14</f>
        <v>60153</v>
      </c>
      <c r="I14" s="156">
        <f t="shared" si="1"/>
        <v>3.375871495428072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747854</v>
      </c>
      <c r="E15" s="71">
        <v>728131</v>
      </c>
      <c r="F15" s="72">
        <v>1489172</v>
      </c>
      <c r="G15" s="72">
        <v>1508383</v>
      </c>
      <c r="H15" s="70">
        <f>G15-F15</f>
        <v>19211</v>
      </c>
      <c r="I15" s="161">
        <f t="shared" si="1"/>
        <v>1.290045743540702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408076</v>
      </c>
      <c r="E16" s="74">
        <v>211961</v>
      </c>
      <c r="F16" s="65">
        <v>721318</v>
      </c>
      <c r="G16" s="66">
        <v>575202</v>
      </c>
      <c r="H16" s="67">
        <f>G16-F16</f>
        <v>-146116</v>
      </c>
      <c r="I16" s="155">
        <f t="shared" si="1"/>
        <v>-20.256807677057836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1302924.189</v>
      </c>
      <c r="E17" s="172">
        <f t="shared" ref="E17:G17" si="3">SUM(E13,E14,E16)</f>
        <v>1105123.773</v>
      </c>
      <c r="F17" s="172">
        <f t="shared" si="3"/>
        <v>2517262.35</v>
      </c>
      <c r="G17" s="172">
        <f t="shared" si="3"/>
        <v>2429216.068</v>
      </c>
      <c r="H17" s="173">
        <f>G17-F17</f>
        <v>-88046.282000000123</v>
      </c>
      <c r="I17" s="159">
        <f t="shared" si="1"/>
        <v>-3.4976998722441408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43905756.189000003</v>
      </c>
      <c r="E18" s="186">
        <f>E12+E17</f>
        <v>44547434.773000002</v>
      </c>
      <c r="F18" s="186">
        <f>F12+F17</f>
        <v>87045094.349999994</v>
      </c>
      <c r="G18" s="186">
        <f>G12+G17</f>
        <v>85767027.068000004</v>
      </c>
      <c r="H18" s="188">
        <f t="shared" si="0"/>
        <v>-1278067.2819999903</v>
      </c>
      <c r="I18" s="187">
        <f t="shared" si="1"/>
        <v>-1.4682818044415029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48</v>
      </c>
      <c r="B20" s="9" t="s">
        <v>32</v>
      </c>
      <c r="C20" s="56" t="s">
        <v>2</v>
      </c>
      <c r="D20" s="67" cm="1">
        <f t="array" ref="D20:G20">'Mercancías tránsito'!B35:E35</f>
        <v>11473353</v>
      </c>
      <c r="E20" s="67">
        <v>11650242</v>
      </c>
      <c r="F20" s="67">
        <v>22892487</v>
      </c>
      <c r="G20" s="67">
        <v>22721519</v>
      </c>
      <c r="H20" s="75">
        <f>G20-F20</f>
        <v>-170968</v>
      </c>
      <c r="I20" s="76">
        <f t="shared" si="1"/>
        <v>-0.74683017183760114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8482474</v>
      </c>
      <c r="E21" s="77">
        <v>8698329</v>
      </c>
      <c r="F21" s="77">
        <v>17591981</v>
      </c>
      <c r="G21" s="77">
        <v>17106731</v>
      </c>
      <c r="H21" s="78">
        <f>G21-F21</f>
        <v>-485250</v>
      </c>
      <c r="I21" s="79">
        <f t="shared" si="1"/>
        <v>-2.7583590500694584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6021723</v>
      </c>
      <c r="E22" s="67">
        <v>5889203</v>
      </c>
      <c r="F22" s="67">
        <v>11774857</v>
      </c>
      <c r="G22" s="67">
        <v>11127978</v>
      </c>
      <c r="H22" s="75">
        <f t="shared" ref="H22:H30" si="4">G22-F22</f>
        <v>-646879</v>
      </c>
      <c r="I22" s="76">
        <f t="shared" si="1"/>
        <v>-5.4937312614497102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252950</v>
      </c>
      <c r="E23" s="77">
        <v>248777</v>
      </c>
      <c r="F23" s="77">
        <v>498417</v>
      </c>
      <c r="G23" s="77">
        <v>473292</v>
      </c>
      <c r="H23" s="78">
        <f t="shared" si="4"/>
        <v>-25125</v>
      </c>
      <c r="I23" s="79">
        <f t="shared" si="1"/>
        <v>-5.0409596783416362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1416991</v>
      </c>
      <c r="E24" s="67">
        <v>1461088</v>
      </c>
      <c r="F24" s="67">
        <v>2832908.25</v>
      </c>
      <c r="G24" s="67">
        <v>2830355.75</v>
      </c>
      <c r="H24" s="75">
        <f t="shared" si="4"/>
        <v>-2552.5</v>
      </c>
      <c r="I24" s="76">
        <f t="shared" si="1"/>
        <v>-9.0101753207150637E-2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704565.25</v>
      </c>
      <c r="E25" s="77">
        <v>763545</v>
      </c>
      <c r="F25" s="77">
        <v>1454275.25</v>
      </c>
      <c r="G25" s="77">
        <v>1496155</v>
      </c>
      <c r="H25" s="78">
        <f t="shared" si="4"/>
        <v>41879.75</v>
      </c>
      <c r="I25" s="79">
        <f t="shared" si="1"/>
        <v>2.8797677743604595</v>
      </c>
      <c r="J25" s="27"/>
      <c r="K25" s="27"/>
      <c r="L25" s="27"/>
      <c r="M25" s="27"/>
    </row>
    <row r="26" spans="1:14" ht="15" customHeight="1">
      <c r="A26" s="5"/>
      <c r="B26" s="9"/>
      <c r="C26" s="49" t="s">
        <v>171</v>
      </c>
      <c r="D26" s="77" cm="1">
        <f t="array" ref="D26:G26">'TEUS nacional'!B35:E35</f>
        <v>174344.75</v>
      </c>
      <c r="E26" s="77">
        <v>166962.5</v>
      </c>
      <c r="F26" s="77">
        <v>343610.75</v>
      </c>
      <c r="G26" s="77">
        <v>322186.75</v>
      </c>
      <c r="H26" s="78">
        <f t="shared" si="4"/>
        <v>-21424</v>
      </c>
      <c r="I26" s="79">
        <f t="shared" si="1"/>
        <v>-6.2349620900975822</v>
      </c>
      <c r="J26" s="27"/>
      <c r="K26" s="27"/>
      <c r="L26" s="27"/>
      <c r="M26" s="27"/>
    </row>
    <row r="27" spans="1:14" ht="15" customHeight="1">
      <c r="A27" s="5"/>
      <c r="B27" s="9"/>
      <c r="C27" s="49" t="s">
        <v>170</v>
      </c>
      <c r="D27" s="77" cm="1">
        <f t="array" ref="D27:G27">'TEUS exterior'!B35:E35</f>
        <v>538081</v>
      </c>
      <c r="E27" s="77">
        <v>530580.5</v>
      </c>
      <c r="F27" s="77">
        <v>1035022.25</v>
      </c>
      <c r="G27" s="77">
        <v>1012014</v>
      </c>
      <c r="H27" s="78">
        <f t="shared" si="4"/>
        <v>-23008.25</v>
      </c>
      <c r="I27" s="79">
        <f t="shared" si="1"/>
        <v>-2.2229715351529933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41</v>
      </c>
      <c r="D28" s="67" cm="1">
        <f t="array" ref="D28:G28">'Buques número'!B35:E35</f>
        <v>11432</v>
      </c>
      <c r="E28" s="67">
        <v>10566</v>
      </c>
      <c r="F28" s="67">
        <v>23647</v>
      </c>
      <c r="G28" s="67">
        <v>21766</v>
      </c>
      <c r="H28" s="75">
        <f t="shared" si="4"/>
        <v>-1881</v>
      </c>
      <c r="I28" s="76">
        <f t="shared" si="1"/>
        <v>-7.9544973992472592</v>
      </c>
      <c r="J28" s="27"/>
      <c r="K28" s="27"/>
      <c r="L28" s="27"/>
      <c r="M28" s="27"/>
    </row>
    <row r="29" spans="1:14" ht="15" customHeight="1">
      <c r="A29" s="5"/>
      <c r="B29" s="9"/>
      <c r="C29" s="56" t="s">
        <v>42</v>
      </c>
      <c r="D29" s="67" cm="1">
        <f t="array" ref="D29:G29">'Buques GT'!B35:E35</f>
        <v>189982638</v>
      </c>
      <c r="E29" s="67">
        <v>189665850</v>
      </c>
      <c r="F29" s="67">
        <v>391411735</v>
      </c>
      <c r="G29" s="67">
        <v>384148031</v>
      </c>
      <c r="H29" s="75">
        <f t="shared" si="4"/>
        <v>-7263704</v>
      </c>
      <c r="I29" s="76">
        <f t="shared" si="1"/>
        <v>-1.855770624761675</v>
      </c>
      <c r="J29" s="27"/>
      <c r="K29" s="27"/>
      <c r="L29" s="27"/>
      <c r="M29" s="27"/>
    </row>
    <row r="30" spans="1:14" ht="15" customHeight="1">
      <c r="A30" s="5"/>
      <c r="B30" s="9"/>
      <c r="C30" s="49" t="s">
        <v>43</v>
      </c>
      <c r="D30" s="77" cm="1">
        <f t="array" ref="D30:G30">Cruceros!B35:E35</f>
        <v>242</v>
      </c>
      <c r="E30" s="77">
        <v>264</v>
      </c>
      <c r="F30" s="77">
        <v>524</v>
      </c>
      <c r="G30" s="77">
        <v>597</v>
      </c>
      <c r="H30" s="78">
        <f t="shared" si="4"/>
        <v>73</v>
      </c>
      <c r="I30" s="79">
        <f t="shared" si="1"/>
        <v>13.931297709923669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2076718</v>
      </c>
      <c r="E31" s="67">
        <v>2065560</v>
      </c>
      <c r="F31" s="67">
        <v>4475910</v>
      </c>
      <c r="G31" s="67">
        <v>4480279</v>
      </c>
      <c r="H31" s="75">
        <f>G31-F31</f>
        <v>4369</v>
      </c>
      <c r="I31" s="76">
        <f>((G31*100/F31)-100)</f>
        <v>9.7611435439944216E-2</v>
      </c>
      <c r="J31" s="27"/>
      <c r="K31" s="27"/>
      <c r="L31" s="27"/>
      <c r="M31" s="27"/>
    </row>
    <row r="32" spans="1:14" ht="15" customHeight="1">
      <c r="A32" s="5"/>
      <c r="B32" s="9"/>
      <c r="C32" s="49" t="s">
        <v>44</v>
      </c>
      <c r="D32" s="77" cm="1">
        <f t="array" ref="D32:G32">'Pasajeros regulares'!B35:E35</f>
        <v>1419135</v>
      </c>
      <c r="E32" s="77">
        <v>1311501</v>
      </c>
      <c r="F32" s="77">
        <v>3013280</v>
      </c>
      <c r="G32" s="77">
        <v>2817174</v>
      </c>
      <c r="H32" s="78">
        <f>G32-F32</f>
        <v>-196106</v>
      </c>
      <c r="I32" s="79">
        <f>((G32*100/F32)-100)</f>
        <v>-6.5080576647374357</v>
      </c>
      <c r="J32" s="27"/>
      <c r="K32" s="27"/>
      <c r="L32" s="27"/>
      <c r="M32" s="27"/>
    </row>
    <row r="33" spans="1:13" ht="15" customHeight="1">
      <c r="A33" s="5"/>
      <c r="B33" s="9"/>
      <c r="C33" s="49" t="s">
        <v>45</v>
      </c>
      <c r="D33" s="77" cm="1">
        <f t="array" ref="D33:G33">'Pasajeros crucero'!B35:E35</f>
        <v>657583</v>
      </c>
      <c r="E33" s="77">
        <v>754059</v>
      </c>
      <c r="F33" s="77">
        <v>1462630</v>
      </c>
      <c r="G33" s="77">
        <v>1663105</v>
      </c>
      <c r="H33" s="78">
        <f>G33-F33</f>
        <v>200475</v>
      </c>
      <c r="I33" s="79">
        <f>((G33*100/F33)-100)</f>
        <v>13.706473954451909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46</v>
      </c>
      <c r="D34" s="67" cm="1">
        <f t="array" ref="D34:G34">'Automóviles régimen pasaje'!B35:E35</f>
        <v>395169</v>
      </c>
      <c r="E34" s="67">
        <v>368603</v>
      </c>
      <c r="F34" s="67">
        <v>850034</v>
      </c>
      <c r="G34" s="67">
        <v>806370</v>
      </c>
      <c r="H34" s="75">
        <f>G34-F34</f>
        <v>-43664</v>
      </c>
      <c r="I34" s="76">
        <f>((G34*100/F34)-100)</f>
        <v>-5.1367357070423054</v>
      </c>
      <c r="J34" s="27"/>
      <c r="K34" s="27"/>
      <c r="L34" s="27"/>
      <c r="M34" s="27"/>
    </row>
    <row r="35" spans="1:13" ht="15" customHeight="1">
      <c r="A35" s="5"/>
      <c r="B35" s="9"/>
      <c r="C35" s="56" t="s">
        <v>164</v>
      </c>
      <c r="D35" s="67" cm="1">
        <f t="array" ref="D35:G35">'Automóviles régimen mercancía'!B35:E35</f>
        <v>263737</v>
      </c>
      <c r="E35" s="67">
        <v>267897</v>
      </c>
      <c r="F35" s="67">
        <v>458547</v>
      </c>
      <c r="G35" s="67">
        <v>475672</v>
      </c>
      <c r="H35" s="75">
        <f>G35-F35</f>
        <v>17125</v>
      </c>
      <c r="I35" s="76">
        <f>((G35*100/F35)-100)</f>
        <v>3.7346226231989306</v>
      </c>
      <c r="J35" s="27"/>
      <c r="K35" s="27"/>
      <c r="L35" s="27"/>
      <c r="M35" s="27"/>
    </row>
    <row r="36" spans="1:13" ht="15" customHeight="1">
      <c r="A36" s="87" t="s">
        <v>49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5882-8474-492A-A190-085B5E206600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51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88</v>
      </c>
      <c r="B6" s="1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>
      <c r="A7" s="1"/>
      <c r="B7" s="1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>
      <c r="A8" s="205" t="s">
        <v>90</v>
      </c>
      <c r="B8" s="116" t="s">
        <v>91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92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93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94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95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96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97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98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99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100</v>
      </c>
      <c r="B17" s="132" t="s">
        <v>101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102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103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104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105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106</v>
      </c>
      <c r="B22" s="116" t="s">
        <v>107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108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109</v>
      </c>
      <c r="B24" s="116" t="s">
        <v>110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111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112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113</v>
      </c>
      <c r="B27" s="138" t="s">
        <v>114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115</v>
      </c>
      <c r="B28" s="116" t="s">
        <v>116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117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118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119</v>
      </c>
      <c r="B31" s="132" t="s">
        <v>120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121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122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123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124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125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126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127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128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129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130</v>
      </c>
      <c r="B41" s="132" t="s">
        <v>131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132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133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134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135</v>
      </c>
      <c r="B45" s="132" t="s">
        <v>136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137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138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139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E6F6-3D90-47EB-96BA-41E077643EB4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51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88</v>
      </c>
      <c r="B6" s="209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 s="152" customFormat="1" ht="19.5" customHeight="1">
      <c r="A8" s="195" t="s">
        <v>90</v>
      </c>
      <c r="B8" s="196" t="s">
        <v>91</v>
      </c>
      <c r="C8" s="197">
        <v>10303283</v>
      </c>
      <c r="D8" s="198">
        <v>9729259</v>
      </c>
      <c r="E8" s="199">
        <v>-574024</v>
      </c>
      <c r="F8" s="200">
        <v>-5.571272768107022</v>
      </c>
      <c r="G8" s="201">
        <v>0</v>
      </c>
      <c r="H8" s="198">
        <v>0</v>
      </c>
      <c r="I8" s="199">
        <v>0</v>
      </c>
      <c r="J8" s="200" t="s">
        <v>151</v>
      </c>
      <c r="K8" s="201">
        <v>971</v>
      </c>
      <c r="L8" s="198">
        <v>795</v>
      </c>
      <c r="M8" s="199">
        <v>-176</v>
      </c>
      <c r="N8" s="200">
        <v>-18.125643666323381</v>
      </c>
      <c r="O8" s="166"/>
    </row>
    <row r="9" spans="1:15" s="152" customFormat="1" ht="19.5" customHeight="1">
      <c r="A9" s="195" t="s">
        <v>90</v>
      </c>
      <c r="B9" s="196" t="s">
        <v>92</v>
      </c>
      <c r="C9" s="197">
        <v>1669306</v>
      </c>
      <c r="D9" s="198">
        <v>1920449</v>
      </c>
      <c r="E9" s="199">
        <v>251143</v>
      </c>
      <c r="F9" s="200">
        <v>15.04475512578281</v>
      </c>
      <c r="G9" s="201">
        <v>0</v>
      </c>
      <c r="H9" s="198">
        <v>0</v>
      </c>
      <c r="I9" s="199">
        <v>0</v>
      </c>
      <c r="J9" s="200" t="s">
        <v>151</v>
      </c>
      <c r="K9" s="201">
        <v>75130</v>
      </c>
      <c r="L9" s="198">
        <v>67661</v>
      </c>
      <c r="M9" s="199">
        <v>-7469</v>
      </c>
      <c r="N9" s="200">
        <v>-9.9414348462664748</v>
      </c>
      <c r="O9" s="166"/>
    </row>
    <row r="10" spans="1:15" s="152" customFormat="1" ht="19.5" customHeight="1">
      <c r="A10" s="195" t="s">
        <v>90</v>
      </c>
      <c r="B10" s="196" t="s">
        <v>93</v>
      </c>
      <c r="C10" s="197">
        <v>3407880</v>
      </c>
      <c r="D10" s="198">
        <v>3928300</v>
      </c>
      <c r="E10" s="199">
        <v>520420</v>
      </c>
      <c r="F10" s="200">
        <v>15.27107762010399</v>
      </c>
      <c r="G10" s="201">
        <v>0</v>
      </c>
      <c r="H10" s="198">
        <v>0</v>
      </c>
      <c r="I10" s="199">
        <v>0</v>
      </c>
      <c r="J10" s="200" t="s">
        <v>151</v>
      </c>
      <c r="K10" s="201">
        <v>7657</v>
      </c>
      <c r="L10" s="198">
        <v>7991</v>
      </c>
      <c r="M10" s="199">
        <v>334</v>
      </c>
      <c r="N10" s="200">
        <v>4.3620216795089419</v>
      </c>
      <c r="O10" s="166"/>
    </row>
    <row r="11" spans="1:15" s="152" customFormat="1" ht="19.5" customHeight="1">
      <c r="A11" s="195" t="s">
        <v>90</v>
      </c>
      <c r="B11" s="196" t="s">
        <v>94</v>
      </c>
      <c r="C11" s="197">
        <v>3188881</v>
      </c>
      <c r="D11" s="198">
        <v>3395284</v>
      </c>
      <c r="E11" s="199">
        <v>206403</v>
      </c>
      <c r="F11" s="200">
        <v>6.4725839565665808</v>
      </c>
      <c r="G11" s="201">
        <v>0</v>
      </c>
      <c r="H11" s="198">
        <v>0</v>
      </c>
      <c r="I11" s="199">
        <v>0</v>
      </c>
      <c r="J11" s="200" t="s">
        <v>151</v>
      </c>
      <c r="K11" s="201">
        <v>1531</v>
      </c>
      <c r="L11" s="198">
        <v>1281</v>
      </c>
      <c r="M11" s="199">
        <v>-250</v>
      </c>
      <c r="N11" s="200">
        <v>-16.329196603527109</v>
      </c>
      <c r="O11" s="166"/>
    </row>
    <row r="12" spans="1:15" s="152" customFormat="1" ht="19.5" customHeight="1">
      <c r="A12" s="195" t="s">
        <v>90</v>
      </c>
      <c r="B12" s="196" t="s">
        <v>95</v>
      </c>
      <c r="C12" s="197">
        <v>917836</v>
      </c>
      <c r="D12" s="198">
        <v>830097</v>
      </c>
      <c r="E12" s="199">
        <v>-87739</v>
      </c>
      <c r="F12" s="200">
        <v>-9.5593330398894807</v>
      </c>
      <c r="G12" s="201">
        <v>0</v>
      </c>
      <c r="H12" s="198">
        <v>0</v>
      </c>
      <c r="I12" s="199">
        <v>0</v>
      </c>
      <c r="J12" s="200" t="s">
        <v>151</v>
      </c>
      <c r="K12" s="201">
        <v>57183</v>
      </c>
      <c r="L12" s="198">
        <v>56685</v>
      </c>
      <c r="M12" s="199">
        <v>-498</v>
      </c>
      <c r="N12" s="200">
        <v>-0.87088820103876685</v>
      </c>
      <c r="O12" s="166"/>
    </row>
    <row r="13" spans="1:15" s="152" customFormat="1" ht="19.5" customHeight="1">
      <c r="A13" s="195" t="s">
        <v>90</v>
      </c>
      <c r="B13" s="196" t="s">
        <v>96</v>
      </c>
      <c r="C13" s="197">
        <v>362066</v>
      </c>
      <c r="D13" s="198">
        <v>330769</v>
      </c>
      <c r="E13" s="199">
        <v>-31297</v>
      </c>
      <c r="F13" s="200">
        <v>-8.64400413184336</v>
      </c>
      <c r="G13" s="201">
        <v>0</v>
      </c>
      <c r="H13" s="198">
        <v>0</v>
      </c>
      <c r="I13" s="199">
        <v>0</v>
      </c>
      <c r="J13" s="200" t="s">
        <v>151</v>
      </c>
      <c r="K13" s="201">
        <v>26209</v>
      </c>
      <c r="L13" s="198">
        <v>11775</v>
      </c>
      <c r="M13" s="199">
        <v>-14434</v>
      </c>
      <c r="N13" s="200">
        <v>-55.072684955549619</v>
      </c>
      <c r="O13" s="166"/>
    </row>
    <row r="14" spans="1:15" s="152" customFormat="1" ht="19.5" customHeight="1">
      <c r="A14" s="195" t="s">
        <v>90</v>
      </c>
      <c r="B14" s="196" t="s">
        <v>97</v>
      </c>
      <c r="C14" s="197">
        <v>0</v>
      </c>
      <c r="D14" s="198">
        <v>0</v>
      </c>
      <c r="E14" s="199">
        <v>0</v>
      </c>
      <c r="F14" s="200" t="s">
        <v>151</v>
      </c>
      <c r="G14" s="201">
        <v>1349382</v>
      </c>
      <c r="H14" s="198">
        <v>1379773</v>
      </c>
      <c r="I14" s="199">
        <v>30391</v>
      </c>
      <c r="J14" s="200">
        <v>2.2522161997121661</v>
      </c>
      <c r="K14" s="201">
        <v>46222</v>
      </c>
      <c r="L14" s="198">
        <v>54611</v>
      </c>
      <c r="M14" s="199">
        <v>8389</v>
      </c>
      <c r="N14" s="200">
        <v>18.14936610272164</v>
      </c>
      <c r="O14" s="166"/>
    </row>
    <row r="15" spans="1:15" s="152" customFormat="1" ht="19.5" customHeight="1">
      <c r="A15" s="195" t="s">
        <v>90</v>
      </c>
      <c r="B15" s="196" t="s">
        <v>98</v>
      </c>
      <c r="C15" s="197">
        <v>2646190</v>
      </c>
      <c r="D15" s="198">
        <v>2952219</v>
      </c>
      <c r="E15" s="199">
        <v>306029</v>
      </c>
      <c r="F15" s="200">
        <v>11.564891409913869</v>
      </c>
      <c r="G15" s="201">
        <v>0</v>
      </c>
      <c r="H15" s="198">
        <v>0</v>
      </c>
      <c r="I15" s="199">
        <v>0</v>
      </c>
      <c r="J15" s="200" t="s">
        <v>151</v>
      </c>
      <c r="K15" s="201">
        <v>577</v>
      </c>
      <c r="L15" s="198">
        <v>808</v>
      </c>
      <c r="M15" s="199">
        <v>231</v>
      </c>
      <c r="N15" s="200">
        <v>40.034662045060657</v>
      </c>
      <c r="O15" s="166"/>
    </row>
    <row r="16" spans="1:15" s="152" customFormat="1" ht="19.5" customHeight="1">
      <c r="A16" s="195" t="s">
        <v>90</v>
      </c>
      <c r="B16" s="196" t="s">
        <v>99</v>
      </c>
      <c r="C16" s="197">
        <v>597415</v>
      </c>
      <c r="D16" s="198">
        <v>577792</v>
      </c>
      <c r="E16" s="199">
        <v>-19623</v>
      </c>
      <c r="F16" s="200">
        <v>-3.2846513729986668</v>
      </c>
      <c r="G16" s="201">
        <v>0</v>
      </c>
      <c r="H16" s="198">
        <v>0</v>
      </c>
      <c r="I16" s="199">
        <v>0</v>
      </c>
      <c r="J16" s="200" t="s">
        <v>151</v>
      </c>
      <c r="K16" s="201">
        <v>151301</v>
      </c>
      <c r="L16" s="198">
        <v>152037</v>
      </c>
      <c r="M16" s="199">
        <v>736</v>
      </c>
      <c r="N16" s="200">
        <v>0.48644754496004339</v>
      </c>
      <c r="O16" s="166"/>
    </row>
    <row r="17" spans="1:15" s="152" customFormat="1" ht="19.5" customHeight="1">
      <c r="A17" s="195" t="s">
        <v>100</v>
      </c>
      <c r="B17" s="196" t="s">
        <v>101</v>
      </c>
      <c r="C17" s="197">
        <v>0</v>
      </c>
      <c r="D17" s="198">
        <v>0</v>
      </c>
      <c r="E17" s="199">
        <v>0</v>
      </c>
      <c r="F17" s="200" t="s">
        <v>151</v>
      </c>
      <c r="G17" s="201">
        <v>1299062</v>
      </c>
      <c r="H17" s="198">
        <v>1142741</v>
      </c>
      <c r="I17" s="199">
        <v>-156321</v>
      </c>
      <c r="J17" s="200">
        <v>-12.033374850469031</v>
      </c>
      <c r="K17" s="201">
        <v>11760</v>
      </c>
      <c r="L17" s="198">
        <v>12553</v>
      </c>
      <c r="M17" s="199">
        <v>793</v>
      </c>
      <c r="N17" s="200">
        <v>6.7431972789115662</v>
      </c>
      <c r="O17" s="166"/>
    </row>
    <row r="18" spans="1:15" s="152" customFormat="1" ht="19.5" customHeight="1">
      <c r="A18" s="195" t="s">
        <v>100</v>
      </c>
      <c r="B18" s="196" t="s">
        <v>102</v>
      </c>
      <c r="C18" s="197">
        <v>0</v>
      </c>
      <c r="D18" s="198">
        <v>0</v>
      </c>
      <c r="E18" s="199">
        <v>0</v>
      </c>
      <c r="F18" s="200" t="s">
        <v>151</v>
      </c>
      <c r="G18" s="201">
        <v>894719</v>
      </c>
      <c r="H18" s="198">
        <v>1001842</v>
      </c>
      <c r="I18" s="199">
        <v>107123</v>
      </c>
      <c r="J18" s="200">
        <v>11.97280934013919</v>
      </c>
      <c r="K18" s="201">
        <v>345593</v>
      </c>
      <c r="L18" s="198">
        <v>345068</v>
      </c>
      <c r="M18" s="199">
        <v>-525</v>
      </c>
      <c r="N18" s="200">
        <v>-0.1519127991597031</v>
      </c>
      <c r="O18" s="166"/>
    </row>
    <row r="19" spans="1:15" s="152" customFormat="1" ht="19.5" customHeight="1">
      <c r="A19" s="195" t="s">
        <v>100</v>
      </c>
      <c r="B19" s="196" t="s">
        <v>103</v>
      </c>
      <c r="C19" s="197">
        <v>0</v>
      </c>
      <c r="D19" s="198">
        <v>0</v>
      </c>
      <c r="E19" s="199">
        <v>0</v>
      </c>
      <c r="F19" s="200" t="s">
        <v>151</v>
      </c>
      <c r="G19" s="201">
        <v>252731</v>
      </c>
      <c r="H19" s="198">
        <v>233091</v>
      </c>
      <c r="I19" s="199">
        <v>-19640</v>
      </c>
      <c r="J19" s="200">
        <v>-7.7711084117104718</v>
      </c>
      <c r="K19" s="201">
        <v>218858</v>
      </c>
      <c r="L19" s="198">
        <v>246181</v>
      </c>
      <c r="M19" s="199">
        <v>27323</v>
      </c>
      <c r="N19" s="200">
        <v>12.48435058348335</v>
      </c>
      <c r="O19" s="166"/>
    </row>
    <row r="20" spans="1:15" s="152" customFormat="1" ht="19.5" customHeight="1">
      <c r="A20" s="195" t="s">
        <v>100</v>
      </c>
      <c r="B20" s="196" t="s">
        <v>104</v>
      </c>
      <c r="C20" s="197">
        <v>0</v>
      </c>
      <c r="D20" s="198">
        <v>0</v>
      </c>
      <c r="E20" s="199">
        <v>0</v>
      </c>
      <c r="F20" s="200" t="s">
        <v>151</v>
      </c>
      <c r="G20" s="201">
        <v>81709</v>
      </c>
      <c r="H20" s="198">
        <v>86225</v>
      </c>
      <c r="I20" s="199">
        <v>4516</v>
      </c>
      <c r="J20" s="200">
        <v>5.5269309378403904</v>
      </c>
      <c r="K20" s="201">
        <v>2345549</v>
      </c>
      <c r="L20" s="198">
        <v>2281417</v>
      </c>
      <c r="M20" s="199">
        <v>-64132</v>
      </c>
      <c r="N20" s="200">
        <v>-2.7341999676834661</v>
      </c>
      <c r="O20" s="166"/>
    </row>
    <row r="21" spans="1:15" s="152" customFormat="1" ht="19.5" customHeight="1">
      <c r="A21" s="195" t="s">
        <v>100</v>
      </c>
      <c r="B21" s="196" t="s">
        <v>105</v>
      </c>
      <c r="C21" s="197">
        <v>0</v>
      </c>
      <c r="D21" s="198">
        <v>0</v>
      </c>
      <c r="E21" s="199">
        <v>0</v>
      </c>
      <c r="F21" s="200" t="s">
        <v>151</v>
      </c>
      <c r="G21" s="201">
        <v>0</v>
      </c>
      <c r="H21" s="198">
        <v>0</v>
      </c>
      <c r="I21" s="199">
        <v>0</v>
      </c>
      <c r="J21" s="200" t="s">
        <v>151</v>
      </c>
      <c r="K21" s="201">
        <v>639842</v>
      </c>
      <c r="L21" s="198">
        <v>580799</v>
      </c>
      <c r="M21" s="199">
        <v>-59043</v>
      </c>
      <c r="N21" s="200">
        <v>-9.227746850003598</v>
      </c>
      <c r="O21" s="166"/>
    </row>
    <row r="22" spans="1:15" s="152" customFormat="1" ht="19.5" customHeight="1">
      <c r="A22" s="195" t="s">
        <v>106</v>
      </c>
      <c r="B22" s="196" t="s">
        <v>107</v>
      </c>
      <c r="C22" s="197">
        <v>0</v>
      </c>
      <c r="D22" s="198">
        <v>0</v>
      </c>
      <c r="E22" s="199">
        <v>0</v>
      </c>
      <c r="F22" s="200" t="s">
        <v>151</v>
      </c>
      <c r="G22" s="201">
        <v>82212</v>
      </c>
      <c r="H22" s="198">
        <v>147820</v>
      </c>
      <c r="I22" s="199">
        <v>65608</v>
      </c>
      <c r="J22" s="200">
        <v>79.803435021651353</v>
      </c>
      <c r="K22" s="201">
        <v>45122</v>
      </c>
      <c r="L22" s="198">
        <v>44582</v>
      </c>
      <c r="M22" s="199">
        <v>-540</v>
      </c>
      <c r="N22" s="200">
        <v>-1.196755462967062</v>
      </c>
      <c r="O22" s="166"/>
    </row>
    <row r="23" spans="1:15" s="152" customFormat="1" ht="19.5" customHeight="1">
      <c r="A23" s="195" t="s">
        <v>106</v>
      </c>
      <c r="B23" s="196" t="s">
        <v>108</v>
      </c>
      <c r="C23" s="197">
        <v>11521</v>
      </c>
      <c r="D23" s="198">
        <v>7741</v>
      </c>
      <c r="E23" s="199">
        <v>-3780</v>
      </c>
      <c r="F23" s="200">
        <v>-32.809651939935783</v>
      </c>
      <c r="G23" s="201">
        <v>2503721</v>
      </c>
      <c r="H23" s="198">
        <v>2306311</v>
      </c>
      <c r="I23" s="199">
        <v>-197410</v>
      </c>
      <c r="J23" s="200">
        <v>-7.8846644654096849</v>
      </c>
      <c r="K23" s="201">
        <v>433833</v>
      </c>
      <c r="L23" s="198">
        <v>422027</v>
      </c>
      <c r="M23" s="199">
        <v>-11806</v>
      </c>
      <c r="N23" s="200">
        <v>-2.721323642968613</v>
      </c>
      <c r="O23" s="166"/>
    </row>
    <row r="24" spans="1:15" s="152" customFormat="1" ht="19.5" customHeight="1">
      <c r="A24" s="195" t="s">
        <v>109</v>
      </c>
      <c r="B24" s="196" t="s">
        <v>110</v>
      </c>
      <c r="C24" s="197">
        <v>0</v>
      </c>
      <c r="D24" s="198">
        <v>0</v>
      </c>
      <c r="E24" s="199">
        <v>0</v>
      </c>
      <c r="F24" s="200" t="s">
        <v>151</v>
      </c>
      <c r="G24" s="201">
        <v>33517</v>
      </c>
      <c r="H24" s="198">
        <v>55864</v>
      </c>
      <c r="I24" s="199">
        <v>22347</v>
      </c>
      <c r="J24" s="200">
        <v>66.673628308022785</v>
      </c>
      <c r="K24" s="201">
        <v>10913</v>
      </c>
      <c r="L24" s="198">
        <v>3284</v>
      </c>
      <c r="M24" s="199">
        <v>-7629</v>
      </c>
      <c r="N24" s="200">
        <v>-69.907449830477418</v>
      </c>
      <c r="O24" s="166"/>
    </row>
    <row r="25" spans="1:15" s="152" customFormat="1" ht="19.5" customHeight="1">
      <c r="A25" s="195" t="s">
        <v>109</v>
      </c>
      <c r="B25" s="196" t="s">
        <v>111</v>
      </c>
      <c r="C25" s="197">
        <v>0</v>
      </c>
      <c r="D25" s="198">
        <v>0</v>
      </c>
      <c r="E25" s="199">
        <v>0</v>
      </c>
      <c r="F25" s="200" t="s">
        <v>151</v>
      </c>
      <c r="G25" s="201">
        <v>74298</v>
      </c>
      <c r="H25" s="198">
        <v>81715</v>
      </c>
      <c r="I25" s="199">
        <v>7417</v>
      </c>
      <c r="J25" s="200">
        <v>9.9827720800021496</v>
      </c>
      <c r="K25" s="201">
        <v>31147</v>
      </c>
      <c r="L25" s="198">
        <v>24218</v>
      </c>
      <c r="M25" s="199">
        <v>-6929</v>
      </c>
      <c r="N25" s="200">
        <v>-22.24612322214017</v>
      </c>
      <c r="O25" s="166"/>
    </row>
    <row r="26" spans="1:15" s="152" customFormat="1" ht="19.5" customHeight="1">
      <c r="A26" s="195" t="s">
        <v>109</v>
      </c>
      <c r="B26" s="196" t="s">
        <v>112</v>
      </c>
      <c r="C26" s="197">
        <v>38590</v>
      </c>
      <c r="D26" s="198">
        <v>12296</v>
      </c>
      <c r="E26" s="199">
        <v>-26294</v>
      </c>
      <c r="F26" s="200">
        <v>-68.136823011142781</v>
      </c>
      <c r="G26" s="201">
        <v>653765</v>
      </c>
      <c r="H26" s="198">
        <v>597210</v>
      </c>
      <c r="I26" s="199">
        <v>-56555</v>
      </c>
      <c r="J26" s="200">
        <v>-8.6506619350990093</v>
      </c>
      <c r="K26" s="201">
        <v>348604</v>
      </c>
      <c r="L26" s="198">
        <v>366115</v>
      </c>
      <c r="M26" s="199">
        <v>17511</v>
      </c>
      <c r="N26" s="200">
        <v>5.023178162040594</v>
      </c>
      <c r="O26" s="166"/>
    </row>
    <row r="27" spans="1:15" s="152" customFormat="1" ht="19.5" customHeight="1">
      <c r="A27" s="195" t="s">
        <v>113</v>
      </c>
      <c r="B27" s="196" t="s">
        <v>114</v>
      </c>
      <c r="C27" s="197">
        <v>3737357</v>
      </c>
      <c r="D27" s="198">
        <v>3921631</v>
      </c>
      <c r="E27" s="199">
        <v>184274</v>
      </c>
      <c r="F27" s="200">
        <v>4.9305966756721347</v>
      </c>
      <c r="G27" s="201">
        <v>400766</v>
      </c>
      <c r="H27" s="198">
        <v>328373</v>
      </c>
      <c r="I27" s="199">
        <v>-72393</v>
      </c>
      <c r="J27" s="200">
        <v>-18.063658094748561</v>
      </c>
      <c r="K27" s="201">
        <v>4106172</v>
      </c>
      <c r="L27" s="198">
        <v>3553894</v>
      </c>
      <c r="M27" s="199">
        <v>-552278</v>
      </c>
      <c r="N27" s="200">
        <v>-13.449948029454189</v>
      </c>
      <c r="O27" s="166"/>
    </row>
    <row r="28" spans="1:15" s="152" customFormat="1" ht="19.5" customHeight="1">
      <c r="A28" s="195" t="s">
        <v>115</v>
      </c>
      <c r="B28" s="196" t="s">
        <v>116</v>
      </c>
      <c r="C28" s="197">
        <v>298428</v>
      </c>
      <c r="D28" s="198">
        <v>299997</v>
      </c>
      <c r="E28" s="199">
        <v>1569</v>
      </c>
      <c r="F28" s="200">
        <v>0.52575495596927624</v>
      </c>
      <c r="G28" s="201">
        <v>25661</v>
      </c>
      <c r="H28" s="198">
        <v>11503</v>
      </c>
      <c r="I28" s="199">
        <v>-14158</v>
      </c>
      <c r="J28" s="200">
        <v>-55.173220061572039</v>
      </c>
      <c r="K28" s="201">
        <v>14163</v>
      </c>
      <c r="L28" s="198">
        <v>18484</v>
      </c>
      <c r="M28" s="199">
        <v>4321</v>
      </c>
      <c r="N28" s="200">
        <v>30.509072936524738</v>
      </c>
      <c r="O28" s="166"/>
    </row>
    <row r="29" spans="1:15" s="152" customFormat="1" ht="19.5" customHeight="1">
      <c r="A29" s="195" t="s">
        <v>115</v>
      </c>
      <c r="B29" s="196" t="s">
        <v>117</v>
      </c>
      <c r="C29" s="197">
        <v>0</v>
      </c>
      <c r="D29" s="198">
        <v>0</v>
      </c>
      <c r="E29" s="199">
        <v>0</v>
      </c>
      <c r="F29" s="200" t="s">
        <v>151</v>
      </c>
      <c r="G29" s="201">
        <v>1012667</v>
      </c>
      <c r="H29" s="198">
        <v>1072534</v>
      </c>
      <c r="I29" s="199">
        <v>59867</v>
      </c>
      <c r="J29" s="200">
        <v>5.9118150389022199</v>
      </c>
      <c r="K29" s="201">
        <v>220143</v>
      </c>
      <c r="L29" s="198">
        <v>158138</v>
      </c>
      <c r="M29" s="199">
        <v>-62005</v>
      </c>
      <c r="N29" s="200">
        <v>-28.165783150043382</v>
      </c>
      <c r="O29" s="166"/>
    </row>
    <row r="30" spans="1:15" s="152" customFormat="1" ht="19.5" customHeight="1">
      <c r="A30" s="195" t="s">
        <v>115</v>
      </c>
      <c r="B30" s="196" t="s">
        <v>118</v>
      </c>
      <c r="C30" s="197">
        <v>0</v>
      </c>
      <c r="D30" s="198">
        <v>0</v>
      </c>
      <c r="E30" s="199">
        <v>0</v>
      </c>
      <c r="F30" s="200" t="s">
        <v>151</v>
      </c>
      <c r="G30" s="201">
        <v>157913</v>
      </c>
      <c r="H30" s="198">
        <v>245893</v>
      </c>
      <c r="I30" s="199">
        <v>87980</v>
      </c>
      <c r="J30" s="200">
        <v>55.714222388277079</v>
      </c>
      <c r="K30" s="201">
        <v>3046981</v>
      </c>
      <c r="L30" s="198">
        <v>2676907</v>
      </c>
      <c r="M30" s="199">
        <v>-370074</v>
      </c>
      <c r="N30" s="200">
        <v>-12.145595919370679</v>
      </c>
      <c r="O30" s="166"/>
    </row>
    <row r="31" spans="1:15" s="152" customFormat="1" ht="19.5" customHeight="1">
      <c r="A31" s="195" t="s">
        <v>119</v>
      </c>
      <c r="B31" s="196" t="s">
        <v>120</v>
      </c>
      <c r="C31" s="197">
        <v>0</v>
      </c>
      <c r="D31" s="198">
        <v>0</v>
      </c>
      <c r="E31" s="199">
        <v>0</v>
      </c>
      <c r="F31" s="200" t="s">
        <v>151</v>
      </c>
      <c r="G31" s="201">
        <v>2895842</v>
      </c>
      <c r="H31" s="198">
        <v>2707854</v>
      </c>
      <c r="I31" s="199">
        <v>-187988</v>
      </c>
      <c r="J31" s="200">
        <v>-6.4916525141910313</v>
      </c>
      <c r="K31" s="201">
        <v>328151</v>
      </c>
      <c r="L31" s="198">
        <v>402195</v>
      </c>
      <c r="M31" s="199">
        <v>74044</v>
      </c>
      <c r="N31" s="200">
        <v>22.564002547607661</v>
      </c>
      <c r="O31" s="166"/>
    </row>
    <row r="32" spans="1:15" s="152" customFormat="1" ht="19.5" customHeight="1">
      <c r="A32" s="195" t="s">
        <v>119</v>
      </c>
      <c r="B32" s="196" t="s">
        <v>121</v>
      </c>
      <c r="C32" s="197">
        <v>0</v>
      </c>
      <c r="D32" s="198">
        <v>0</v>
      </c>
      <c r="E32" s="199">
        <v>0</v>
      </c>
      <c r="F32" s="200" t="s">
        <v>151</v>
      </c>
      <c r="G32" s="201">
        <v>384779</v>
      </c>
      <c r="H32" s="198">
        <v>527351</v>
      </c>
      <c r="I32" s="199">
        <v>142572</v>
      </c>
      <c r="J32" s="200">
        <v>37.052957671806411</v>
      </c>
      <c r="K32" s="201">
        <v>30574</v>
      </c>
      <c r="L32" s="198">
        <v>14331</v>
      </c>
      <c r="M32" s="199">
        <v>-16243</v>
      </c>
      <c r="N32" s="200">
        <v>-53.126839798521623</v>
      </c>
      <c r="O32" s="166"/>
    </row>
    <row r="33" spans="1:15" s="152" customFormat="1" ht="19.5" customHeight="1">
      <c r="A33" s="195" t="s">
        <v>119</v>
      </c>
      <c r="B33" s="196" t="s">
        <v>122</v>
      </c>
      <c r="C33" s="197">
        <v>0</v>
      </c>
      <c r="D33" s="198">
        <v>0</v>
      </c>
      <c r="E33" s="199">
        <v>0</v>
      </c>
      <c r="F33" s="200" t="s">
        <v>151</v>
      </c>
      <c r="G33" s="201">
        <v>8800</v>
      </c>
      <c r="H33" s="198">
        <v>10695</v>
      </c>
      <c r="I33" s="199">
        <v>1895</v>
      </c>
      <c r="J33" s="200">
        <v>21.53409090909091</v>
      </c>
      <c r="K33" s="201">
        <v>1719679</v>
      </c>
      <c r="L33" s="198">
        <v>1820594</v>
      </c>
      <c r="M33" s="199">
        <v>100915</v>
      </c>
      <c r="N33" s="200">
        <v>5.8682463413230019</v>
      </c>
      <c r="O33" s="166"/>
    </row>
    <row r="34" spans="1:15" s="152" customFormat="1" ht="19.5" customHeight="1">
      <c r="A34" s="195" t="s">
        <v>119</v>
      </c>
      <c r="B34" s="196" t="s">
        <v>123</v>
      </c>
      <c r="C34" s="197">
        <v>24245</v>
      </c>
      <c r="D34" s="198">
        <v>8876</v>
      </c>
      <c r="E34" s="199">
        <v>-15369</v>
      </c>
      <c r="F34" s="200">
        <v>-63.390389771086816</v>
      </c>
      <c r="G34" s="201">
        <v>0</v>
      </c>
      <c r="H34" s="198">
        <v>0</v>
      </c>
      <c r="I34" s="199">
        <v>0</v>
      </c>
      <c r="J34" s="200" t="s">
        <v>151</v>
      </c>
      <c r="K34" s="201">
        <v>1380133</v>
      </c>
      <c r="L34" s="198">
        <v>1186425</v>
      </c>
      <c r="M34" s="199">
        <v>-193708</v>
      </c>
      <c r="N34" s="200">
        <v>-14.03545890142472</v>
      </c>
      <c r="O34" s="166"/>
    </row>
    <row r="35" spans="1:15" s="152" customFormat="1" ht="19.5" customHeight="1">
      <c r="A35" s="195" t="s">
        <v>119</v>
      </c>
      <c r="B35" s="196" t="s">
        <v>124</v>
      </c>
      <c r="C35" s="197">
        <v>0</v>
      </c>
      <c r="D35" s="198">
        <v>0</v>
      </c>
      <c r="E35" s="199">
        <v>0</v>
      </c>
      <c r="F35" s="200" t="s">
        <v>151</v>
      </c>
      <c r="G35" s="201">
        <v>0</v>
      </c>
      <c r="H35" s="198">
        <v>0</v>
      </c>
      <c r="I35" s="199">
        <v>0</v>
      </c>
      <c r="J35" s="200" t="s">
        <v>151</v>
      </c>
      <c r="K35" s="201">
        <v>576833</v>
      </c>
      <c r="L35" s="198">
        <v>573442</v>
      </c>
      <c r="M35" s="199">
        <v>-3391</v>
      </c>
      <c r="N35" s="200">
        <v>-0.58786511867386082</v>
      </c>
      <c r="O35" s="166"/>
    </row>
    <row r="36" spans="1:15" s="152" customFormat="1" ht="19.5" customHeight="1">
      <c r="A36" s="195" t="s">
        <v>119</v>
      </c>
      <c r="B36" s="196" t="s">
        <v>125</v>
      </c>
      <c r="C36" s="197">
        <v>0</v>
      </c>
      <c r="D36" s="198">
        <v>0</v>
      </c>
      <c r="E36" s="199">
        <v>0</v>
      </c>
      <c r="F36" s="200" t="s">
        <v>151</v>
      </c>
      <c r="G36" s="201">
        <v>0</v>
      </c>
      <c r="H36" s="198">
        <v>0</v>
      </c>
      <c r="I36" s="199">
        <v>0</v>
      </c>
      <c r="J36" s="200" t="s">
        <v>151</v>
      </c>
      <c r="K36" s="201">
        <v>758445</v>
      </c>
      <c r="L36" s="198">
        <v>581552</v>
      </c>
      <c r="M36" s="199">
        <v>-176893</v>
      </c>
      <c r="N36" s="200">
        <v>-23.323115057782701</v>
      </c>
      <c r="O36" s="166"/>
    </row>
    <row r="37" spans="1:15" s="152" customFormat="1" ht="19.5" customHeight="1">
      <c r="A37" s="195" t="s">
        <v>119</v>
      </c>
      <c r="B37" s="196" t="s">
        <v>126</v>
      </c>
      <c r="C37" s="197">
        <v>714847</v>
      </c>
      <c r="D37" s="198">
        <v>902293</v>
      </c>
      <c r="E37" s="199">
        <v>187446</v>
      </c>
      <c r="F37" s="200">
        <v>26.221834882149611</v>
      </c>
      <c r="G37" s="201">
        <v>0</v>
      </c>
      <c r="H37" s="198">
        <v>0</v>
      </c>
      <c r="I37" s="199">
        <v>0</v>
      </c>
      <c r="J37" s="200" t="s">
        <v>151</v>
      </c>
      <c r="K37" s="201">
        <v>428849</v>
      </c>
      <c r="L37" s="198">
        <v>456758</v>
      </c>
      <c r="M37" s="199">
        <v>27909</v>
      </c>
      <c r="N37" s="200">
        <v>6.5078850597762852</v>
      </c>
      <c r="O37" s="166"/>
    </row>
    <row r="38" spans="1:15" s="152" customFormat="1" ht="19.5" customHeight="1">
      <c r="A38" s="195" t="s">
        <v>119</v>
      </c>
      <c r="B38" s="196" t="s">
        <v>127</v>
      </c>
      <c r="C38" s="197">
        <v>16027</v>
      </c>
      <c r="D38" s="198">
        <v>35864</v>
      </c>
      <c r="E38" s="199">
        <v>19837</v>
      </c>
      <c r="F38" s="200">
        <v>123.7723841018281</v>
      </c>
      <c r="G38" s="201">
        <v>61183</v>
      </c>
      <c r="H38" s="198">
        <v>36195</v>
      </c>
      <c r="I38" s="199">
        <v>-24988</v>
      </c>
      <c r="J38" s="200">
        <v>-40.841410195642581</v>
      </c>
      <c r="K38" s="201">
        <v>3250821</v>
      </c>
      <c r="L38" s="198">
        <v>3461522</v>
      </c>
      <c r="M38" s="199">
        <v>210701</v>
      </c>
      <c r="N38" s="200">
        <v>6.4814703731764931</v>
      </c>
      <c r="O38" s="166"/>
    </row>
    <row r="39" spans="1:15" s="152" customFormat="1" ht="19.5" customHeight="1">
      <c r="A39" s="195" t="s">
        <v>119</v>
      </c>
      <c r="B39" s="196" t="s">
        <v>128</v>
      </c>
      <c r="C39" s="197">
        <v>0</v>
      </c>
      <c r="D39" s="198">
        <v>0</v>
      </c>
      <c r="E39" s="199">
        <v>0</v>
      </c>
      <c r="F39" s="200" t="s">
        <v>151</v>
      </c>
      <c r="G39" s="201">
        <v>0</v>
      </c>
      <c r="H39" s="198">
        <v>0</v>
      </c>
      <c r="I39" s="199">
        <v>0</v>
      </c>
      <c r="J39" s="200" t="s">
        <v>151</v>
      </c>
      <c r="K39" s="201">
        <v>511300</v>
      </c>
      <c r="L39" s="198">
        <v>579683</v>
      </c>
      <c r="M39" s="199">
        <v>68383</v>
      </c>
      <c r="N39" s="200">
        <v>13.374339917856449</v>
      </c>
      <c r="O39" s="166"/>
    </row>
    <row r="40" spans="1:15" s="152" customFormat="1" ht="19.5" customHeight="1">
      <c r="A40" s="195" t="s">
        <v>119</v>
      </c>
      <c r="B40" s="196" t="s">
        <v>129</v>
      </c>
      <c r="C40" s="197">
        <v>0</v>
      </c>
      <c r="D40" s="198">
        <v>0</v>
      </c>
      <c r="E40" s="199">
        <v>0</v>
      </c>
      <c r="F40" s="200" t="s">
        <v>151</v>
      </c>
      <c r="G40" s="201">
        <v>643734</v>
      </c>
      <c r="H40" s="198">
        <v>671880</v>
      </c>
      <c r="I40" s="199">
        <v>28146</v>
      </c>
      <c r="J40" s="200">
        <v>4.3723028455852813</v>
      </c>
      <c r="K40" s="201">
        <v>801186</v>
      </c>
      <c r="L40" s="198">
        <v>632123</v>
      </c>
      <c r="M40" s="199">
        <v>-169063</v>
      </c>
      <c r="N40" s="200">
        <v>-21.101591890023041</v>
      </c>
      <c r="O40" s="166"/>
    </row>
    <row r="41" spans="1:15" s="152" customFormat="1" ht="19.5" customHeight="1">
      <c r="A41" s="195" t="s">
        <v>130</v>
      </c>
      <c r="B41" s="196" t="s">
        <v>131</v>
      </c>
      <c r="C41" s="197">
        <v>0</v>
      </c>
      <c r="D41" s="198">
        <v>0</v>
      </c>
      <c r="E41" s="199">
        <v>0</v>
      </c>
      <c r="F41" s="200" t="s">
        <v>151</v>
      </c>
      <c r="G41" s="201">
        <v>81951</v>
      </c>
      <c r="H41" s="198">
        <v>58621</v>
      </c>
      <c r="I41" s="199">
        <v>-23330</v>
      </c>
      <c r="J41" s="200">
        <v>-28.46823101609499</v>
      </c>
      <c r="K41" s="201">
        <v>805909</v>
      </c>
      <c r="L41" s="198">
        <v>856378</v>
      </c>
      <c r="M41" s="199">
        <v>50469</v>
      </c>
      <c r="N41" s="200">
        <v>6.2623695727433244</v>
      </c>
      <c r="O41" s="166"/>
    </row>
    <row r="42" spans="1:15" s="152" customFormat="1" ht="19.5" customHeight="1">
      <c r="A42" s="195" t="s">
        <v>130</v>
      </c>
      <c r="B42" s="196" t="s">
        <v>132</v>
      </c>
      <c r="C42" s="197">
        <v>0</v>
      </c>
      <c r="D42" s="198">
        <v>0</v>
      </c>
      <c r="E42" s="199">
        <v>0</v>
      </c>
      <c r="F42" s="200" t="s">
        <v>151</v>
      </c>
      <c r="G42" s="201">
        <v>0</v>
      </c>
      <c r="H42" s="198">
        <v>0</v>
      </c>
      <c r="I42" s="199">
        <v>0</v>
      </c>
      <c r="J42" s="200" t="s">
        <v>151</v>
      </c>
      <c r="K42" s="201">
        <v>1791509</v>
      </c>
      <c r="L42" s="198">
        <v>1540331</v>
      </c>
      <c r="M42" s="199">
        <v>-251178</v>
      </c>
      <c r="N42" s="200">
        <v>-14.020471010751271</v>
      </c>
      <c r="O42" s="166"/>
    </row>
    <row r="43" spans="1:15" s="152" customFormat="1" ht="19.5" customHeight="1">
      <c r="A43" s="195" t="s">
        <v>130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151</v>
      </c>
      <c r="G43" s="201">
        <v>0</v>
      </c>
      <c r="H43" s="198">
        <v>0</v>
      </c>
      <c r="I43" s="199">
        <v>0</v>
      </c>
      <c r="J43" s="200" t="s">
        <v>151</v>
      </c>
      <c r="K43" s="201">
        <v>2196819</v>
      </c>
      <c r="L43" s="198">
        <v>2030460</v>
      </c>
      <c r="M43" s="199">
        <v>-166359</v>
      </c>
      <c r="N43" s="200">
        <v>-7.5727221951376009</v>
      </c>
      <c r="O43" s="166"/>
    </row>
    <row r="44" spans="1:15" s="152" customFormat="1" ht="19.5" customHeight="1">
      <c r="A44" s="195" t="s">
        <v>130</v>
      </c>
      <c r="B44" s="196" t="s">
        <v>134</v>
      </c>
      <c r="C44" s="197">
        <v>219</v>
      </c>
      <c r="D44" s="198">
        <v>350</v>
      </c>
      <c r="E44" s="199">
        <v>131</v>
      </c>
      <c r="F44" s="200">
        <v>59.817351598173502</v>
      </c>
      <c r="G44" s="201">
        <v>6000</v>
      </c>
      <c r="H44" s="198">
        <v>24565</v>
      </c>
      <c r="I44" s="199">
        <v>18565</v>
      </c>
      <c r="J44" s="200">
        <v>309.41666666666669</v>
      </c>
      <c r="K44" s="201">
        <v>4832567</v>
      </c>
      <c r="L44" s="198">
        <v>4549074</v>
      </c>
      <c r="M44" s="199">
        <v>-283493</v>
      </c>
      <c r="N44" s="200">
        <v>-5.8663025261729436</v>
      </c>
      <c r="O44" s="166"/>
    </row>
    <row r="45" spans="1:15" s="152" customFormat="1" ht="19.5" customHeight="1">
      <c r="A45" s="195" t="s">
        <v>135</v>
      </c>
      <c r="B45" s="196" t="s">
        <v>136</v>
      </c>
      <c r="C45" s="197">
        <v>0</v>
      </c>
      <c r="D45" s="198">
        <v>0</v>
      </c>
      <c r="E45" s="199">
        <v>0</v>
      </c>
      <c r="F45" s="200" t="s">
        <v>151</v>
      </c>
      <c r="G45" s="201">
        <v>0</v>
      </c>
      <c r="H45" s="198">
        <v>0</v>
      </c>
      <c r="I45" s="199">
        <v>0</v>
      </c>
      <c r="J45" s="200" t="s">
        <v>151</v>
      </c>
      <c r="K45" s="201">
        <v>1508866</v>
      </c>
      <c r="L45" s="198">
        <v>1593691</v>
      </c>
      <c r="M45" s="199">
        <v>84825</v>
      </c>
      <c r="N45" s="200">
        <v>5.6217715821020562</v>
      </c>
      <c r="O45" s="166"/>
    </row>
    <row r="46" spans="1:15" s="152" customFormat="1" ht="19.5" customHeight="1">
      <c r="A46" s="195" t="s">
        <v>135</v>
      </c>
      <c r="B46" s="196" t="s">
        <v>137</v>
      </c>
      <c r="C46" s="197">
        <v>0</v>
      </c>
      <c r="D46" s="198">
        <v>0</v>
      </c>
      <c r="E46" s="199">
        <v>0</v>
      </c>
      <c r="F46" s="200" t="s">
        <v>151</v>
      </c>
      <c r="G46" s="201">
        <v>0</v>
      </c>
      <c r="H46" s="198">
        <v>0</v>
      </c>
      <c r="I46" s="199">
        <v>0</v>
      </c>
      <c r="J46" s="200" t="s">
        <v>151</v>
      </c>
      <c r="K46" s="201">
        <v>4729848</v>
      </c>
      <c r="L46" s="198">
        <v>4561673</v>
      </c>
      <c r="M46" s="199">
        <v>-168175</v>
      </c>
      <c r="N46" s="200">
        <v>-3.5556110894049908</v>
      </c>
      <c r="O46" s="166"/>
    </row>
    <row r="47" spans="1:15" s="152" customFormat="1" ht="19.5" customHeight="1">
      <c r="A47" s="195" t="s">
        <v>135</v>
      </c>
      <c r="B47" s="196" t="s">
        <v>53</v>
      </c>
      <c r="C47" s="197">
        <v>0</v>
      </c>
      <c r="D47" s="198">
        <v>0</v>
      </c>
      <c r="E47" s="199">
        <v>0</v>
      </c>
      <c r="F47" s="200" t="s">
        <v>151</v>
      </c>
      <c r="G47" s="201">
        <v>0</v>
      </c>
      <c r="H47" s="198">
        <v>0</v>
      </c>
      <c r="I47" s="199">
        <v>0</v>
      </c>
      <c r="J47" s="200" t="s">
        <v>151</v>
      </c>
      <c r="K47" s="201">
        <v>5852379</v>
      </c>
      <c r="L47" s="198">
        <v>5828995</v>
      </c>
      <c r="M47" s="199">
        <v>-23384</v>
      </c>
      <c r="N47" s="200">
        <v>-0.39956400636390299</v>
      </c>
      <c r="O47" s="166"/>
    </row>
    <row r="48" spans="1:15" ht="19.5" customHeight="1">
      <c r="A48" s="208" t="s">
        <v>162</v>
      </c>
      <c r="B48" s="208"/>
      <c r="C48" s="189">
        <f>SUM(C8:C47)</f>
        <v>27934091</v>
      </c>
      <c r="D48" s="189">
        <f>SUM(D8:D47)</f>
        <v>28853217</v>
      </c>
      <c r="E48" s="189">
        <f>D48-C48</f>
        <v>919126</v>
      </c>
      <c r="F48" s="190">
        <f t="shared" ref="F48" si="0">((D48*100/C48)-100)</f>
        <v>3.2903379601648766</v>
      </c>
      <c r="G48" s="189">
        <f>SUM(G8:G47)</f>
        <v>12904412</v>
      </c>
      <c r="H48" s="189">
        <f>SUM(H8:H47)</f>
        <v>12728056</v>
      </c>
      <c r="I48" s="189">
        <f>H48-G48</f>
        <v>-176356</v>
      </c>
      <c r="J48" s="190">
        <f t="shared" ref="J48" si="1">((H48*100/G48)-100)</f>
        <v>-1.3666333653947191</v>
      </c>
      <c r="K48" s="189">
        <f>SUM(K8:K47)</f>
        <v>43689329</v>
      </c>
      <c r="L48" s="189">
        <f>SUM(L8:L47)</f>
        <v>41756538</v>
      </c>
      <c r="M48" s="189">
        <f>L48-K48</f>
        <v>-1932791</v>
      </c>
      <c r="N48" s="190">
        <f t="shared" ref="N48" si="2">((L48*100/K48)-100)</f>
        <v>-4.423942972436123</v>
      </c>
    </row>
    <row r="49" spans="1:14" ht="15" customHeight="1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D21A-617D-410D-B506-1F7D97E9131C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50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10" t="s">
        <v>1</v>
      </c>
      <c r="B5" s="12" t="s">
        <v>155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27" ht="15.6" customHeight="1">
      <c r="A7" s="202" t="s">
        <v>18</v>
      </c>
      <c r="B7" s="203">
        <v>1220508.1580000001</v>
      </c>
      <c r="C7" s="203">
        <v>1086959.7450000001</v>
      </c>
      <c r="D7" s="203">
        <v>2001690.0519999999</v>
      </c>
      <c r="E7" s="203">
        <v>1935166.571</v>
      </c>
      <c r="F7" s="204">
        <v>-3.3233657195594759</v>
      </c>
      <c r="G7" s="51"/>
    </row>
    <row r="8" spans="1:27" ht="15.6" customHeight="1">
      <c r="A8" s="202" t="s">
        <v>11</v>
      </c>
      <c r="B8" s="203">
        <v>215241</v>
      </c>
      <c r="C8" s="203">
        <v>198018</v>
      </c>
      <c r="D8" s="203">
        <v>425585</v>
      </c>
      <c r="E8" s="203">
        <v>395474</v>
      </c>
      <c r="F8" s="204">
        <v>-7.0752023685045353</v>
      </c>
      <c r="G8" s="20"/>
    </row>
    <row r="9" spans="1:27" ht="15.6" customHeight="1">
      <c r="A9" s="202" t="s">
        <v>8</v>
      </c>
      <c r="B9" s="203">
        <v>597923.90100000007</v>
      </c>
      <c r="C9" s="203">
        <v>641362.22900000005</v>
      </c>
      <c r="D9" s="203">
        <v>954572.03799999994</v>
      </c>
      <c r="E9" s="203">
        <v>1016722.029</v>
      </c>
      <c r="F9" s="204">
        <v>6.5107701174879793</v>
      </c>
      <c r="G9" s="20"/>
    </row>
    <row r="10" spans="1:27" ht="15.6" customHeight="1">
      <c r="A10" s="202" t="s">
        <v>10</v>
      </c>
      <c r="B10" s="203">
        <v>420759.15</v>
      </c>
      <c r="C10" s="203">
        <v>310420.04300000001</v>
      </c>
      <c r="D10" s="203">
        <v>791445.02799999982</v>
      </c>
      <c r="E10" s="203">
        <v>693882.304</v>
      </c>
      <c r="F10" s="204">
        <v>-12.32716367509985</v>
      </c>
    </row>
    <row r="11" spans="1:27" ht="15.6" customHeight="1">
      <c r="A11" s="202" t="s">
        <v>9</v>
      </c>
      <c r="B11" s="203">
        <v>8290996.9069999997</v>
      </c>
      <c r="C11" s="203">
        <v>7092399.5489999996</v>
      </c>
      <c r="D11" s="203">
        <v>16502431.956</v>
      </c>
      <c r="E11" s="203">
        <v>14096962.280999999</v>
      </c>
      <c r="F11" s="204">
        <v>-14.5764556485592</v>
      </c>
    </row>
    <row r="12" spans="1:27" ht="15.6" customHeight="1">
      <c r="A12" s="202" t="s">
        <v>6</v>
      </c>
      <c r="B12" s="203">
        <v>417759.09700000001</v>
      </c>
      <c r="C12" s="203">
        <v>515444.93900000001</v>
      </c>
      <c r="D12" s="203">
        <v>897151.83700000006</v>
      </c>
      <c r="E12" s="203">
        <v>898337.37</v>
      </c>
      <c r="F12" s="204">
        <v>0.13214407540692721</v>
      </c>
    </row>
    <row r="13" spans="1:27" ht="15.6" customHeight="1">
      <c r="A13" s="202" t="s">
        <v>175</v>
      </c>
      <c r="B13" s="203">
        <v>1269833.0789999999</v>
      </c>
      <c r="C13" s="203">
        <v>1229784.236</v>
      </c>
      <c r="D13" s="203">
        <v>2512374.1120000002</v>
      </c>
      <c r="E13" s="203">
        <v>2267996.5460000001</v>
      </c>
      <c r="F13" s="204">
        <v>-9.7269576546249397</v>
      </c>
    </row>
    <row r="14" spans="1:27" ht="15.6" customHeight="1">
      <c r="A14" s="202" t="s">
        <v>148</v>
      </c>
      <c r="B14" s="203">
        <v>5309397.22</v>
      </c>
      <c r="C14" s="203">
        <v>5674653.2300000004</v>
      </c>
      <c r="D14" s="203">
        <v>10110181.668</v>
      </c>
      <c r="E14" s="203">
        <v>11152211.749</v>
      </c>
      <c r="F14" s="204">
        <v>10.306739435732959</v>
      </c>
    </row>
    <row r="15" spans="1:27" ht="15.6" customHeight="1">
      <c r="A15" s="202" t="s">
        <v>145</v>
      </c>
      <c r="B15" s="203">
        <v>2888532</v>
      </c>
      <c r="C15" s="203">
        <v>3060836</v>
      </c>
      <c r="D15" s="203">
        <v>5276981</v>
      </c>
      <c r="E15" s="203">
        <v>5225246</v>
      </c>
      <c r="F15" s="204">
        <v>-0.9803901132105608</v>
      </c>
    </row>
    <row r="16" spans="1:27" ht="15.6" customHeight="1">
      <c r="A16" s="202" t="s">
        <v>144</v>
      </c>
      <c r="B16" s="203">
        <v>2412933.8879999998</v>
      </c>
      <c r="C16" s="203">
        <v>2905708.8429999999</v>
      </c>
      <c r="D16" s="203">
        <v>5565674.5389999999</v>
      </c>
      <c r="E16" s="203">
        <v>6066405.0800000001</v>
      </c>
      <c r="F16" s="204">
        <v>8.9967628809637148</v>
      </c>
      <c r="G16" s="15"/>
    </row>
    <row r="17" spans="1:7" ht="15.6" customHeight="1">
      <c r="A17" s="202" t="s">
        <v>150</v>
      </c>
      <c r="B17" s="203">
        <v>1444885.9480000001</v>
      </c>
      <c r="C17" s="203">
        <v>1769908.2720000001</v>
      </c>
      <c r="D17" s="203">
        <v>2918122.7779999999</v>
      </c>
      <c r="E17" s="203">
        <v>3247790.9279999998</v>
      </c>
      <c r="F17" s="204">
        <v>11.29726797259524</v>
      </c>
      <c r="G17" s="16"/>
    </row>
    <row r="18" spans="1:7" ht="15.6" customHeight="1">
      <c r="A18" s="202" t="s">
        <v>147</v>
      </c>
      <c r="B18" s="203">
        <v>188510</v>
      </c>
      <c r="C18" s="203">
        <v>134200</v>
      </c>
      <c r="D18" s="203">
        <v>344142</v>
      </c>
      <c r="E18" s="203">
        <v>288594</v>
      </c>
      <c r="F18" s="204">
        <v>-16.141011559181958</v>
      </c>
    </row>
    <row r="19" spans="1:7" ht="15.6" customHeight="1">
      <c r="A19" s="202" t="s">
        <v>143</v>
      </c>
      <c r="B19" s="203">
        <v>448223.08399999997</v>
      </c>
      <c r="C19" s="203">
        <v>810238.47199999995</v>
      </c>
      <c r="D19" s="203">
        <v>855807.33499999996</v>
      </c>
      <c r="E19" s="203">
        <v>1307749.6229999999</v>
      </c>
      <c r="F19" s="204">
        <v>52.808882270213331</v>
      </c>
    </row>
    <row r="20" spans="1:7" ht="15.6" customHeight="1">
      <c r="A20" s="202" t="s">
        <v>142</v>
      </c>
      <c r="B20" s="203">
        <v>1218890.0959999999</v>
      </c>
      <c r="C20" s="203">
        <v>1185201.1629999999</v>
      </c>
      <c r="D20" s="203">
        <v>2564913.7790000001</v>
      </c>
      <c r="E20" s="203">
        <v>2094320.618</v>
      </c>
      <c r="F20" s="204">
        <v>-18.347328664727019</v>
      </c>
    </row>
    <row r="21" spans="1:7" ht="15.6" customHeight="1">
      <c r="A21" s="202" t="s">
        <v>149</v>
      </c>
      <c r="B21" s="203">
        <v>2282166.1690000002</v>
      </c>
      <c r="C21" s="203">
        <v>2560076.3429999999</v>
      </c>
      <c r="D21" s="203">
        <v>4873906.0470000003</v>
      </c>
      <c r="E21" s="203">
        <v>5080976.2570000002</v>
      </c>
      <c r="F21" s="204">
        <v>4.2485474279393713</v>
      </c>
    </row>
    <row r="22" spans="1:7" ht="15.6" customHeight="1">
      <c r="A22" s="202" t="s">
        <v>146</v>
      </c>
      <c r="B22" s="203">
        <v>2274449.2629999998</v>
      </c>
      <c r="C22" s="203">
        <v>2957139.7280000001</v>
      </c>
      <c r="D22" s="203">
        <v>5400452.8530000001</v>
      </c>
      <c r="E22" s="203">
        <v>5626654.6050000004</v>
      </c>
      <c r="F22" s="204">
        <v>4.1885700728660709</v>
      </c>
    </row>
    <row r="23" spans="1:7" ht="15.6" customHeight="1">
      <c r="A23" s="202" t="s">
        <v>165</v>
      </c>
      <c r="B23" s="203">
        <v>343094.38</v>
      </c>
      <c r="C23" s="203">
        <v>613677.50100000005</v>
      </c>
      <c r="D23" s="203">
        <v>745030.96900000004</v>
      </c>
      <c r="E23" s="203">
        <v>1139116.743</v>
      </c>
      <c r="F23" s="204">
        <v>52.895220520692192</v>
      </c>
    </row>
    <row r="24" spans="1:7" ht="15.6" customHeight="1">
      <c r="A24" s="202" t="s">
        <v>141</v>
      </c>
      <c r="B24" s="203">
        <v>224321.60800000001</v>
      </c>
      <c r="C24" s="203">
        <v>134519.05900000001</v>
      </c>
      <c r="D24" s="203">
        <v>407216.76199999999</v>
      </c>
      <c r="E24" s="203">
        <v>300973.97899999999</v>
      </c>
      <c r="F24" s="204">
        <v>-26.089982759599661</v>
      </c>
    </row>
    <row r="25" spans="1:7" ht="15.6" customHeight="1">
      <c r="A25" s="202" t="s">
        <v>140</v>
      </c>
      <c r="B25" s="203">
        <v>44024</v>
      </c>
      <c r="C25" s="203">
        <v>43404</v>
      </c>
      <c r="D25" s="203">
        <v>89126</v>
      </c>
      <c r="E25" s="203">
        <v>91775</v>
      </c>
      <c r="F25" s="204">
        <v>2.9721966653950611</v>
      </c>
    </row>
    <row r="26" spans="1:7" ht="15.6" customHeight="1">
      <c r="A26" s="202" t="s">
        <v>152</v>
      </c>
      <c r="B26" s="203">
        <v>168141.94699999999</v>
      </c>
      <c r="C26" s="203">
        <v>160071.943</v>
      </c>
      <c r="D26" s="203">
        <v>378033.32199999999</v>
      </c>
      <c r="E26" s="203">
        <v>411673.05599999998</v>
      </c>
      <c r="F26" s="204">
        <v>8.8986160854888965</v>
      </c>
    </row>
    <row r="27" spans="1:7" ht="15.6" customHeight="1">
      <c r="A27" s="202" t="s">
        <v>173</v>
      </c>
      <c r="B27" s="203">
        <v>333188.33600000001</v>
      </c>
      <c r="C27" s="203">
        <v>276114.26400000002</v>
      </c>
      <c r="D27" s="203">
        <v>543867.30900000001</v>
      </c>
      <c r="E27" s="203">
        <v>529837.92099999997</v>
      </c>
      <c r="F27" s="204">
        <v>-2.5795608171036548</v>
      </c>
    </row>
    <row r="28" spans="1:7" ht="15.6" customHeight="1">
      <c r="A28" s="202" t="s">
        <v>177</v>
      </c>
      <c r="B28" s="203">
        <v>1271690.0419999999</v>
      </c>
      <c r="C28" s="203">
        <v>1239455.868</v>
      </c>
      <c r="D28" s="203">
        <v>2535054.4049999998</v>
      </c>
      <c r="E28" s="203">
        <v>2374511.9</v>
      </c>
      <c r="F28" s="204">
        <v>-6.3329017587691689</v>
      </c>
    </row>
    <row r="29" spans="1:7" ht="15.6" customHeight="1">
      <c r="A29" s="202" t="s">
        <v>178</v>
      </c>
      <c r="B29" s="203">
        <v>586918.87400000019</v>
      </c>
      <c r="C29" s="203">
        <v>567883.12300000002</v>
      </c>
      <c r="D29" s="203">
        <v>1003799.31</v>
      </c>
      <c r="E29" s="203">
        <v>1115371.6359999999</v>
      </c>
      <c r="F29" s="204">
        <v>11.115003256975729</v>
      </c>
    </row>
    <row r="30" spans="1:7" ht="15.6" customHeight="1">
      <c r="A30" s="202" t="s">
        <v>179</v>
      </c>
      <c r="B30" s="203">
        <v>414549</v>
      </c>
      <c r="C30" s="203">
        <v>287574</v>
      </c>
      <c r="D30" s="203">
        <v>715233</v>
      </c>
      <c r="E30" s="203">
        <v>640055</v>
      </c>
      <c r="F30" s="204">
        <v>-10.51098033787591</v>
      </c>
    </row>
    <row r="31" spans="1:7" ht="15.6" customHeight="1">
      <c r="A31" s="202" t="s">
        <v>180</v>
      </c>
      <c r="B31" s="203">
        <v>2565359.4589999998</v>
      </c>
      <c r="C31" s="203">
        <v>2587827.4739999999</v>
      </c>
      <c r="D31" s="203">
        <v>4902530.233</v>
      </c>
      <c r="E31" s="203">
        <v>5062934.159</v>
      </c>
      <c r="F31" s="204">
        <v>3.2718600064979881</v>
      </c>
    </row>
    <row r="32" spans="1:7" ht="15.6" customHeight="1">
      <c r="A32" s="202" t="s">
        <v>181</v>
      </c>
      <c r="B32" s="203">
        <v>6473022.3760000002</v>
      </c>
      <c r="C32" s="203">
        <v>5889366.8700000001</v>
      </c>
      <c r="D32" s="203">
        <v>12728854.057</v>
      </c>
      <c r="E32" s="203">
        <v>11673497.386</v>
      </c>
      <c r="F32" s="204">
        <v>-8.2910579874205297</v>
      </c>
    </row>
    <row r="33" spans="1:6" ht="15.6" customHeight="1">
      <c r="A33" s="202" t="s">
        <v>182</v>
      </c>
      <c r="B33" s="203">
        <v>423283.20699999999</v>
      </c>
      <c r="C33" s="203">
        <v>458230.87900000002</v>
      </c>
      <c r="D33" s="203">
        <v>752557.96100000001</v>
      </c>
      <c r="E33" s="203">
        <v>774081.32700000005</v>
      </c>
      <c r="F33" s="204">
        <v>2.8600276809775238</v>
      </c>
    </row>
    <row r="34" spans="1:6" ht="15.6" customHeight="1">
      <c r="A34" s="202" t="s">
        <v>183</v>
      </c>
      <c r="B34" s="203">
        <v>157154</v>
      </c>
      <c r="C34" s="203">
        <v>156959</v>
      </c>
      <c r="D34" s="203">
        <v>248359</v>
      </c>
      <c r="E34" s="203">
        <v>258709</v>
      </c>
      <c r="F34" s="204">
        <v>4.1673545150367062</v>
      </c>
    </row>
    <row r="35" spans="1:6" ht="15.6" customHeight="1">
      <c r="A35" s="193" t="s">
        <v>153</v>
      </c>
      <c r="B35" s="192">
        <f>SUM(B7:B34)</f>
        <v>43905756.188999996</v>
      </c>
      <c r="C35" s="91">
        <f>SUM(C7:C34)</f>
        <v>44547434.772999994</v>
      </c>
      <c r="D35" s="90">
        <f>SUM(D7:D34)</f>
        <v>87045094.349999979</v>
      </c>
      <c r="E35" s="92">
        <f>SUM(E7:E34)</f>
        <v>85767027.068000004</v>
      </c>
      <c r="F35" s="191">
        <f>E35*100/D35-100</f>
        <v>-1.4682818044414887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0E204-50CC-490E-9BBC-F0E5A7681AD9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54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156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1216481</v>
      </c>
      <c r="C7" s="203">
        <v>1082728</v>
      </c>
      <c r="D7" s="203">
        <v>1993218</v>
      </c>
      <c r="E7" s="203">
        <v>1928219</v>
      </c>
      <c r="F7" s="204">
        <v>-3.2610080783938291</v>
      </c>
      <c r="G7" s="27"/>
    </row>
    <row r="8" spans="1:14" ht="15.6" customHeight="1">
      <c r="A8" s="202" t="s">
        <v>11</v>
      </c>
      <c r="B8" s="203">
        <v>214626</v>
      </c>
      <c r="C8" s="203">
        <v>196007</v>
      </c>
      <c r="D8" s="203">
        <v>424292</v>
      </c>
      <c r="E8" s="203">
        <v>391224</v>
      </c>
      <c r="F8" s="204">
        <v>-7.7936892517417258</v>
      </c>
      <c r="G8" s="20"/>
    </row>
    <row r="9" spans="1:14" ht="15.6" customHeight="1">
      <c r="A9" s="202" t="s">
        <v>8</v>
      </c>
      <c r="B9" s="203">
        <v>593172</v>
      </c>
      <c r="C9" s="203">
        <v>635849</v>
      </c>
      <c r="D9" s="203">
        <v>943695</v>
      </c>
      <c r="E9" s="203">
        <v>1006303</v>
      </c>
      <c r="F9" s="204">
        <v>6.6343469023360342</v>
      </c>
      <c r="G9" s="20"/>
    </row>
    <row r="10" spans="1:14" ht="15.6" customHeight="1">
      <c r="A10" s="202" t="s">
        <v>10</v>
      </c>
      <c r="B10" s="203">
        <v>402526</v>
      </c>
      <c r="C10" s="203">
        <v>307458</v>
      </c>
      <c r="D10" s="203">
        <v>768935</v>
      </c>
      <c r="E10" s="203">
        <v>687142</v>
      </c>
      <c r="F10" s="204">
        <v>-10.637179995708349</v>
      </c>
    </row>
    <row r="11" spans="1:14" ht="15.6" customHeight="1">
      <c r="A11" s="202" t="s">
        <v>9</v>
      </c>
      <c r="B11" s="203">
        <v>7713741</v>
      </c>
      <c r="C11" s="203">
        <v>6668919</v>
      </c>
      <c r="D11" s="203">
        <v>15360604</v>
      </c>
      <c r="E11" s="203">
        <v>13134053</v>
      </c>
      <c r="F11" s="204">
        <v>-14.49520474585505</v>
      </c>
    </row>
    <row r="12" spans="1:14" ht="15.6" customHeight="1">
      <c r="A12" s="202" t="s">
        <v>6</v>
      </c>
      <c r="B12" s="203">
        <v>411048</v>
      </c>
      <c r="C12" s="203">
        <v>507323</v>
      </c>
      <c r="D12" s="203">
        <v>880841</v>
      </c>
      <c r="E12" s="203">
        <v>879422</v>
      </c>
      <c r="F12" s="204">
        <v>-0.1610960434403097</v>
      </c>
    </row>
    <row r="13" spans="1:14" ht="15.6" customHeight="1">
      <c r="A13" s="202" t="s">
        <v>175</v>
      </c>
      <c r="B13" s="203">
        <v>1263012</v>
      </c>
      <c r="C13" s="203">
        <v>1226969</v>
      </c>
      <c r="D13" s="203">
        <v>2497635</v>
      </c>
      <c r="E13" s="203">
        <v>2261043</v>
      </c>
      <c r="F13" s="204">
        <v>-9.4726411184981032</v>
      </c>
    </row>
    <row r="14" spans="1:14" ht="15.6" customHeight="1">
      <c r="A14" s="202" t="s">
        <v>148</v>
      </c>
      <c r="B14" s="203">
        <v>5186798</v>
      </c>
      <c r="C14" s="203">
        <v>5557557</v>
      </c>
      <c r="D14" s="203">
        <v>9876754</v>
      </c>
      <c r="E14" s="203">
        <v>10915983</v>
      </c>
      <c r="F14" s="204">
        <v>10.521969059875349</v>
      </c>
    </row>
    <row r="15" spans="1:14" ht="15.6" customHeight="1">
      <c r="A15" s="202" t="s">
        <v>145</v>
      </c>
      <c r="B15" s="203">
        <v>2886678</v>
      </c>
      <c r="C15" s="203">
        <v>3059331</v>
      </c>
      <c r="D15" s="203">
        <v>5273478</v>
      </c>
      <c r="E15" s="203">
        <v>5222103</v>
      </c>
      <c r="F15" s="204">
        <v>-0.97421474025301791</v>
      </c>
    </row>
    <row r="16" spans="1:14" ht="15.6" customHeight="1">
      <c r="A16" s="202" t="s">
        <v>144</v>
      </c>
      <c r="B16" s="203">
        <v>2392393</v>
      </c>
      <c r="C16" s="203">
        <v>2882188</v>
      </c>
      <c r="D16" s="203">
        <v>5524988</v>
      </c>
      <c r="E16" s="203">
        <v>6020288</v>
      </c>
      <c r="F16" s="204">
        <v>8.9647253532496336</v>
      </c>
      <c r="G16" s="15"/>
    </row>
    <row r="17" spans="1:7" ht="15.6" customHeight="1">
      <c r="A17" s="202" t="s">
        <v>150</v>
      </c>
      <c r="B17" s="203">
        <v>1443035</v>
      </c>
      <c r="C17" s="203">
        <v>1766403</v>
      </c>
      <c r="D17" s="203">
        <v>2915140</v>
      </c>
      <c r="E17" s="203">
        <v>3242312</v>
      </c>
      <c r="F17" s="204">
        <v>11.223200257963599</v>
      </c>
      <c r="G17" s="16"/>
    </row>
    <row r="18" spans="1:7" ht="15.6" customHeight="1">
      <c r="A18" s="202" t="s">
        <v>147</v>
      </c>
      <c r="B18" s="203">
        <v>126335</v>
      </c>
      <c r="C18" s="203">
        <v>91457</v>
      </c>
      <c r="D18" s="203">
        <v>222640</v>
      </c>
      <c r="E18" s="203">
        <v>194448</v>
      </c>
      <c r="F18" s="204">
        <v>-12.662594322673369</v>
      </c>
    </row>
    <row r="19" spans="1:7" ht="15.6" customHeight="1">
      <c r="A19" s="202" t="s">
        <v>143</v>
      </c>
      <c r="B19" s="203">
        <v>447144</v>
      </c>
      <c r="C19" s="203">
        <v>809421</v>
      </c>
      <c r="D19" s="203">
        <v>854212</v>
      </c>
      <c r="E19" s="203">
        <v>1305760</v>
      </c>
      <c r="F19" s="204">
        <v>52.861350578076639</v>
      </c>
    </row>
    <row r="20" spans="1:7" ht="15.6" customHeight="1">
      <c r="A20" s="202" t="s">
        <v>142</v>
      </c>
      <c r="B20" s="203">
        <v>1218833</v>
      </c>
      <c r="C20" s="203">
        <v>1185040</v>
      </c>
      <c r="D20" s="203">
        <v>2557915</v>
      </c>
      <c r="E20" s="203">
        <v>2088714</v>
      </c>
      <c r="F20" s="204">
        <v>-18.343103660598569</v>
      </c>
    </row>
    <row r="21" spans="1:7" ht="15.6" customHeight="1">
      <c r="A21" s="202" t="s">
        <v>149</v>
      </c>
      <c r="B21" s="203">
        <v>2244014</v>
      </c>
      <c r="C21" s="203">
        <v>2548400</v>
      </c>
      <c r="D21" s="203">
        <v>4798333</v>
      </c>
      <c r="E21" s="203">
        <v>4985019</v>
      </c>
      <c r="F21" s="204">
        <v>3.8906428545080161</v>
      </c>
    </row>
    <row r="22" spans="1:7" ht="15.6" customHeight="1">
      <c r="A22" s="202" t="s">
        <v>146</v>
      </c>
      <c r="B22" s="203">
        <v>2044203</v>
      </c>
      <c r="C22" s="203">
        <v>2694467</v>
      </c>
      <c r="D22" s="203">
        <v>4940383</v>
      </c>
      <c r="E22" s="203">
        <v>5123924</v>
      </c>
      <c r="F22" s="204">
        <v>3.7151168239385441</v>
      </c>
    </row>
    <row r="23" spans="1:7" ht="15.6" customHeight="1">
      <c r="A23" s="202" t="s">
        <v>165</v>
      </c>
      <c r="B23" s="203">
        <v>341554</v>
      </c>
      <c r="C23" s="203">
        <v>601589</v>
      </c>
      <c r="D23" s="203">
        <v>740060</v>
      </c>
      <c r="E23" s="203">
        <v>1112891</v>
      </c>
      <c r="F23" s="204">
        <v>50.378482825716837</v>
      </c>
    </row>
    <row r="24" spans="1:7" ht="15.6" customHeight="1">
      <c r="A24" s="202" t="s">
        <v>141</v>
      </c>
      <c r="B24" s="203">
        <v>222319</v>
      </c>
      <c r="C24" s="203">
        <v>133266</v>
      </c>
      <c r="D24" s="203">
        <v>401596</v>
      </c>
      <c r="E24" s="203">
        <v>297299</v>
      </c>
      <c r="F24" s="204">
        <v>-25.970627197482049</v>
      </c>
    </row>
    <row r="25" spans="1:7" ht="15.6" customHeight="1">
      <c r="A25" s="202" t="s">
        <v>140</v>
      </c>
      <c r="B25" s="203">
        <v>44016</v>
      </c>
      <c r="C25" s="203">
        <v>42327</v>
      </c>
      <c r="D25" s="203">
        <v>88288</v>
      </c>
      <c r="E25" s="203">
        <v>90668</v>
      </c>
      <c r="F25" s="204">
        <v>2.6957230880753831</v>
      </c>
    </row>
    <row r="26" spans="1:7" ht="15.6" customHeight="1">
      <c r="A26" s="202" t="s">
        <v>152</v>
      </c>
      <c r="B26" s="203">
        <v>166828</v>
      </c>
      <c r="C26" s="203">
        <v>158810</v>
      </c>
      <c r="D26" s="203">
        <v>374530</v>
      </c>
      <c r="E26" s="203">
        <v>408888</v>
      </c>
      <c r="F26" s="204">
        <v>9.1736309507916616</v>
      </c>
    </row>
    <row r="27" spans="1:7" ht="15.6" customHeight="1">
      <c r="A27" s="202" t="s">
        <v>173</v>
      </c>
      <c r="B27" s="203">
        <v>330016</v>
      </c>
      <c r="C27" s="203">
        <v>272532</v>
      </c>
      <c r="D27" s="203">
        <v>536572</v>
      </c>
      <c r="E27" s="203">
        <v>522294</v>
      </c>
      <c r="F27" s="204">
        <v>-2.6609662822510241</v>
      </c>
    </row>
    <row r="28" spans="1:7" ht="15.6" customHeight="1">
      <c r="A28" s="202" t="s">
        <v>177</v>
      </c>
      <c r="B28" s="203">
        <v>1206194</v>
      </c>
      <c r="C28" s="203">
        <v>1146660</v>
      </c>
      <c r="D28" s="203">
        <v>2403339</v>
      </c>
      <c r="E28" s="203">
        <v>2168590</v>
      </c>
      <c r="F28" s="204">
        <v>-9.7676191332142537</v>
      </c>
    </row>
    <row r="29" spans="1:7" ht="15.6" customHeight="1">
      <c r="A29" s="202" t="s">
        <v>178</v>
      </c>
      <c r="B29" s="203">
        <v>582872</v>
      </c>
      <c r="C29" s="203">
        <v>563508</v>
      </c>
      <c r="D29" s="203">
        <v>995385</v>
      </c>
      <c r="E29" s="203">
        <v>1107443</v>
      </c>
      <c r="F29" s="204">
        <v>11.257754537189131</v>
      </c>
    </row>
    <row r="30" spans="1:7" ht="15.6" customHeight="1">
      <c r="A30" s="202" t="s">
        <v>179</v>
      </c>
      <c r="B30" s="203">
        <v>411814</v>
      </c>
      <c r="C30" s="203">
        <v>287574</v>
      </c>
      <c r="D30" s="203">
        <v>710718</v>
      </c>
      <c r="E30" s="203">
        <v>624767</v>
      </c>
      <c r="F30" s="204">
        <v>-12.093544837755619</v>
      </c>
    </row>
    <row r="31" spans="1:7" ht="15.6" customHeight="1">
      <c r="A31" s="202" t="s">
        <v>180</v>
      </c>
      <c r="B31" s="203">
        <v>2489620</v>
      </c>
      <c r="C31" s="203">
        <v>2575654</v>
      </c>
      <c r="D31" s="203">
        <v>4816768</v>
      </c>
      <c r="E31" s="203">
        <v>5036851</v>
      </c>
      <c r="F31" s="204">
        <v>4.5691011068002467</v>
      </c>
    </row>
    <row r="32" spans="1:7" ht="15.6" customHeight="1">
      <c r="A32" s="202" t="s">
        <v>181</v>
      </c>
      <c r="B32" s="203">
        <v>6433072</v>
      </c>
      <c r="C32" s="203">
        <v>5838352</v>
      </c>
      <c r="D32" s="203">
        <v>12646955</v>
      </c>
      <c r="E32" s="203">
        <v>11573855</v>
      </c>
      <c r="F32" s="204">
        <v>-8.4850464004971968</v>
      </c>
    </row>
    <row r="33" spans="1:6" ht="15.6" customHeight="1">
      <c r="A33" s="202" t="s">
        <v>182</v>
      </c>
      <c r="B33" s="203">
        <v>414132</v>
      </c>
      <c r="C33" s="203">
        <v>446766</v>
      </c>
      <c r="D33" s="203">
        <v>733407</v>
      </c>
      <c r="E33" s="203">
        <v>751465</v>
      </c>
      <c r="F33" s="204">
        <v>2.4622072055488928</v>
      </c>
    </row>
    <row r="34" spans="1:6" ht="15.6" customHeight="1">
      <c r="A34" s="202" t="s">
        <v>183</v>
      </c>
      <c r="B34" s="203">
        <v>156356</v>
      </c>
      <c r="C34" s="203">
        <v>155756</v>
      </c>
      <c r="D34" s="203">
        <v>247151</v>
      </c>
      <c r="E34" s="203">
        <v>256843</v>
      </c>
      <c r="F34" s="204">
        <v>3.921489291971298</v>
      </c>
    </row>
    <row r="35" spans="1:6" ht="15.6" customHeight="1">
      <c r="A35" s="170" t="s">
        <v>153</v>
      </c>
      <c r="B35" s="192">
        <f>SUM(B7:B34)</f>
        <v>42602832</v>
      </c>
      <c r="C35" s="192">
        <f>SUM(C7:C34)</f>
        <v>43442311</v>
      </c>
      <c r="D35" s="90">
        <f>SUM(D7:D34)</f>
        <v>84527832</v>
      </c>
      <c r="E35" s="92">
        <f>SUM(E7:E34)</f>
        <v>83337811</v>
      </c>
      <c r="F35" s="154">
        <f>E35*100/D35-100</f>
        <v>-1.4078451698607353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56A3-EA64-4AC2-B2CD-FAA20439786E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814788</v>
      </c>
      <c r="C7" s="203">
        <v>781992</v>
      </c>
      <c r="D7" s="203">
        <v>1318719</v>
      </c>
      <c r="E7" s="203">
        <v>1296218</v>
      </c>
      <c r="F7" s="204">
        <v>-1.706277076465867</v>
      </c>
      <c r="G7" s="51"/>
    </row>
    <row r="8" spans="1:14" ht="15.6" customHeight="1">
      <c r="A8" s="202" t="s">
        <v>11</v>
      </c>
      <c r="B8" s="203">
        <v>2500</v>
      </c>
      <c r="C8" s="203">
        <v>3980</v>
      </c>
      <c r="D8" s="203">
        <v>6531</v>
      </c>
      <c r="E8" s="203">
        <v>12205</v>
      </c>
      <c r="F8" s="204">
        <v>86.877966620731883</v>
      </c>
      <c r="G8" s="20"/>
    </row>
    <row r="9" spans="1:14" ht="15.6" customHeight="1">
      <c r="A9" s="202" t="s">
        <v>8</v>
      </c>
      <c r="B9" s="203">
        <v>13091</v>
      </c>
      <c r="C9" s="203">
        <v>26304</v>
      </c>
      <c r="D9" s="203">
        <v>13091</v>
      </c>
      <c r="E9" s="203">
        <v>32904</v>
      </c>
      <c r="F9" s="204">
        <v>151.34825452601021</v>
      </c>
      <c r="G9" s="20"/>
    </row>
    <row r="10" spans="1:14" ht="15.6" customHeight="1">
      <c r="A10" s="202" t="s">
        <v>10</v>
      </c>
      <c r="B10" s="203">
        <v>62941</v>
      </c>
      <c r="C10" s="203">
        <v>54962</v>
      </c>
      <c r="D10" s="203">
        <v>95121</v>
      </c>
      <c r="E10" s="203">
        <v>98383</v>
      </c>
      <c r="F10" s="204">
        <v>3.4293163444454962</v>
      </c>
    </row>
    <row r="11" spans="1:14" ht="15.6" customHeight="1">
      <c r="A11" s="202" t="s">
        <v>9</v>
      </c>
      <c r="B11" s="203">
        <v>2504296</v>
      </c>
      <c r="C11" s="203">
        <v>1776116</v>
      </c>
      <c r="D11" s="203">
        <v>4712583</v>
      </c>
      <c r="E11" s="203">
        <v>3571040</v>
      </c>
      <c r="F11" s="204">
        <v>-24.223297499481699</v>
      </c>
    </row>
    <row r="12" spans="1:14" ht="15.6" customHeight="1">
      <c r="A12" s="202" t="s">
        <v>6</v>
      </c>
      <c r="B12" s="203">
        <v>76810</v>
      </c>
      <c r="C12" s="203">
        <v>102870</v>
      </c>
      <c r="D12" s="203">
        <v>109656</v>
      </c>
      <c r="E12" s="203">
        <v>160081</v>
      </c>
      <c r="F12" s="204">
        <v>45.984715838622613</v>
      </c>
    </row>
    <row r="13" spans="1:14" ht="15.6" customHeight="1">
      <c r="A13" s="202" t="s">
        <v>175</v>
      </c>
      <c r="B13" s="203">
        <v>68603</v>
      </c>
      <c r="C13" s="203">
        <v>87676</v>
      </c>
      <c r="D13" s="203">
        <v>210839</v>
      </c>
      <c r="E13" s="203">
        <v>126117</v>
      </c>
      <c r="F13" s="204">
        <v>-40.183267801497827</v>
      </c>
    </row>
    <row r="14" spans="1:14" ht="15.6" customHeight="1">
      <c r="A14" s="202" t="s">
        <v>148</v>
      </c>
      <c r="B14" s="203">
        <v>1070923</v>
      </c>
      <c r="C14" s="203">
        <v>1163831</v>
      </c>
      <c r="D14" s="203">
        <v>1782214</v>
      </c>
      <c r="E14" s="203">
        <v>2502822</v>
      </c>
      <c r="F14" s="204">
        <v>40.433303744668137</v>
      </c>
    </row>
    <row r="15" spans="1:14" ht="15.6" customHeight="1">
      <c r="A15" s="202" t="s">
        <v>145</v>
      </c>
      <c r="B15" s="203">
        <v>1873613</v>
      </c>
      <c r="C15" s="203">
        <v>1962558</v>
      </c>
      <c r="D15" s="203">
        <v>3353757</v>
      </c>
      <c r="E15" s="203">
        <v>3299145</v>
      </c>
      <c r="F15" s="204">
        <v>-1.628382736137411</v>
      </c>
    </row>
    <row r="16" spans="1:14" ht="15.6" customHeight="1">
      <c r="A16" s="202" t="s">
        <v>144</v>
      </c>
      <c r="B16" s="203">
        <v>1762473</v>
      </c>
      <c r="C16" s="203">
        <v>2386079</v>
      </c>
      <c r="D16" s="203">
        <v>4250373</v>
      </c>
      <c r="E16" s="203">
        <v>4537800</v>
      </c>
      <c r="F16" s="204">
        <v>6.7623947357090799</v>
      </c>
      <c r="G16" s="15"/>
    </row>
    <row r="17" spans="1:7" ht="15.6" customHeight="1">
      <c r="A17" s="202" t="s">
        <v>150</v>
      </c>
      <c r="B17" s="203">
        <v>693748</v>
      </c>
      <c r="C17" s="203">
        <v>838677</v>
      </c>
      <c r="D17" s="203">
        <v>1523125</v>
      </c>
      <c r="E17" s="203">
        <v>1660075</v>
      </c>
      <c r="F17" s="204">
        <v>8.9913828477636457</v>
      </c>
      <c r="G17" s="16"/>
    </row>
    <row r="18" spans="1:7" ht="15.6" customHeight="1">
      <c r="A18" s="202" t="s">
        <v>147</v>
      </c>
      <c r="B18" s="203">
        <v>78780</v>
      </c>
      <c r="C18" s="203">
        <v>43096</v>
      </c>
      <c r="D18" s="203">
        <v>122547</v>
      </c>
      <c r="E18" s="203">
        <v>103736</v>
      </c>
      <c r="F18" s="204">
        <v>-15.3500289684774</v>
      </c>
    </row>
    <row r="19" spans="1:7" ht="15.6" customHeight="1">
      <c r="A19" s="202" t="s">
        <v>143</v>
      </c>
      <c r="B19" s="203">
        <v>96858</v>
      </c>
      <c r="C19" s="203">
        <v>356681</v>
      </c>
      <c r="D19" s="203">
        <v>287024</v>
      </c>
      <c r="E19" s="203">
        <v>592726</v>
      </c>
      <c r="F19" s="204">
        <v>106.5074697586265</v>
      </c>
    </row>
    <row r="20" spans="1:7" ht="15.6" customHeight="1">
      <c r="A20" s="202" t="s">
        <v>142</v>
      </c>
      <c r="B20" s="203">
        <v>121623</v>
      </c>
      <c r="C20" s="203">
        <v>86390</v>
      </c>
      <c r="D20" s="203">
        <v>243910</v>
      </c>
      <c r="E20" s="203">
        <v>249819</v>
      </c>
      <c r="F20" s="204">
        <v>2.4226148989381362</v>
      </c>
    </row>
    <row r="21" spans="1:7" ht="15.6" customHeight="1">
      <c r="A21" s="202" t="s">
        <v>149</v>
      </c>
      <c r="B21" s="203">
        <v>1806381</v>
      </c>
      <c r="C21" s="203">
        <v>2015890</v>
      </c>
      <c r="D21" s="203">
        <v>3656368</v>
      </c>
      <c r="E21" s="203">
        <v>3966744</v>
      </c>
      <c r="F21" s="204">
        <v>8.4886422810833011</v>
      </c>
    </row>
    <row r="22" spans="1:7" ht="15.6" customHeight="1">
      <c r="A22" s="202" t="s">
        <v>146</v>
      </c>
      <c r="B22" s="203">
        <v>580651</v>
      </c>
      <c r="C22" s="203">
        <v>938257</v>
      </c>
      <c r="D22" s="203">
        <v>1497715</v>
      </c>
      <c r="E22" s="203">
        <v>1744567</v>
      </c>
      <c r="F22" s="204">
        <v>16.48190743899875</v>
      </c>
    </row>
    <row r="23" spans="1:7" ht="15.6" customHeight="1">
      <c r="A23" s="202" t="s">
        <v>165</v>
      </c>
      <c r="B23" s="203">
        <v>1506</v>
      </c>
      <c r="C23" s="203">
        <v>13455</v>
      </c>
      <c r="D23" s="203">
        <v>19170</v>
      </c>
      <c r="E23" s="203">
        <v>23866</v>
      </c>
      <c r="F23" s="204">
        <v>24.49660928534168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6233</v>
      </c>
      <c r="C25" s="203">
        <v>5315</v>
      </c>
      <c r="D25" s="203">
        <v>10811</v>
      </c>
      <c r="E25" s="203">
        <v>13023</v>
      </c>
      <c r="F25" s="204">
        <v>20.46064193876607</v>
      </c>
    </row>
    <row r="26" spans="1:7" ht="15.6" customHeight="1">
      <c r="A26" s="202" t="s">
        <v>152</v>
      </c>
      <c r="B26" s="203">
        <v>63670</v>
      </c>
      <c r="C26" s="203">
        <v>55531</v>
      </c>
      <c r="D26" s="203">
        <v>175361</v>
      </c>
      <c r="E26" s="203">
        <v>241139</v>
      </c>
      <c r="F26" s="204">
        <v>37.510050695422592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340916</v>
      </c>
      <c r="C28" s="203">
        <v>353161</v>
      </c>
      <c r="D28" s="203">
        <v>748004</v>
      </c>
      <c r="E28" s="203">
        <v>665886</v>
      </c>
      <c r="F28" s="204">
        <v>-10.9782835385907</v>
      </c>
    </row>
    <row r="29" spans="1:7" ht="15.6" customHeight="1">
      <c r="A29" s="202" t="s">
        <v>178</v>
      </c>
      <c r="B29" s="203">
        <v>15566</v>
      </c>
      <c r="C29" s="203">
        <v>6591</v>
      </c>
      <c r="D29" s="203">
        <v>39236</v>
      </c>
      <c r="E29" s="203">
        <v>23703</v>
      </c>
      <c r="F29" s="204">
        <v>-39.588643082883067</v>
      </c>
    </row>
    <row r="30" spans="1:7" ht="15.6" customHeight="1">
      <c r="A30" s="202" t="s">
        <v>179</v>
      </c>
      <c r="B30" s="203">
        <v>42049</v>
      </c>
      <c r="C30" s="203">
        <v>60359</v>
      </c>
      <c r="D30" s="203">
        <v>62719</v>
      </c>
      <c r="E30" s="203">
        <v>103129</v>
      </c>
      <c r="F30" s="204">
        <v>64.43023645147403</v>
      </c>
    </row>
    <row r="31" spans="1:7" ht="15.6" customHeight="1">
      <c r="A31" s="202" t="s">
        <v>180</v>
      </c>
      <c r="B31" s="203">
        <v>1468654</v>
      </c>
      <c r="C31" s="203">
        <v>1711372</v>
      </c>
      <c r="D31" s="203">
        <v>3082595</v>
      </c>
      <c r="E31" s="203">
        <v>3063634</v>
      </c>
      <c r="F31" s="204">
        <v>-0.61509864253980595</v>
      </c>
    </row>
    <row r="32" spans="1:7" ht="15.6" customHeight="1">
      <c r="A32" s="202" t="s">
        <v>181</v>
      </c>
      <c r="B32" s="203">
        <v>214510</v>
      </c>
      <c r="C32" s="203">
        <v>308145</v>
      </c>
      <c r="D32" s="203">
        <v>555798</v>
      </c>
      <c r="E32" s="203">
        <v>708232</v>
      </c>
      <c r="F32" s="204">
        <v>27.426151227604279</v>
      </c>
    </row>
    <row r="33" spans="1:6" ht="15.6" customHeight="1">
      <c r="A33" s="202" t="s">
        <v>182</v>
      </c>
      <c r="B33" s="203">
        <v>2986</v>
      </c>
      <c r="C33" s="203">
        <v>5902</v>
      </c>
      <c r="D33" s="203">
        <v>2986</v>
      </c>
      <c r="E33" s="203">
        <v>5902</v>
      </c>
      <c r="F33" s="204">
        <v>97.65572672471535</v>
      </c>
    </row>
    <row r="34" spans="1:6" ht="15.6" customHeight="1">
      <c r="A34" s="202" t="s">
        <v>183</v>
      </c>
      <c r="B34" s="203">
        <v>44561</v>
      </c>
      <c r="C34" s="203">
        <v>26041</v>
      </c>
      <c r="D34" s="203">
        <v>53838</v>
      </c>
      <c r="E34" s="203">
        <v>50321</v>
      </c>
      <c r="F34" s="204">
        <v>-6.5325606448976572</v>
      </c>
    </row>
    <row r="35" spans="1:6" ht="15.6" customHeight="1">
      <c r="A35" s="170" t="s">
        <v>153</v>
      </c>
      <c r="B35" s="90">
        <f>SUM(B7:B34)</f>
        <v>13828730</v>
      </c>
      <c r="C35" s="91">
        <f>SUM(C7:C34)</f>
        <v>15171231</v>
      </c>
      <c r="D35" s="90">
        <f>SUM(D7:D34)</f>
        <v>27934091</v>
      </c>
      <c r="E35" s="92">
        <f>SUM(E7:E34)</f>
        <v>28853217</v>
      </c>
      <c r="F35" s="154">
        <f>E35*100/D35-100</f>
        <v>3.2903379601648766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E69B-CE17-4055-9358-ABF290CE94D2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381070</v>
      </c>
      <c r="C7" s="203">
        <v>262164</v>
      </c>
      <c r="D7" s="203">
        <v>638983</v>
      </c>
      <c r="E7" s="203">
        <v>554755</v>
      </c>
      <c r="F7" s="204">
        <v>-13.181571340708601</v>
      </c>
      <c r="G7" s="51"/>
    </row>
    <row r="8" spans="1:14" ht="15.6" customHeight="1">
      <c r="A8" s="202" t="s">
        <v>11</v>
      </c>
      <c r="B8" s="203">
        <v>90689</v>
      </c>
      <c r="C8" s="203">
        <v>67188</v>
      </c>
      <c r="D8" s="203">
        <v>185574</v>
      </c>
      <c r="E8" s="203">
        <v>156577</v>
      </c>
      <c r="F8" s="204">
        <v>-15.62557254787848</v>
      </c>
      <c r="G8" s="20"/>
    </row>
    <row r="9" spans="1:14" ht="15.6" customHeight="1">
      <c r="A9" s="202" t="s">
        <v>8</v>
      </c>
      <c r="B9" s="203">
        <v>452539</v>
      </c>
      <c r="C9" s="203">
        <v>459573</v>
      </c>
      <c r="D9" s="203">
        <v>658543</v>
      </c>
      <c r="E9" s="203">
        <v>722712</v>
      </c>
      <c r="F9" s="204">
        <v>9.7440865668604744</v>
      </c>
      <c r="G9" s="20"/>
    </row>
    <row r="10" spans="1:14" ht="15.6" customHeight="1">
      <c r="A10" s="202" t="s">
        <v>10</v>
      </c>
      <c r="B10" s="203">
        <v>216419</v>
      </c>
      <c r="C10" s="203">
        <v>179773</v>
      </c>
      <c r="D10" s="203">
        <v>448268</v>
      </c>
      <c r="E10" s="203">
        <v>387387</v>
      </c>
      <c r="F10" s="204">
        <v>-13.581384350433231</v>
      </c>
    </row>
    <row r="11" spans="1:14" ht="15.6" customHeight="1">
      <c r="A11" s="202" t="s">
        <v>9</v>
      </c>
      <c r="B11" s="203">
        <v>54035</v>
      </c>
      <c r="C11" s="203">
        <v>22901</v>
      </c>
      <c r="D11" s="203">
        <v>70179</v>
      </c>
      <c r="E11" s="203">
        <v>34988</v>
      </c>
      <c r="F11" s="204">
        <v>-50.144630160019382</v>
      </c>
    </row>
    <row r="12" spans="1:14" ht="15.6" customHeight="1">
      <c r="A12" s="202" t="s">
        <v>6</v>
      </c>
      <c r="B12" s="203">
        <v>133097</v>
      </c>
      <c r="C12" s="203">
        <v>202217</v>
      </c>
      <c r="D12" s="203">
        <v>366690</v>
      </c>
      <c r="E12" s="203">
        <v>335130</v>
      </c>
      <c r="F12" s="204">
        <v>-8.606725026589217</v>
      </c>
    </row>
    <row r="13" spans="1:14" ht="15.6" customHeight="1">
      <c r="A13" s="202" t="s">
        <v>175</v>
      </c>
      <c r="B13" s="203">
        <v>28273</v>
      </c>
      <c r="C13" s="203">
        <v>25391</v>
      </c>
      <c r="D13" s="203">
        <v>56732</v>
      </c>
      <c r="E13" s="203">
        <v>45413</v>
      </c>
      <c r="F13" s="204">
        <v>-19.951702742720158</v>
      </c>
    </row>
    <row r="14" spans="1:14" ht="15.6" customHeight="1">
      <c r="A14" s="202" t="s">
        <v>148</v>
      </c>
      <c r="B14" s="203">
        <v>198952</v>
      </c>
      <c r="C14" s="203">
        <v>321473</v>
      </c>
      <c r="D14" s="203">
        <v>510110</v>
      </c>
      <c r="E14" s="203">
        <v>597676</v>
      </c>
      <c r="F14" s="204">
        <v>17.16610142910352</v>
      </c>
    </row>
    <row r="15" spans="1:14" ht="15.6" customHeight="1">
      <c r="A15" s="202" t="s">
        <v>145</v>
      </c>
      <c r="B15" s="203">
        <v>296676</v>
      </c>
      <c r="C15" s="203">
        <v>381562</v>
      </c>
      <c r="D15" s="203">
        <v>617707</v>
      </c>
      <c r="E15" s="203">
        <v>701158</v>
      </c>
      <c r="F15" s="204">
        <v>13.50980319148076</v>
      </c>
    </row>
    <row r="16" spans="1:14" ht="15.6" customHeight="1">
      <c r="A16" s="202" t="s">
        <v>144</v>
      </c>
      <c r="B16" s="203">
        <v>560503</v>
      </c>
      <c r="C16" s="203">
        <v>439625</v>
      </c>
      <c r="D16" s="203">
        <v>1123469</v>
      </c>
      <c r="E16" s="203">
        <v>1380950</v>
      </c>
      <c r="F16" s="204">
        <v>22.918389381460461</v>
      </c>
      <c r="G16" s="15"/>
    </row>
    <row r="17" spans="1:7" ht="15.6" customHeight="1">
      <c r="A17" s="202" t="s">
        <v>150</v>
      </c>
      <c r="B17" s="203">
        <v>649421</v>
      </c>
      <c r="C17" s="203">
        <v>752987</v>
      </c>
      <c r="D17" s="203">
        <v>1206005</v>
      </c>
      <c r="E17" s="203">
        <v>1315533</v>
      </c>
      <c r="F17" s="204">
        <v>9.0818860618322503</v>
      </c>
      <c r="G17" s="16"/>
    </row>
    <row r="18" spans="1:7" ht="15.6" customHeight="1">
      <c r="A18" s="202" t="s">
        <v>147</v>
      </c>
      <c r="B18" s="203">
        <v>0</v>
      </c>
      <c r="C18" s="203">
        <v>27</v>
      </c>
      <c r="D18" s="203">
        <v>1300</v>
      </c>
      <c r="E18" s="203">
        <v>772</v>
      </c>
      <c r="F18" s="204">
        <v>-40.615384615384613</v>
      </c>
    </row>
    <row r="19" spans="1:7" ht="15.6" customHeight="1">
      <c r="A19" s="202" t="s">
        <v>143</v>
      </c>
      <c r="B19" s="203">
        <v>299245</v>
      </c>
      <c r="C19" s="203">
        <v>368203</v>
      </c>
      <c r="D19" s="203">
        <v>464910</v>
      </c>
      <c r="E19" s="203">
        <v>572431</v>
      </c>
      <c r="F19" s="204">
        <v>23.127271945107651</v>
      </c>
    </row>
    <row r="20" spans="1:7" ht="15.6" customHeight="1">
      <c r="A20" s="202" t="s">
        <v>142</v>
      </c>
      <c r="B20" s="203">
        <v>975127</v>
      </c>
      <c r="C20" s="203">
        <v>915622</v>
      </c>
      <c r="D20" s="203">
        <v>2081695</v>
      </c>
      <c r="E20" s="203">
        <v>1559949</v>
      </c>
      <c r="F20" s="204">
        <v>-25.063517950516289</v>
      </c>
    </row>
    <row r="21" spans="1:7" ht="15.6" customHeight="1">
      <c r="A21" s="202" t="s">
        <v>149</v>
      </c>
      <c r="B21" s="203">
        <v>323806</v>
      </c>
      <c r="C21" s="203">
        <v>407268</v>
      </c>
      <c r="D21" s="203">
        <v>906605</v>
      </c>
      <c r="E21" s="203">
        <v>741748</v>
      </c>
      <c r="F21" s="204">
        <v>-18.183994131953821</v>
      </c>
    </row>
    <row r="22" spans="1:7" ht="15.6" customHeight="1">
      <c r="A22" s="202" t="s">
        <v>146</v>
      </c>
      <c r="B22" s="203">
        <v>24083</v>
      </c>
      <c r="C22" s="203">
        <v>37789</v>
      </c>
      <c r="D22" s="203">
        <v>61459</v>
      </c>
      <c r="E22" s="203">
        <v>80765</v>
      </c>
      <c r="F22" s="204">
        <v>31.412811793227998</v>
      </c>
    </row>
    <row r="23" spans="1:7" ht="15.6" customHeight="1">
      <c r="A23" s="202" t="s">
        <v>165</v>
      </c>
      <c r="B23" s="203">
        <v>125027</v>
      </c>
      <c r="C23" s="203">
        <v>118796</v>
      </c>
      <c r="D23" s="203">
        <v>214938</v>
      </c>
      <c r="E23" s="203">
        <v>164486</v>
      </c>
      <c r="F23" s="204">
        <v>-23.472815416538719</v>
      </c>
    </row>
    <row r="24" spans="1:7" ht="15.6" customHeight="1">
      <c r="A24" s="202" t="s">
        <v>141</v>
      </c>
      <c r="B24" s="203">
        <v>135473</v>
      </c>
      <c r="C24" s="203">
        <v>39148</v>
      </c>
      <c r="D24" s="203">
        <v>228469</v>
      </c>
      <c r="E24" s="203">
        <v>109068</v>
      </c>
      <c r="F24" s="204">
        <v>-52.261357120659703</v>
      </c>
    </row>
    <row r="25" spans="1:7" ht="15.6" customHeight="1">
      <c r="A25" s="202" t="s">
        <v>140</v>
      </c>
      <c r="B25" s="203">
        <v>0</v>
      </c>
      <c r="C25" s="203">
        <v>1281</v>
      </c>
      <c r="D25" s="203">
        <v>0</v>
      </c>
      <c r="E25" s="203">
        <v>6281</v>
      </c>
      <c r="F25" s="204" t="s">
        <v>151</v>
      </c>
    </row>
    <row r="26" spans="1:7" ht="15.6" customHeight="1">
      <c r="A26" s="202" t="s">
        <v>152</v>
      </c>
      <c r="B26" s="203">
        <v>44890</v>
      </c>
      <c r="C26" s="203">
        <v>92339</v>
      </c>
      <c r="D26" s="203">
        <v>74882</v>
      </c>
      <c r="E26" s="203">
        <v>149482</v>
      </c>
      <c r="F26" s="204">
        <v>99.62340749445795</v>
      </c>
    </row>
    <row r="27" spans="1:7" ht="15.6" customHeight="1">
      <c r="A27" s="202" t="s">
        <v>173</v>
      </c>
      <c r="B27" s="203">
        <v>79375</v>
      </c>
      <c r="C27" s="203">
        <v>45422</v>
      </c>
      <c r="D27" s="203">
        <v>170754</v>
      </c>
      <c r="E27" s="203">
        <v>129528</v>
      </c>
      <c r="F27" s="204">
        <v>-24.14350469095892</v>
      </c>
    </row>
    <row r="28" spans="1:7" ht="15.6" customHeight="1">
      <c r="A28" s="202" t="s">
        <v>177</v>
      </c>
      <c r="B28" s="203">
        <v>38365</v>
      </c>
      <c r="C28" s="203">
        <v>32733</v>
      </c>
      <c r="D28" s="203">
        <v>81296</v>
      </c>
      <c r="E28" s="203">
        <v>49921</v>
      </c>
      <c r="F28" s="204">
        <v>-38.593534737256448</v>
      </c>
    </row>
    <row r="29" spans="1:7" ht="15.6" customHeight="1">
      <c r="A29" s="202" t="s">
        <v>178</v>
      </c>
      <c r="B29" s="203">
        <v>252875</v>
      </c>
      <c r="C29" s="203">
        <v>233654</v>
      </c>
      <c r="D29" s="203">
        <v>416854</v>
      </c>
      <c r="E29" s="203">
        <v>527796</v>
      </c>
      <c r="F29" s="204">
        <v>26.614114294213319</v>
      </c>
    </row>
    <row r="30" spans="1:7" ht="15.6" customHeight="1">
      <c r="A30" s="202" t="s">
        <v>179</v>
      </c>
      <c r="B30" s="203">
        <v>215291</v>
      </c>
      <c r="C30" s="203">
        <v>123882</v>
      </c>
      <c r="D30" s="203">
        <v>375348</v>
      </c>
      <c r="E30" s="203">
        <v>266763</v>
      </c>
      <c r="F30" s="204">
        <v>-28.929153745324339</v>
      </c>
    </row>
    <row r="31" spans="1:7" ht="15.6" customHeight="1">
      <c r="A31" s="202" t="s">
        <v>180</v>
      </c>
      <c r="B31" s="203">
        <v>866083</v>
      </c>
      <c r="C31" s="203">
        <v>728486</v>
      </c>
      <c r="D31" s="203">
        <v>1426500</v>
      </c>
      <c r="E31" s="203">
        <v>1729384</v>
      </c>
      <c r="F31" s="204">
        <v>21.232667367683131</v>
      </c>
    </row>
    <row r="32" spans="1:7" ht="15.6" customHeight="1">
      <c r="A32" s="202" t="s">
        <v>181</v>
      </c>
      <c r="B32" s="203">
        <v>231447</v>
      </c>
      <c r="C32" s="203">
        <v>168713</v>
      </c>
      <c r="D32" s="203">
        <v>415145</v>
      </c>
      <c r="E32" s="203">
        <v>324823</v>
      </c>
      <c r="F32" s="204">
        <v>-21.756735598405371</v>
      </c>
    </row>
    <row r="33" spans="1:6" ht="15.6" customHeight="1">
      <c r="A33" s="202" t="s">
        <v>182</v>
      </c>
      <c r="B33" s="203">
        <v>20045</v>
      </c>
      <c r="C33" s="203">
        <v>20589</v>
      </c>
      <c r="D33" s="203">
        <v>36632</v>
      </c>
      <c r="E33" s="203">
        <v>26507</v>
      </c>
      <c r="F33" s="204">
        <v>-27.639768508407951</v>
      </c>
    </row>
    <row r="34" spans="1:6" ht="15.6" customHeight="1">
      <c r="A34" s="202" t="s">
        <v>183</v>
      </c>
      <c r="B34" s="203">
        <v>47154</v>
      </c>
      <c r="C34" s="203">
        <v>34748</v>
      </c>
      <c r="D34" s="203">
        <v>65365</v>
      </c>
      <c r="E34" s="203">
        <v>56073</v>
      </c>
      <c r="F34" s="204">
        <v>-14.21555878528264</v>
      </c>
    </row>
    <row r="35" spans="1:6" ht="15.6" customHeight="1">
      <c r="A35" s="170" t="s">
        <v>153</v>
      </c>
      <c r="B35" s="90">
        <f>SUM(B7:B34)</f>
        <v>6739960</v>
      </c>
      <c r="C35" s="91">
        <f>SUM(C7:C34)</f>
        <v>6483554</v>
      </c>
      <c r="D35" s="90">
        <f>SUM(D7:D34)</f>
        <v>12904412</v>
      </c>
      <c r="E35" s="92">
        <f>SUM(E7:E34)</f>
        <v>12728056</v>
      </c>
      <c r="F35" s="154">
        <f>E35*100/D35-100</f>
        <v>-1.3666333653947191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3B80-A079-489C-868B-5B84F7D23632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20623</v>
      </c>
      <c r="C7" s="203">
        <v>38572</v>
      </c>
      <c r="D7" s="203">
        <v>35516</v>
      </c>
      <c r="E7" s="203">
        <v>77246</v>
      </c>
      <c r="F7" s="204">
        <v>117.4963396778917</v>
      </c>
      <c r="G7" s="27"/>
    </row>
    <row r="8" spans="1:14" ht="15.6" customHeight="1">
      <c r="A8" s="202" t="s">
        <v>11</v>
      </c>
      <c r="B8" s="203">
        <v>121437</v>
      </c>
      <c r="C8" s="203">
        <v>124839</v>
      </c>
      <c r="D8" s="203">
        <v>232187</v>
      </c>
      <c r="E8" s="203">
        <v>222442</v>
      </c>
      <c r="F8" s="204">
        <v>-4.1970480690133343</v>
      </c>
      <c r="G8" s="20"/>
    </row>
    <row r="9" spans="1:14" ht="15.6" customHeight="1">
      <c r="A9" s="202" t="s">
        <v>8</v>
      </c>
      <c r="B9" s="203">
        <v>127542</v>
      </c>
      <c r="C9" s="203">
        <v>149972</v>
      </c>
      <c r="D9" s="203">
        <v>272061</v>
      </c>
      <c r="E9" s="203">
        <v>250687</v>
      </c>
      <c r="F9" s="204">
        <v>-7.8563263385784836</v>
      </c>
      <c r="G9" s="20"/>
    </row>
    <row r="10" spans="1:14" ht="15.6" customHeight="1">
      <c r="A10" s="202" t="s">
        <v>10</v>
      </c>
      <c r="B10" s="203">
        <v>123166</v>
      </c>
      <c r="C10" s="203">
        <v>72723</v>
      </c>
      <c r="D10" s="203">
        <v>225546</v>
      </c>
      <c r="E10" s="203">
        <v>201372</v>
      </c>
      <c r="F10" s="204">
        <v>-10.717991008486081</v>
      </c>
    </row>
    <row r="11" spans="1:14" ht="15.6" customHeight="1">
      <c r="A11" s="202" t="s">
        <v>9</v>
      </c>
      <c r="B11" s="203">
        <v>5155410</v>
      </c>
      <c r="C11" s="203">
        <v>4869902</v>
      </c>
      <c r="D11" s="203">
        <v>10577842</v>
      </c>
      <c r="E11" s="203">
        <v>9528025</v>
      </c>
      <c r="F11" s="204">
        <v>-9.92468028923102</v>
      </c>
    </row>
    <row r="12" spans="1:14" ht="15.6" customHeight="1">
      <c r="A12" s="202" t="s">
        <v>6</v>
      </c>
      <c r="B12" s="203">
        <v>201141</v>
      </c>
      <c r="C12" s="203">
        <v>202236</v>
      </c>
      <c r="D12" s="203">
        <v>404495</v>
      </c>
      <c r="E12" s="203">
        <v>384211</v>
      </c>
      <c r="F12" s="204">
        <v>-5.0146478942879327</v>
      </c>
    </row>
    <row r="13" spans="1:14" ht="15.6" customHeight="1">
      <c r="A13" s="202" t="s">
        <v>175</v>
      </c>
      <c r="B13" s="203">
        <v>1166136</v>
      </c>
      <c r="C13" s="203">
        <v>1113902</v>
      </c>
      <c r="D13" s="203">
        <v>2230064</v>
      </c>
      <c r="E13" s="203">
        <v>2089513</v>
      </c>
      <c r="F13" s="204">
        <v>-6.3025545455197687</v>
      </c>
    </row>
    <row r="14" spans="1:14" ht="15.6" customHeight="1">
      <c r="A14" s="202" t="s">
        <v>148</v>
      </c>
      <c r="B14" s="203">
        <v>3916923</v>
      </c>
      <c r="C14" s="203">
        <v>4072253</v>
      </c>
      <c r="D14" s="203">
        <v>7584430</v>
      </c>
      <c r="E14" s="203">
        <v>7815485</v>
      </c>
      <c r="F14" s="204">
        <v>3.0464385589952059</v>
      </c>
    </row>
    <row r="15" spans="1:14" ht="15.6" customHeight="1">
      <c r="A15" s="202" t="s">
        <v>145</v>
      </c>
      <c r="B15" s="203">
        <v>716389</v>
      </c>
      <c r="C15" s="203">
        <v>715211</v>
      </c>
      <c r="D15" s="203">
        <v>1302014</v>
      </c>
      <c r="E15" s="203">
        <v>1221800</v>
      </c>
      <c r="F15" s="204">
        <v>-6.1607632483214454</v>
      </c>
    </row>
    <row r="16" spans="1:14" ht="15.6" customHeight="1">
      <c r="A16" s="202" t="s">
        <v>144</v>
      </c>
      <c r="B16" s="203">
        <v>69417</v>
      </c>
      <c r="C16" s="203">
        <v>56484</v>
      </c>
      <c r="D16" s="203">
        <v>151146</v>
      </c>
      <c r="E16" s="203">
        <v>101538</v>
      </c>
      <c r="F16" s="204">
        <v>-32.821245682982017</v>
      </c>
      <c r="G16" s="15"/>
    </row>
    <row r="17" spans="1:7" ht="15.6" customHeight="1">
      <c r="A17" s="202" t="s">
        <v>150</v>
      </c>
      <c r="B17" s="203">
        <v>99866</v>
      </c>
      <c r="C17" s="203">
        <v>174739</v>
      </c>
      <c r="D17" s="203">
        <v>186010</v>
      </c>
      <c r="E17" s="203">
        <v>266704</v>
      </c>
      <c r="F17" s="204">
        <v>43.381538626955553</v>
      </c>
      <c r="G17" s="16"/>
    </row>
    <row r="18" spans="1:7" ht="15.6" customHeight="1">
      <c r="A18" s="202" t="s">
        <v>147</v>
      </c>
      <c r="B18" s="203">
        <v>47555</v>
      </c>
      <c r="C18" s="203">
        <v>48334</v>
      </c>
      <c r="D18" s="203">
        <v>98793</v>
      </c>
      <c r="E18" s="203">
        <v>89940</v>
      </c>
      <c r="F18" s="204">
        <v>-8.9611612158756202</v>
      </c>
    </row>
    <row r="19" spans="1:7" ht="15.6" customHeight="1">
      <c r="A19" s="202" t="s">
        <v>143</v>
      </c>
      <c r="B19" s="203">
        <v>51041</v>
      </c>
      <c r="C19" s="203">
        <v>84537</v>
      </c>
      <c r="D19" s="203">
        <v>102278</v>
      </c>
      <c r="E19" s="203">
        <v>140603</v>
      </c>
      <c r="F19" s="204">
        <v>37.471401474412893</v>
      </c>
    </row>
    <row r="20" spans="1:7" ht="15.6" customHeight="1">
      <c r="A20" s="202" t="s">
        <v>142</v>
      </c>
      <c r="B20" s="203">
        <v>122083</v>
      </c>
      <c r="C20" s="203">
        <v>183028</v>
      </c>
      <c r="D20" s="203">
        <v>232310</v>
      </c>
      <c r="E20" s="203">
        <v>278946</v>
      </c>
      <c r="F20" s="204">
        <v>20.07489991821274</v>
      </c>
    </row>
    <row r="21" spans="1:7" ht="15.6" customHeight="1">
      <c r="A21" s="202" t="s">
        <v>149</v>
      </c>
      <c r="B21" s="203">
        <v>113827</v>
      </c>
      <c r="C21" s="203">
        <v>125242</v>
      </c>
      <c r="D21" s="203">
        <v>235360</v>
      </c>
      <c r="E21" s="203">
        <v>276527</v>
      </c>
      <c r="F21" s="204">
        <v>17.49107749830047</v>
      </c>
    </row>
    <row r="22" spans="1:7" ht="15.6" customHeight="1">
      <c r="A22" s="202" t="s">
        <v>146</v>
      </c>
      <c r="B22" s="203">
        <v>1439469</v>
      </c>
      <c r="C22" s="203">
        <v>1718421</v>
      </c>
      <c r="D22" s="203">
        <v>3381209</v>
      </c>
      <c r="E22" s="203">
        <v>3298592</v>
      </c>
      <c r="F22" s="204">
        <v>-2.4434159497386929</v>
      </c>
    </row>
    <row r="23" spans="1:7" ht="15.6" customHeight="1">
      <c r="A23" s="202" t="s">
        <v>165</v>
      </c>
      <c r="B23" s="203">
        <v>215021</v>
      </c>
      <c r="C23" s="203">
        <v>469338</v>
      </c>
      <c r="D23" s="203">
        <v>505952</v>
      </c>
      <c r="E23" s="203">
        <v>924539</v>
      </c>
      <c r="F23" s="204">
        <v>82.732551704509518</v>
      </c>
    </row>
    <row r="24" spans="1:7" ht="15.6" customHeight="1">
      <c r="A24" s="202" t="s">
        <v>141</v>
      </c>
      <c r="B24" s="203">
        <v>86846</v>
      </c>
      <c r="C24" s="203">
        <v>94118</v>
      </c>
      <c r="D24" s="203">
        <v>173127</v>
      </c>
      <c r="E24" s="203">
        <v>188231</v>
      </c>
      <c r="F24" s="204">
        <v>8.7242313446198523</v>
      </c>
    </row>
    <row r="25" spans="1:7" ht="15.6" customHeight="1">
      <c r="A25" s="202" t="s">
        <v>140</v>
      </c>
      <c r="B25" s="203">
        <v>37783</v>
      </c>
      <c r="C25" s="203">
        <v>35731</v>
      </c>
      <c r="D25" s="203">
        <v>77477</v>
      </c>
      <c r="E25" s="203">
        <v>71364</v>
      </c>
      <c r="F25" s="204">
        <v>-7.8900835086541861</v>
      </c>
    </row>
    <row r="26" spans="1:7" ht="15.6" customHeight="1">
      <c r="A26" s="202" t="s">
        <v>152</v>
      </c>
      <c r="B26" s="203">
        <v>58268</v>
      </c>
      <c r="C26" s="203">
        <v>10940</v>
      </c>
      <c r="D26" s="203">
        <v>124287</v>
      </c>
      <c r="E26" s="203">
        <v>18267</v>
      </c>
      <c r="F26" s="204">
        <v>-85.30256583552584</v>
      </c>
    </row>
    <row r="27" spans="1:7" ht="15.6" customHeight="1">
      <c r="A27" s="202" t="s">
        <v>173</v>
      </c>
      <c r="B27" s="203">
        <v>250641</v>
      </c>
      <c r="C27" s="203">
        <v>227110</v>
      </c>
      <c r="D27" s="203">
        <v>365818</v>
      </c>
      <c r="E27" s="203">
        <v>392766</v>
      </c>
      <c r="F27" s="204">
        <v>7.3665046553204121</v>
      </c>
    </row>
    <row r="28" spans="1:7" ht="15.6" customHeight="1">
      <c r="A28" s="202" t="s">
        <v>177</v>
      </c>
      <c r="B28" s="203">
        <v>826913</v>
      </c>
      <c r="C28" s="203">
        <v>760766</v>
      </c>
      <c r="D28" s="203">
        <v>1574039</v>
      </c>
      <c r="E28" s="203">
        <v>1452783</v>
      </c>
      <c r="F28" s="204">
        <v>-7.7034940049134812</v>
      </c>
    </row>
    <row r="29" spans="1:7" ht="15.6" customHeight="1">
      <c r="A29" s="202" t="s">
        <v>178</v>
      </c>
      <c r="B29" s="203">
        <v>314431</v>
      </c>
      <c r="C29" s="203">
        <v>323263</v>
      </c>
      <c r="D29" s="203">
        <v>539295</v>
      </c>
      <c r="E29" s="203">
        <v>555944</v>
      </c>
      <c r="F29" s="204">
        <v>3.087178631361311</v>
      </c>
    </row>
    <row r="30" spans="1:7" ht="15.6" customHeight="1">
      <c r="A30" s="202" t="s">
        <v>179</v>
      </c>
      <c r="B30" s="203">
        <v>154474</v>
      </c>
      <c r="C30" s="203">
        <v>103333</v>
      </c>
      <c r="D30" s="203">
        <v>272651</v>
      </c>
      <c r="E30" s="203">
        <v>254875</v>
      </c>
      <c r="F30" s="204">
        <v>-6.5196900066385268</v>
      </c>
    </row>
    <row r="31" spans="1:7" ht="15.6" customHeight="1">
      <c r="A31" s="202" t="s">
        <v>180</v>
      </c>
      <c r="B31" s="203">
        <v>154883</v>
      </c>
      <c r="C31" s="203">
        <v>135796</v>
      </c>
      <c r="D31" s="203">
        <v>307673</v>
      </c>
      <c r="E31" s="203">
        <v>243833</v>
      </c>
      <c r="F31" s="204">
        <v>-20.74930201870167</v>
      </c>
    </row>
    <row r="32" spans="1:7" ht="15.6" customHeight="1">
      <c r="A32" s="202" t="s">
        <v>181</v>
      </c>
      <c r="B32" s="203">
        <v>5987115</v>
      </c>
      <c r="C32" s="203">
        <v>5361494</v>
      </c>
      <c r="D32" s="203">
        <v>11676012</v>
      </c>
      <c r="E32" s="203">
        <v>10540800</v>
      </c>
      <c r="F32" s="204">
        <v>-9.7226004906469825</v>
      </c>
    </row>
    <row r="33" spans="1:6" ht="15.6" customHeight="1">
      <c r="A33" s="202" t="s">
        <v>182</v>
      </c>
      <c r="B33" s="203">
        <v>391101</v>
      </c>
      <c r="C33" s="203">
        <v>420275</v>
      </c>
      <c r="D33" s="203">
        <v>693789</v>
      </c>
      <c r="E33" s="203">
        <v>719056</v>
      </c>
      <c r="F33" s="204">
        <v>3.6418853570754242</v>
      </c>
    </row>
    <row r="34" spans="1:6" ht="15.6" customHeight="1">
      <c r="A34" s="202" t="s">
        <v>183</v>
      </c>
      <c r="B34" s="203">
        <v>64641</v>
      </c>
      <c r="C34" s="203">
        <v>94967</v>
      </c>
      <c r="D34" s="203">
        <v>127948</v>
      </c>
      <c r="E34" s="203">
        <v>150449</v>
      </c>
      <c r="F34" s="204">
        <v>17.586050583049371</v>
      </c>
    </row>
    <row r="35" spans="1:6" ht="15.6" customHeight="1">
      <c r="A35" s="170" t="s">
        <v>153</v>
      </c>
      <c r="B35" s="90">
        <f>SUM(B7:B34)</f>
        <v>22034142</v>
      </c>
      <c r="C35" s="91">
        <f>SUM(C7:C34)</f>
        <v>21787526</v>
      </c>
      <c r="D35" s="90">
        <f>SUM(D7:D34)</f>
        <v>43689329</v>
      </c>
      <c r="E35" s="92">
        <f>SUM(E7:E34)</f>
        <v>41756538</v>
      </c>
      <c r="F35" s="191">
        <f>E35*100/D35-100</f>
        <v>-4.423942972436123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F263A-02C2-49AF-A707-655AF57687A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13</v>
      </c>
      <c r="E7" s="203">
        <v>0</v>
      </c>
      <c r="F7" s="204">
        <v>-100</v>
      </c>
      <c r="G7" s="27"/>
    </row>
    <row r="8" spans="1:14" ht="15.6" customHeight="1">
      <c r="A8" s="202" t="s">
        <v>11</v>
      </c>
      <c r="B8" s="203">
        <v>106820</v>
      </c>
      <c r="C8" s="203">
        <v>116283</v>
      </c>
      <c r="D8" s="203">
        <v>210885</v>
      </c>
      <c r="E8" s="203">
        <v>205904</v>
      </c>
      <c r="F8" s="204">
        <v>-2.361950826279724</v>
      </c>
      <c r="G8" s="20"/>
    </row>
    <row r="9" spans="1:14" ht="15.6" customHeight="1">
      <c r="A9" s="202" t="s">
        <v>8</v>
      </c>
      <c r="B9" s="203">
        <v>21064</v>
      </c>
      <c r="C9" s="203">
        <v>11955</v>
      </c>
      <c r="D9" s="203">
        <v>48059</v>
      </c>
      <c r="E9" s="203">
        <v>25028</v>
      </c>
      <c r="F9" s="204">
        <v>-47.922345450383901</v>
      </c>
      <c r="G9" s="20"/>
    </row>
    <row r="10" spans="1:14" ht="15.6" customHeight="1">
      <c r="A10" s="202" t="s">
        <v>10</v>
      </c>
      <c r="B10" s="203">
        <v>0</v>
      </c>
      <c r="C10" s="203">
        <v>25</v>
      </c>
      <c r="D10" s="203">
        <v>0</v>
      </c>
      <c r="E10" s="203">
        <v>74</v>
      </c>
      <c r="F10" s="204" t="s">
        <v>151</v>
      </c>
    </row>
    <row r="11" spans="1:14" ht="15.6" customHeight="1">
      <c r="A11" s="202" t="s">
        <v>9</v>
      </c>
      <c r="B11" s="203">
        <v>4010101</v>
      </c>
      <c r="C11" s="203">
        <v>3718407</v>
      </c>
      <c r="D11" s="203">
        <v>8302048</v>
      </c>
      <c r="E11" s="203">
        <v>7360678</v>
      </c>
      <c r="F11" s="204">
        <v>-11.339009362509101</v>
      </c>
    </row>
    <row r="12" spans="1:14" ht="15.6" customHeight="1">
      <c r="A12" s="202" t="s">
        <v>6</v>
      </c>
      <c r="B12" s="203">
        <v>131948</v>
      </c>
      <c r="C12" s="203">
        <v>128963</v>
      </c>
      <c r="D12" s="203">
        <v>261068</v>
      </c>
      <c r="E12" s="203">
        <v>238507</v>
      </c>
      <c r="F12" s="204">
        <v>-8.6418097966813292</v>
      </c>
    </row>
    <row r="13" spans="1:14" ht="15.6" customHeight="1">
      <c r="A13" s="202" t="s">
        <v>175</v>
      </c>
      <c r="B13" s="203">
        <v>21151</v>
      </c>
      <c r="C13" s="203">
        <v>17711</v>
      </c>
      <c r="D13" s="203">
        <v>42635</v>
      </c>
      <c r="E13" s="203">
        <v>36084</v>
      </c>
      <c r="F13" s="204">
        <v>-15.3653101911575</v>
      </c>
    </row>
    <row r="14" spans="1:14" ht="15.6" customHeight="1">
      <c r="A14" s="202" t="s">
        <v>148</v>
      </c>
      <c r="B14" s="203">
        <v>3010884</v>
      </c>
      <c r="C14" s="203">
        <v>3200066</v>
      </c>
      <c r="D14" s="203">
        <v>5870665</v>
      </c>
      <c r="E14" s="203">
        <v>6184492</v>
      </c>
      <c r="F14" s="204">
        <v>5.3456806000683059</v>
      </c>
    </row>
    <row r="15" spans="1:14" ht="15.6" customHeight="1">
      <c r="A15" s="202" t="s">
        <v>145</v>
      </c>
      <c r="B15" s="203">
        <v>409409</v>
      </c>
      <c r="C15" s="203">
        <v>397150</v>
      </c>
      <c r="D15" s="203">
        <v>740116</v>
      </c>
      <c r="E15" s="203">
        <v>705686</v>
      </c>
      <c r="F15" s="204">
        <v>-4.6519734744283312</v>
      </c>
    </row>
    <row r="16" spans="1:14" ht="15.6" customHeight="1">
      <c r="A16" s="202" t="s">
        <v>144</v>
      </c>
      <c r="B16" s="203">
        <v>33579</v>
      </c>
      <c r="C16" s="203">
        <v>42439</v>
      </c>
      <c r="D16" s="203">
        <v>89999</v>
      </c>
      <c r="E16" s="203">
        <v>67912</v>
      </c>
      <c r="F16" s="204">
        <v>-24.541383793153258</v>
      </c>
      <c r="G16" s="15"/>
    </row>
    <row r="17" spans="1:7" ht="15.6" customHeight="1">
      <c r="A17" s="202" t="s">
        <v>150</v>
      </c>
      <c r="B17" s="203">
        <v>99424</v>
      </c>
      <c r="C17" s="203">
        <v>170940</v>
      </c>
      <c r="D17" s="203">
        <v>185227</v>
      </c>
      <c r="E17" s="203">
        <v>258492</v>
      </c>
      <c r="F17" s="204">
        <v>39.554168668714603</v>
      </c>
      <c r="G17" s="16"/>
    </row>
    <row r="18" spans="1:7" ht="15.6" customHeight="1">
      <c r="A18" s="202" t="s">
        <v>147</v>
      </c>
      <c r="B18" s="203">
        <v>5216</v>
      </c>
      <c r="C18" s="203">
        <v>5809</v>
      </c>
      <c r="D18" s="203">
        <v>10970</v>
      </c>
      <c r="E18" s="203">
        <v>11708</v>
      </c>
      <c r="F18" s="204">
        <v>6.7274384685505879</v>
      </c>
    </row>
    <row r="19" spans="1:7" ht="15.6" customHeight="1">
      <c r="A19" s="202" t="s">
        <v>143</v>
      </c>
      <c r="B19" s="203">
        <v>12477</v>
      </c>
      <c r="C19" s="203">
        <v>30496</v>
      </c>
      <c r="D19" s="203">
        <v>21732</v>
      </c>
      <c r="E19" s="203">
        <v>31032</v>
      </c>
      <c r="F19" s="204">
        <v>42.794036443953622</v>
      </c>
    </row>
    <row r="20" spans="1:7" ht="15.6" customHeight="1">
      <c r="A20" s="202" t="s">
        <v>142</v>
      </c>
      <c r="B20" s="203">
        <v>84359</v>
      </c>
      <c r="C20" s="203">
        <v>98732</v>
      </c>
      <c r="D20" s="203">
        <v>162538</v>
      </c>
      <c r="E20" s="203">
        <v>165863</v>
      </c>
      <c r="F20" s="204">
        <v>2.0456754728125048</v>
      </c>
    </row>
    <row r="21" spans="1:7" ht="15.6" customHeight="1">
      <c r="A21" s="202" t="s">
        <v>149</v>
      </c>
      <c r="B21" s="203">
        <v>63819</v>
      </c>
      <c r="C21" s="203">
        <v>59669</v>
      </c>
      <c r="D21" s="203">
        <v>125635</v>
      </c>
      <c r="E21" s="203">
        <v>130211</v>
      </c>
      <c r="F21" s="204">
        <v>3.6422971305766652</v>
      </c>
    </row>
    <row r="22" spans="1:7" ht="15.6" customHeight="1">
      <c r="A22" s="202" t="s">
        <v>146</v>
      </c>
      <c r="B22" s="203">
        <v>1011769</v>
      </c>
      <c r="C22" s="203">
        <v>1252588</v>
      </c>
      <c r="D22" s="203">
        <v>2483549</v>
      </c>
      <c r="E22" s="203">
        <v>2368151</v>
      </c>
      <c r="F22" s="204">
        <v>-4.6464958009686939</v>
      </c>
    </row>
    <row r="23" spans="1:7" ht="15.6" customHeight="1">
      <c r="A23" s="202" t="s">
        <v>165</v>
      </c>
      <c r="B23" s="203">
        <v>181244</v>
      </c>
      <c r="C23" s="203">
        <v>431753</v>
      </c>
      <c r="D23" s="203">
        <v>437538</v>
      </c>
      <c r="E23" s="203">
        <v>845330</v>
      </c>
      <c r="F23" s="204">
        <v>93.201504783584511</v>
      </c>
    </row>
    <row r="24" spans="1:7" ht="15.6" customHeight="1">
      <c r="A24" s="202" t="s">
        <v>141</v>
      </c>
      <c r="B24" s="203">
        <v>37183</v>
      </c>
      <c r="C24" s="203">
        <v>37068</v>
      </c>
      <c r="D24" s="203">
        <v>72196</v>
      </c>
      <c r="E24" s="203">
        <v>71659</v>
      </c>
      <c r="F24" s="204">
        <v>-0.74380852124771479</v>
      </c>
    </row>
    <row r="25" spans="1:7" ht="15.6" customHeight="1">
      <c r="A25" s="202" t="s">
        <v>140</v>
      </c>
      <c r="B25" s="203">
        <v>2225</v>
      </c>
      <c r="C25" s="203">
        <v>1951</v>
      </c>
      <c r="D25" s="203">
        <v>5631</v>
      </c>
      <c r="E25" s="203">
        <v>3865</v>
      </c>
      <c r="F25" s="204">
        <v>-31.362102646066418</v>
      </c>
    </row>
    <row r="26" spans="1:7" ht="15.6" customHeight="1">
      <c r="A26" s="202" t="s">
        <v>152</v>
      </c>
      <c r="B26" s="203">
        <v>9</v>
      </c>
      <c r="C26" s="203">
        <v>0</v>
      </c>
      <c r="D26" s="203">
        <v>36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467767</v>
      </c>
      <c r="C28" s="203">
        <v>392577</v>
      </c>
      <c r="D28" s="203">
        <v>818935</v>
      </c>
      <c r="E28" s="203">
        <v>711540</v>
      </c>
      <c r="F28" s="204">
        <v>-13.11398340527637</v>
      </c>
    </row>
    <row r="29" spans="1:7" ht="15.6" customHeight="1">
      <c r="A29" s="202" t="s">
        <v>178</v>
      </c>
      <c r="B29" s="203">
        <v>102822</v>
      </c>
      <c r="C29" s="203">
        <v>127480</v>
      </c>
      <c r="D29" s="203">
        <v>208450</v>
      </c>
      <c r="E29" s="203">
        <v>239025</v>
      </c>
      <c r="F29" s="204">
        <v>14.667786039817701</v>
      </c>
    </row>
    <row r="30" spans="1:7" ht="15.6" customHeight="1">
      <c r="A30" s="202" t="s">
        <v>179</v>
      </c>
      <c r="B30" s="203">
        <v>89351</v>
      </c>
      <c r="C30" s="203">
        <v>69240</v>
      </c>
      <c r="D30" s="203">
        <v>181722</v>
      </c>
      <c r="E30" s="203">
        <v>161945</v>
      </c>
      <c r="F30" s="204">
        <v>-10.883107163689591</v>
      </c>
    </row>
    <row r="31" spans="1:7" ht="15.6" customHeight="1">
      <c r="A31" s="202" t="s">
        <v>180</v>
      </c>
      <c r="B31" s="203">
        <v>14475</v>
      </c>
      <c r="C31" s="203">
        <v>14418</v>
      </c>
      <c r="D31" s="203">
        <v>21706</v>
      </c>
      <c r="E31" s="203">
        <v>21141</v>
      </c>
      <c r="F31" s="204">
        <v>-2.6029669215885041</v>
      </c>
    </row>
    <row r="32" spans="1:7" ht="15.6" customHeight="1">
      <c r="A32" s="202" t="s">
        <v>181</v>
      </c>
      <c r="B32" s="203">
        <v>4719062</v>
      </c>
      <c r="C32" s="203">
        <v>4163203</v>
      </c>
      <c r="D32" s="203">
        <v>9176177</v>
      </c>
      <c r="E32" s="203">
        <v>8302941</v>
      </c>
      <c r="F32" s="204">
        <v>-9.5163377951406147</v>
      </c>
    </row>
    <row r="33" spans="1:6" ht="15.6" customHeight="1">
      <c r="A33" s="202" t="s">
        <v>182</v>
      </c>
      <c r="B33" s="203">
        <v>237952</v>
      </c>
      <c r="C33" s="203">
        <v>281647</v>
      </c>
      <c r="D33" s="203">
        <v>434703</v>
      </c>
      <c r="E33" s="203">
        <v>473487</v>
      </c>
      <c r="F33" s="204">
        <v>8.9219536097059375</v>
      </c>
    </row>
    <row r="34" spans="1:6" ht="15.6" customHeight="1">
      <c r="A34" s="202" t="s">
        <v>183</v>
      </c>
      <c r="B34" s="203">
        <v>20315</v>
      </c>
      <c r="C34" s="203">
        <v>32271</v>
      </c>
      <c r="D34" s="203">
        <v>41557</v>
      </c>
      <c r="E34" s="203">
        <v>55217</v>
      </c>
      <c r="F34" s="204">
        <v>32.870515195995857</v>
      </c>
    </row>
    <row r="35" spans="1:6" ht="15.6" customHeight="1">
      <c r="A35" s="170" t="s">
        <v>153</v>
      </c>
      <c r="B35" s="90">
        <f>SUM(B7:B34)</f>
        <v>14894425</v>
      </c>
      <c r="C35" s="91">
        <f>SUM(C7:C34)</f>
        <v>14802841</v>
      </c>
      <c r="D35" s="192">
        <f>SUM(D7:D34)</f>
        <v>29953790</v>
      </c>
      <c r="E35" s="92">
        <f>SUM(E7:E34)</f>
        <v>28675972</v>
      </c>
      <c r="F35" s="154">
        <f>E35*100/D35-100</f>
        <v>-4.2659643404056737</v>
      </c>
    </row>
    <row r="36" spans="1:6" ht="15.6" customHeight="1">
      <c r="A36" s="87" t="s">
        <v>52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8DEF-7B53-4D3A-831B-3460882DC2AA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1470.1579999999999</v>
      </c>
      <c r="C7" s="203">
        <v>947.745</v>
      </c>
      <c r="D7" s="203">
        <v>2322.0520000000001</v>
      </c>
      <c r="E7" s="203">
        <v>1787.5709999999999</v>
      </c>
      <c r="F7" s="204">
        <v>-23.01761545391749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189.90100000000001</v>
      </c>
      <c r="C9" s="203">
        <v>140.22900000000001</v>
      </c>
      <c r="D9" s="203">
        <v>384.03800000000001</v>
      </c>
      <c r="E9" s="203">
        <v>275.02900000000011</v>
      </c>
      <c r="F9" s="204">
        <v>-28.384951489175531</v>
      </c>
      <c r="G9" s="20"/>
    </row>
    <row r="10" spans="1:14" ht="15.6" customHeight="1">
      <c r="A10" s="202" t="s">
        <v>10</v>
      </c>
      <c r="B10" s="203">
        <v>430.15000000000009</v>
      </c>
      <c r="C10" s="203">
        <v>426.04300000000001</v>
      </c>
      <c r="D10" s="203">
        <v>827.02800000000002</v>
      </c>
      <c r="E10" s="203">
        <v>831.30399999999997</v>
      </c>
      <c r="F10" s="204">
        <v>0.51703207146552188</v>
      </c>
    </row>
    <row r="11" spans="1:14" ht="15.6" customHeight="1">
      <c r="A11" s="202" t="s">
        <v>9</v>
      </c>
      <c r="B11" s="203">
        <v>95.907000000000011</v>
      </c>
      <c r="C11" s="203">
        <v>43.549000000000007</v>
      </c>
      <c r="D11" s="203">
        <v>199.95599999999999</v>
      </c>
      <c r="E11" s="203">
        <v>109.28100000000001</v>
      </c>
      <c r="F11" s="204">
        <v>-45.347476444817858</v>
      </c>
    </row>
    <row r="12" spans="1:14" ht="15.6" customHeight="1">
      <c r="A12" s="202" t="s">
        <v>6</v>
      </c>
      <c r="B12" s="203">
        <v>800.09699999999998</v>
      </c>
      <c r="C12" s="203">
        <v>589.93900000000008</v>
      </c>
      <c r="D12" s="203">
        <v>1521.837</v>
      </c>
      <c r="E12" s="203">
        <v>1128.3699999999999</v>
      </c>
      <c r="F12" s="204">
        <v>-25.854740028005619</v>
      </c>
    </row>
    <row r="13" spans="1:14" ht="15.6" customHeight="1">
      <c r="A13" s="202" t="s">
        <v>175</v>
      </c>
      <c r="B13" s="203">
        <v>136.07900000000001</v>
      </c>
      <c r="C13" s="203">
        <v>75.23599999999999</v>
      </c>
      <c r="D13" s="203">
        <v>214.11199999999999</v>
      </c>
      <c r="E13" s="203">
        <v>122.54600000000001</v>
      </c>
      <c r="F13" s="204">
        <v>-42.765468539829612</v>
      </c>
    </row>
    <row r="14" spans="1:14" ht="15.6" customHeight="1">
      <c r="A14" s="202" t="s">
        <v>148</v>
      </c>
      <c r="B14" s="203">
        <v>91.22</v>
      </c>
      <c r="C14" s="203">
        <v>91.22999999999999</v>
      </c>
      <c r="D14" s="203">
        <v>237.66800000000001</v>
      </c>
      <c r="E14" s="203">
        <v>205.749</v>
      </c>
      <c r="F14" s="204">
        <v>-13.43007893363851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22.888000000000002</v>
      </c>
      <c r="C16" s="203">
        <v>2.843</v>
      </c>
      <c r="D16" s="203">
        <v>29.539000000000001</v>
      </c>
      <c r="E16" s="203">
        <v>8.08</v>
      </c>
      <c r="F16" s="204">
        <v>-72.646331967906832</v>
      </c>
      <c r="G16" s="15"/>
    </row>
    <row r="17" spans="1:7" ht="15.6" customHeight="1">
      <c r="A17" s="202" t="s">
        <v>150</v>
      </c>
      <c r="B17" s="203">
        <v>216.94800000000001</v>
      </c>
      <c r="C17" s="203">
        <v>338.27199999999999</v>
      </c>
      <c r="D17" s="203">
        <v>310.77800000000002</v>
      </c>
      <c r="E17" s="203">
        <v>552.928</v>
      </c>
      <c r="F17" s="204">
        <v>77.917355797385909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27.084</v>
      </c>
      <c r="C19" s="203">
        <v>3.472</v>
      </c>
      <c r="D19" s="203">
        <v>42.335000000000001</v>
      </c>
      <c r="E19" s="203">
        <v>12.622999999999999</v>
      </c>
      <c r="F19" s="204">
        <v>-70.183063658911067</v>
      </c>
    </row>
    <row r="20" spans="1:7" ht="15.6" customHeight="1">
      <c r="A20" s="202" t="s">
        <v>142</v>
      </c>
      <c r="B20" s="203">
        <v>57.095999999999997</v>
      </c>
      <c r="C20" s="203">
        <v>161.16300000000001</v>
      </c>
      <c r="D20" s="203">
        <v>167.779</v>
      </c>
      <c r="E20" s="203">
        <v>211.61799999999999</v>
      </c>
      <c r="F20" s="204">
        <v>26.1290149541957</v>
      </c>
    </row>
    <row r="21" spans="1:7" ht="15.6" customHeight="1">
      <c r="A21" s="202" t="s">
        <v>149</v>
      </c>
      <c r="B21" s="203">
        <v>10.169</v>
      </c>
      <c r="C21" s="203">
        <v>11.343</v>
      </c>
      <c r="D21" s="203">
        <v>21.047000000000001</v>
      </c>
      <c r="E21" s="203">
        <v>18.257000000000001</v>
      </c>
      <c r="F21" s="204">
        <v>-13.256045992302941</v>
      </c>
    </row>
    <row r="22" spans="1:7" ht="15.6" customHeight="1">
      <c r="A22" s="202" t="s">
        <v>146</v>
      </c>
      <c r="B22" s="203">
        <v>22.263000000000002</v>
      </c>
      <c r="C22" s="203">
        <v>19.728000000000002</v>
      </c>
      <c r="D22" s="203">
        <v>41.853000000000009</v>
      </c>
      <c r="E22" s="203">
        <v>29.605000000000011</v>
      </c>
      <c r="F22" s="204">
        <v>-29.264329916612908</v>
      </c>
    </row>
    <row r="23" spans="1:7" ht="15.6" customHeight="1">
      <c r="A23" s="202" t="s">
        <v>165</v>
      </c>
      <c r="B23" s="203">
        <v>1.38</v>
      </c>
      <c r="C23" s="203">
        <v>2.5009999999999999</v>
      </c>
      <c r="D23" s="203">
        <v>1.9690000000000001</v>
      </c>
      <c r="E23" s="203">
        <v>4.7430000000000003</v>
      </c>
      <c r="F23" s="204">
        <v>140.8836973082783</v>
      </c>
    </row>
    <row r="24" spans="1:7" ht="15.6" customHeight="1">
      <c r="A24" s="202" t="s">
        <v>141</v>
      </c>
      <c r="B24" s="203">
        <v>162.608</v>
      </c>
      <c r="C24" s="203">
        <v>122.059</v>
      </c>
      <c r="D24" s="203">
        <v>324.762</v>
      </c>
      <c r="E24" s="203">
        <v>238.97900000000001</v>
      </c>
      <c r="F24" s="204">
        <v>-26.414112488530069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34.947000000000003</v>
      </c>
      <c r="C26" s="203">
        <v>6.9429999999999996</v>
      </c>
      <c r="D26" s="203">
        <v>111.322</v>
      </c>
      <c r="E26" s="203">
        <v>47.055999999999997</v>
      </c>
      <c r="F26" s="204">
        <v>-57.729828784966138</v>
      </c>
    </row>
    <row r="27" spans="1:7" ht="15.6" customHeight="1">
      <c r="A27" s="202" t="s">
        <v>173</v>
      </c>
      <c r="B27" s="203">
        <v>1070.336</v>
      </c>
      <c r="C27" s="203">
        <v>1000.264</v>
      </c>
      <c r="D27" s="203">
        <v>2271.3090000000002</v>
      </c>
      <c r="E27" s="203">
        <v>2069.9209999999998</v>
      </c>
      <c r="F27" s="204">
        <v>-8.8666051162567356</v>
      </c>
    </row>
    <row r="28" spans="1:7" ht="15.6" customHeight="1">
      <c r="A28" s="202" t="s">
        <v>177</v>
      </c>
      <c r="B28" s="203">
        <v>14.042</v>
      </c>
      <c r="C28" s="203">
        <v>40.868000000000009</v>
      </c>
      <c r="D28" s="203">
        <v>249.405</v>
      </c>
      <c r="E28" s="203">
        <v>306.89999999999998</v>
      </c>
      <c r="F28" s="204">
        <v>23.052865820653121</v>
      </c>
    </row>
    <row r="29" spans="1:7" ht="15.6" customHeight="1">
      <c r="A29" s="202" t="s">
        <v>178</v>
      </c>
      <c r="B29" s="203">
        <v>149.874</v>
      </c>
      <c r="C29" s="203">
        <v>108.123</v>
      </c>
      <c r="D29" s="203">
        <v>372.30999999999989</v>
      </c>
      <c r="E29" s="203">
        <v>214.636</v>
      </c>
      <c r="F29" s="204">
        <v>-42.350192044264183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90.459000000000003</v>
      </c>
      <c r="C31" s="203">
        <v>121.474</v>
      </c>
      <c r="D31" s="203">
        <v>171.233</v>
      </c>
      <c r="E31" s="203">
        <v>191.15899999999999</v>
      </c>
      <c r="F31" s="204">
        <v>11.63677562152154</v>
      </c>
    </row>
    <row r="32" spans="1:7" ht="15.6" customHeight="1">
      <c r="A32" s="202" t="s">
        <v>181</v>
      </c>
      <c r="B32" s="203">
        <v>217.376</v>
      </c>
      <c r="C32" s="203">
        <v>233.87</v>
      </c>
      <c r="D32" s="203">
        <v>296.05700000000002</v>
      </c>
      <c r="E32" s="203">
        <v>395.38599999999991</v>
      </c>
      <c r="F32" s="204">
        <v>33.550633830647463</v>
      </c>
    </row>
    <row r="33" spans="1:6" ht="15.6" customHeight="1">
      <c r="A33" s="202" t="s">
        <v>182</v>
      </c>
      <c r="B33" s="203">
        <v>2201.2069999999999</v>
      </c>
      <c r="C33" s="203">
        <v>1715.8789999999999</v>
      </c>
      <c r="D33" s="203">
        <v>3974.9609999999998</v>
      </c>
      <c r="E33" s="203">
        <v>3248.3270000000002</v>
      </c>
      <c r="F33" s="204">
        <v>-18.28027998262122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7512.1890000000003</v>
      </c>
      <c r="C35" s="91">
        <f>SUM(C7:C34)</f>
        <v>6202.7730000000001</v>
      </c>
      <c r="D35" s="90">
        <f>SUM(D7:D34)</f>
        <v>14093.349999999999</v>
      </c>
      <c r="E35" s="92">
        <f>SUM(E7:E34)</f>
        <v>12010.067999999999</v>
      </c>
      <c r="F35" s="154">
        <f>E35*100/D35-100</f>
        <v>-14.782021307921823</v>
      </c>
    </row>
    <row r="36" spans="1:6" ht="15.6" customHeight="1">
      <c r="A36" s="87" t="s">
        <v>86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FA943-0BEA-4145-9D66-45D51C61A5F4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2557</v>
      </c>
      <c r="C7" s="203">
        <v>3284</v>
      </c>
      <c r="D7" s="203">
        <v>6150</v>
      </c>
      <c r="E7" s="203">
        <v>5160</v>
      </c>
      <c r="F7" s="204">
        <v>-16.097560975609749</v>
      </c>
      <c r="G7" s="51"/>
    </row>
    <row r="8" spans="1:14" ht="15.6" customHeight="1">
      <c r="A8" s="202" t="s">
        <v>11</v>
      </c>
      <c r="B8" s="203">
        <v>615</v>
      </c>
      <c r="C8" s="203">
        <v>2011</v>
      </c>
      <c r="D8" s="203">
        <v>1293</v>
      </c>
      <c r="E8" s="203">
        <v>4250</v>
      </c>
      <c r="F8" s="204">
        <v>228.69296210363501</v>
      </c>
      <c r="G8" s="20"/>
    </row>
    <row r="9" spans="1:14" ht="15.6" customHeight="1">
      <c r="A9" s="202" t="s">
        <v>8</v>
      </c>
      <c r="B9" s="203">
        <v>4562</v>
      </c>
      <c r="C9" s="203">
        <v>5373</v>
      </c>
      <c r="D9" s="203">
        <v>10493</v>
      </c>
      <c r="E9" s="203">
        <v>10144</v>
      </c>
      <c r="F9" s="204">
        <v>-3.326026875059569</v>
      </c>
      <c r="G9" s="20"/>
    </row>
    <row r="10" spans="1:14" ht="15.6" customHeight="1">
      <c r="A10" s="202" t="s">
        <v>10</v>
      </c>
      <c r="B10" s="203">
        <v>3103</v>
      </c>
      <c r="C10" s="203">
        <v>2536</v>
      </c>
      <c r="D10" s="203">
        <v>6983</v>
      </c>
      <c r="E10" s="203">
        <v>5909</v>
      </c>
      <c r="F10" s="204">
        <v>-15.38020907919233</v>
      </c>
    </row>
    <row r="11" spans="1:14" ht="15.6" customHeight="1">
      <c r="A11" s="202" t="s">
        <v>9</v>
      </c>
      <c r="B11" s="203">
        <v>279709</v>
      </c>
      <c r="C11" s="203">
        <v>211538</v>
      </c>
      <c r="D11" s="203">
        <v>541177</v>
      </c>
      <c r="E11" s="203">
        <v>464036</v>
      </c>
      <c r="F11" s="204">
        <v>-14.254301272966149</v>
      </c>
    </row>
    <row r="12" spans="1:14" ht="15.6" customHeight="1">
      <c r="A12" s="202" t="s">
        <v>6</v>
      </c>
      <c r="B12" s="203">
        <v>5911</v>
      </c>
      <c r="C12" s="203">
        <v>7532</v>
      </c>
      <c r="D12" s="203">
        <v>14789</v>
      </c>
      <c r="E12" s="203">
        <v>17787</v>
      </c>
      <c r="F12" s="204">
        <v>20.271823652714861</v>
      </c>
    </row>
    <row r="13" spans="1:14" ht="15.6" customHeight="1">
      <c r="A13" s="202" t="s">
        <v>175</v>
      </c>
      <c r="B13" s="203">
        <v>6685</v>
      </c>
      <c r="C13" s="203">
        <v>2740</v>
      </c>
      <c r="D13" s="203">
        <v>14525</v>
      </c>
      <c r="E13" s="203">
        <v>6831</v>
      </c>
      <c r="F13" s="204">
        <v>-52.970740103270217</v>
      </c>
    </row>
    <row r="14" spans="1:14" ht="15.6" customHeight="1">
      <c r="A14" s="202" t="s">
        <v>148</v>
      </c>
      <c r="B14" s="203">
        <v>122508</v>
      </c>
      <c r="C14" s="203">
        <v>117005</v>
      </c>
      <c r="D14" s="203">
        <v>233190</v>
      </c>
      <c r="E14" s="203">
        <v>236023</v>
      </c>
      <c r="F14" s="204">
        <v>1.214889146189805</v>
      </c>
    </row>
    <row r="15" spans="1:14" ht="15.6" customHeight="1">
      <c r="A15" s="202" t="s">
        <v>145</v>
      </c>
      <c r="B15" s="203">
        <v>1854</v>
      </c>
      <c r="C15" s="203">
        <v>1505</v>
      </c>
      <c r="D15" s="203">
        <v>3503</v>
      </c>
      <c r="E15" s="203">
        <v>3143</v>
      </c>
      <c r="F15" s="204">
        <v>-10.276905509563241</v>
      </c>
    </row>
    <row r="16" spans="1:14" ht="15.6" customHeight="1">
      <c r="A16" s="202" t="s">
        <v>144</v>
      </c>
      <c r="B16" s="203">
        <v>20518</v>
      </c>
      <c r="C16" s="203">
        <v>23518</v>
      </c>
      <c r="D16" s="203">
        <v>40657</v>
      </c>
      <c r="E16" s="203">
        <v>41167</v>
      </c>
      <c r="F16" s="204">
        <v>1.254396536881714</v>
      </c>
      <c r="G16" s="15"/>
    </row>
    <row r="17" spans="1:7" ht="15.6" customHeight="1">
      <c r="A17" s="202" t="s">
        <v>150</v>
      </c>
      <c r="B17" s="203">
        <v>1634</v>
      </c>
      <c r="C17" s="203">
        <v>3167</v>
      </c>
      <c r="D17" s="203">
        <v>2672</v>
      </c>
      <c r="E17" s="203">
        <v>4926</v>
      </c>
      <c r="F17" s="204">
        <v>84.356287425149702</v>
      </c>
      <c r="G17" s="16"/>
    </row>
    <row r="18" spans="1:7" ht="15.6" customHeight="1">
      <c r="A18" s="202" t="s">
        <v>147</v>
      </c>
      <c r="B18" s="203">
        <v>62175</v>
      </c>
      <c r="C18" s="203">
        <v>42743</v>
      </c>
      <c r="D18" s="203">
        <v>121502</v>
      </c>
      <c r="E18" s="203">
        <v>94146</v>
      </c>
      <c r="F18" s="204">
        <v>-22.514855722539551</v>
      </c>
    </row>
    <row r="19" spans="1:7" ht="15.6" customHeight="1">
      <c r="A19" s="202" t="s">
        <v>143</v>
      </c>
      <c r="B19" s="203">
        <v>1052</v>
      </c>
      <c r="C19" s="203">
        <v>814</v>
      </c>
      <c r="D19" s="203">
        <v>1553</v>
      </c>
      <c r="E19" s="203">
        <v>1977</v>
      </c>
      <c r="F19" s="204">
        <v>27.301996136509981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6831</v>
      </c>
      <c r="E20" s="203">
        <v>5395</v>
      </c>
      <c r="F20" s="204">
        <v>-21.021812326160159</v>
      </c>
    </row>
    <row r="21" spans="1:7" ht="15.6" customHeight="1">
      <c r="A21" s="202" t="s">
        <v>149</v>
      </c>
      <c r="B21" s="203">
        <v>10997</v>
      </c>
      <c r="C21" s="203">
        <v>11665</v>
      </c>
      <c r="D21" s="203">
        <v>38413</v>
      </c>
      <c r="E21" s="203">
        <v>24640</v>
      </c>
      <c r="F21" s="204">
        <v>-35.855049071928782</v>
      </c>
    </row>
    <row r="22" spans="1:7" ht="15.6" customHeight="1">
      <c r="A22" s="202" t="s">
        <v>146</v>
      </c>
      <c r="B22" s="203">
        <v>230224</v>
      </c>
      <c r="C22" s="203">
        <v>262653</v>
      </c>
      <c r="D22" s="203">
        <v>460028</v>
      </c>
      <c r="E22" s="203">
        <v>502701</v>
      </c>
      <c r="F22" s="204">
        <v>9.2761744937264723</v>
      </c>
    </row>
    <row r="23" spans="1:7" ht="15.6" customHeight="1">
      <c r="A23" s="202" t="s">
        <v>165</v>
      </c>
      <c r="B23" s="203">
        <v>1539</v>
      </c>
      <c r="C23" s="203">
        <v>12086</v>
      </c>
      <c r="D23" s="203">
        <v>4969</v>
      </c>
      <c r="E23" s="203">
        <v>26221</v>
      </c>
      <c r="F23" s="204">
        <v>427.69168846850471</v>
      </c>
    </row>
    <row r="24" spans="1:7" ht="15.6" customHeight="1">
      <c r="A24" s="202" t="s">
        <v>141</v>
      </c>
      <c r="B24" s="203">
        <v>1840</v>
      </c>
      <c r="C24" s="203">
        <v>1131</v>
      </c>
      <c r="D24" s="203">
        <v>5296</v>
      </c>
      <c r="E24" s="203">
        <v>3436</v>
      </c>
      <c r="F24" s="204">
        <v>-35.120845921450147</v>
      </c>
    </row>
    <row r="25" spans="1:7" ht="15.6" customHeight="1">
      <c r="A25" s="202" t="s">
        <v>140</v>
      </c>
      <c r="B25" s="203">
        <v>8</v>
      </c>
      <c r="C25" s="203">
        <v>1077</v>
      </c>
      <c r="D25" s="203">
        <v>838</v>
      </c>
      <c r="E25" s="203">
        <v>1107</v>
      </c>
      <c r="F25" s="204">
        <v>32.100238663484483</v>
      </c>
    </row>
    <row r="26" spans="1:7" ht="15.6" customHeight="1">
      <c r="A26" s="202" t="s">
        <v>152</v>
      </c>
      <c r="B26" s="203">
        <v>1279</v>
      </c>
      <c r="C26" s="203">
        <v>1255</v>
      </c>
      <c r="D26" s="203">
        <v>3392</v>
      </c>
      <c r="E26" s="203">
        <v>2738</v>
      </c>
      <c r="F26" s="204">
        <v>-19.28066037735849</v>
      </c>
    </row>
    <row r="27" spans="1:7" ht="15.6" customHeight="1">
      <c r="A27" s="202" t="s">
        <v>173</v>
      </c>
      <c r="B27" s="203">
        <v>2102</v>
      </c>
      <c r="C27" s="203">
        <v>2582</v>
      </c>
      <c r="D27" s="203">
        <v>5024</v>
      </c>
      <c r="E27" s="203">
        <v>5474</v>
      </c>
      <c r="F27" s="204">
        <v>8.9570063694267503</v>
      </c>
    </row>
    <row r="28" spans="1:7" ht="15.6" customHeight="1">
      <c r="A28" s="202" t="s">
        <v>177</v>
      </c>
      <c r="B28" s="203">
        <v>65322</v>
      </c>
      <c r="C28" s="203">
        <v>92694</v>
      </c>
      <c r="D28" s="203">
        <v>131142</v>
      </c>
      <c r="E28" s="203">
        <v>205419</v>
      </c>
      <c r="F28" s="204">
        <v>56.638605481081584</v>
      </c>
    </row>
    <row r="29" spans="1:7" ht="15.6" customHeight="1">
      <c r="A29" s="202" t="s">
        <v>178</v>
      </c>
      <c r="B29" s="203">
        <v>3897</v>
      </c>
      <c r="C29" s="203">
        <v>4266</v>
      </c>
      <c r="D29" s="203">
        <v>8042</v>
      </c>
      <c r="E29" s="203">
        <v>7713</v>
      </c>
      <c r="F29" s="204">
        <v>-4.0910221337975656</v>
      </c>
    </row>
    <row r="30" spans="1:7" ht="15.6" customHeight="1">
      <c r="A30" s="202" t="s">
        <v>179</v>
      </c>
      <c r="B30" s="203">
        <v>2735</v>
      </c>
      <c r="C30" s="203">
        <v>0</v>
      </c>
      <c r="D30" s="203">
        <v>4515</v>
      </c>
      <c r="E30" s="203">
        <v>15288</v>
      </c>
      <c r="F30" s="204">
        <v>238.6046511627907</v>
      </c>
    </row>
    <row r="31" spans="1:7" ht="15.6" customHeight="1">
      <c r="A31" s="202" t="s">
        <v>180</v>
      </c>
      <c r="B31" s="203">
        <v>7029</v>
      </c>
      <c r="C31" s="203">
        <v>12052</v>
      </c>
      <c r="D31" s="203">
        <v>16971</v>
      </c>
      <c r="E31" s="203">
        <v>25892</v>
      </c>
      <c r="F31" s="204">
        <v>52.566142242649221</v>
      </c>
    </row>
    <row r="32" spans="1:7" ht="15.6" customHeight="1">
      <c r="A32" s="202" t="s">
        <v>181</v>
      </c>
      <c r="B32" s="203">
        <v>39733</v>
      </c>
      <c r="C32" s="203">
        <v>50781</v>
      </c>
      <c r="D32" s="203">
        <v>81603</v>
      </c>
      <c r="E32" s="203">
        <v>99247</v>
      </c>
      <c r="F32" s="204">
        <v>21.621754102177619</v>
      </c>
    </row>
    <row r="33" spans="1:6" ht="15.6" customHeight="1">
      <c r="A33" s="202" t="s">
        <v>182</v>
      </c>
      <c r="B33" s="203">
        <v>6950</v>
      </c>
      <c r="C33" s="203">
        <v>9749</v>
      </c>
      <c r="D33" s="203">
        <v>15092</v>
      </c>
      <c r="E33" s="203">
        <v>19368</v>
      </c>
      <c r="F33" s="204">
        <v>28.33289159819773</v>
      </c>
    </row>
    <row r="34" spans="1:6" ht="15.6" customHeight="1">
      <c r="A34" s="202" t="s">
        <v>183</v>
      </c>
      <c r="B34" s="203">
        <v>798</v>
      </c>
      <c r="C34" s="203">
        <v>1203</v>
      </c>
      <c r="D34" s="203">
        <v>1208</v>
      </c>
      <c r="E34" s="203">
        <v>1866</v>
      </c>
      <c r="F34" s="204">
        <v>54.470198675496682</v>
      </c>
    </row>
    <row r="35" spans="1:6" ht="15.6" customHeight="1">
      <c r="A35" s="170" t="s">
        <v>153</v>
      </c>
      <c r="B35" s="90">
        <f>SUM(B7:B34)</f>
        <v>887336</v>
      </c>
      <c r="C35" s="91">
        <f>SUM(C7:C34)</f>
        <v>886960</v>
      </c>
      <c r="D35" s="192">
        <f>SUM(D7:D34)</f>
        <v>1781851</v>
      </c>
      <c r="E35" s="192">
        <f>SUM(E7:E34)</f>
        <v>1842004</v>
      </c>
      <c r="F35" s="154">
        <f>E35*100/D35-100</f>
        <v>3.375871495428072</v>
      </c>
    </row>
    <row r="36" spans="1:6" ht="15.6" customHeight="1">
      <c r="A36" s="87" t="s">
        <v>160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EE67-7EF9-4E14-B3E5-F48C4B73CD32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1496</v>
      </c>
      <c r="C7" s="203">
        <v>2500</v>
      </c>
      <c r="D7" s="203">
        <v>4260</v>
      </c>
      <c r="E7" s="203">
        <v>3761</v>
      </c>
      <c r="F7" s="204">
        <v>-11.71361502347418</v>
      </c>
      <c r="G7" s="51"/>
    </row>
    <row r="8" spans="1:14" ht="15.6" customHeight="1">
      <c r="A8" s="202" t="s">
        <v>11</v>
      </c>
      <c r="B8" s="203">
        <v>82</v>
      </c>
      <c r="C8" s="203">
        <v>136</v>
      </c>
      <c r="D8" s="203">
        <v>171</v>
      </c>
      <c r="E8" s="203">
        <v>354</v>
      </c>
      <c r="F8" s="204">
        <v>107.01754385964909</v>
      </c>
      <c r="G8" s="20"/>
    </row>
    <row r="9" spans="1:14" ht="15.6" customHeight="1">
      <c r="A9" s="202" t="s">
        <v>8</v>
      </c>
      <c r="B9" s="203">
        <v>1733</v>
      </c>
      <c r="C9" s="203">
        <v>2418</v>
      </c>
      <c r="D9" s="203">
        <v>4262</v>
      </c>
      <c r="E9" s="203">
        <v>4637</v>
      </c>
      <c r="F9" s="204">
        <v>8.7986860628812735</v>
      </c>
      <c r="G9" s="20"/>
    </row>
    <row r="10" spans="1:14" ht="15.6" customHeight="1">
      <c r="A10" s="202" t="s">
        <v>10</v>
      </c>
      <c r="B10" s="203">
        <v>1009</v>
      </c>
      <c r="C10" s="203">
        <v>391</v>
      </c>
      <c r="D10" s="203">
        <v>2372</v>
      </c>
      <c r="E10" s="203">
        <v>1796</v>
      </c>
      <c r="F10" s="204">
        <v>-24.28330522765599</v>
      </c>
    </row>
    <row r="11" spans="1:14" ht="15.6" customHeight="1">
      <c r="A11" s="202" t="s">
        <v>9</v>
      </c>
      <c r="B11" s="203">
        <v>268898</v>
      </c>
      <c r="C11" s="203">
        <v>201252</v>
      </c>
      <c r="D11" s="203">
        <v>518925</v>
      </c>
      <c r="E11" s="203">
        <v>443616</v>
      </c>
      <c r="F11" s="204">
        <v>-14.512501806619451</v>
      </c>
    </row>
    <row r="12" spans="1:14" ht="15.6" customHeight="1">
      <c r="A12" s="202" t="s">
        <v>6</v>
      </c>
      <c r="B12" s="203">
        <v>2856</v>
      </c>
      <c r="C12" s="203">
        <v>4388</v>
      </c>
      <c r="D12" s="203">
        <v>4830</v>
      </c>
      <c r="E12" s="203">
        <v>5825</v>
      </c>
      <c r="F12" s="204">
        <v>20.600414078674941</v>
      </c>
    </row>
    <row r="13" spans="1:14" ht="15.6" customHeight="1">
      <c r="A13" s="202" t="s">
        <v>175</v>
      </c>
      <c r="B13" s="203">
        <v>50</v>
      </c>
      <c r="C13" s="203">
        <v>22</v>
      </c>
      <c r="D13" s="203">
        <v>50</v>
      </c>
      <c r="E13" s="203">
        <v>22</v>
      </c>
      <c r="F13" s="204">
        <v>-56</v>
      </c>
    </row>
    <row r="14" spans="1:14" ht="15.6" customHeight="1">
      <c r="A14" s="202" t="s">
        <v>148</v>
      </c>
      <c r="B14" s="203">
        <v>102179</v>
      </c>
      <c r="C14" s="203">
        <v>100044</v>
      </c>
      <c r="D14" s="203">
        <v>194418</v>
      </c>
      <c r="E14" s="203">
        <v>197522</v>
      </c>
      <c r="F14" s="204">
        <v>1.596559989301398</v>
      </c>
    </row>
    <row r="15" spans="1:14" ht="15.6" customHeight="1">
      <c r="A15" s="202" t="s">
        <v>145</v>
      </c>
      <c r="B15" s="203">
        <v>1453</v>
      </c>
      <c r="C15" s="203">
        <v>1147</v>
      </c>
      <c r="D15" s="203">
        <v>2859</v>
      </c>
      <c r="E15" s="203">
        <v>2562</v>
      </c>
      <c r="F15" s="204">
        <v>-10.388247639034629</v>
      </c>
    </row>
    <row r="16" spans="1:14" ht="15.6" customHeight="1">
      <c r="A16" s="202" t="s">
        <v>144</v>
      </c>
      <c r="B16" s="203">
        <v>1013</v>
      </c>
      <c r="C16" s="203">
        <v>2143</v>
      </c>
      <c r="D16" s="203">
        <v>2221</v>
      </c>
      <c r="E16" s="203">
        <v>4141</v>
      </c>
      <c r="F16" s="204">
        <v>86.44754615038272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59611</v>
      </c>
      <c r="C18" s="203">
        <v>40350</v>
      </c>
      <c r="D18" s="203">
        <v>115778</v>
      </c>
      <c r="E18" s="203">
        <v>89312</v>
      </c>
      <c r="F18" s="204">
        <v>-22.8592651453644</v>
      </c>
    </row>
    <row r="19" spans="1:7" ht="15.6" customHeight="1">
      <c r="A19" s="202" t="s">
        <v>143</v>
      </c>
      <c r="B19" s="203">
        <v>403</v>
      </c>
      <c r="C19" s="203">
        <v>597</v>
      </c>
      <c r="D19" s="203">
        <v>746</v>
      </c>
      <c r="E19" s="203">
        <v>1291</v>
      </c>
      <c r="F19" s="204">
        <v>73.056300268096521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6831</v>
      </c>
      <c r="E20" s="203">
        <v>5395</v>
      </c>
      <c r="F20" s="204">
        <v>-21.021812326160159</v>
      </c>
    </row>
    <row r="21" spans="1:7" ht="15.6" customHeight="1">
      <c r="A21" s="202" t="s">
        <v>149</v>
      </c>
      <c r="B21" s="203">
        <v>9334</v>
      </c>
      <c r="C21" s="203">
        <v>10100</v>
      </c>
      <c r="D21" s="203">
        <v>32447</v>
      </c>
      <c r="E21" s="203">
        <v>21282</v>
      </c>
      <c r="F21" s="204">
        <v>-34.409960859247391</v>
      </c>
    </row>
    <row r="22" spans="1:7" ht="15.6" customHeight="1">
      <c r="A22" s="202" t="s">
        <v>146</v>
      </c>
      <c r="B22" s="203">
        <v>203548</v>
      </c>
      <c r="C22" s="203">
        <v>224909</v>
      </c>
      <c r="D22" s="203">
        <v>405791</v>
      </c>
      <c r="E22" s="203">
        <v>425717</v>
      </c>
      <c r="F22" s="204">
        <v>4.9104095458006753</v>
      </c>
    </row>
    <row r="23" spans="1:7" ht="15.6" customHeight="1">
      <c r="A23" s="202" t="s">
        <v>165</v>
      </c>
      <c r="B23" s="203">
        <v>1183</v>
      </c>
      <c r="C23" s="203">
        <v>9141</v>
      </c>
      <c r="D23" s="203">
        <v>2607</v>
      </c>
      <c r="E23" s="203">
        <v>19960</v>
      </c>
      <c r="F23" s="204">
        <v>665.63099347909474</v>
      </c>
    </row>
    <row r="24" spans="1:7" ht="15.6" customHeight="1">
      <c r="A24" s="202" t="s">
        <v>141</v>
      </c>
      <c r="B24" s="203">
        <v>1240</v>
      </c>
      <c r="C24" s="203">
        <v>853</v>
      </c>
      <c r="D24" s="203">
        <v>4091</v>
      </c>
      <c r="E24" s="203">
        <v>2420</v>
      </c>
      <c r="F24" s="204">
        <v>-40.845758983133713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1018</v>
      </c>
      <c r="C26" s="203">
        <v>885</v>
      </c>
      <c r="D26" s="203">
        <v>2161</v>
      </c>
      <c r="E26" s="203">
        <v>1762</v>
      </c>
      <c r="F26" s="204">
        <v>-18.463674224895879</v>
      </c>
    </row>
    <row r="27" spans="1:7" ht="15.6" customHeight="1">
      <c r="A27" s="202" t="s">
        <v>173</v>
      </c>
      <c r="B27" s="203">
        <v>615</v>
      </c>
      <c r="C27" s="203">
        <v>707</v>
      </c>
      <c r="D27" s="203">
        <v>1854</v>
      </c>
      <c r="E27" s="203">
        <v>2227</v>
      </c>
      <c r="F27" s="204">
        <v>20.118662351672061</v>
      </c>
    </row>
    <row r="28" spans="1:7" ht="15.6" customHeight="1">
      <c r="A28" s="202" t="s">
        <v>177</v>
      </c>
      <c r="B28" s="203">
        <v>47847</v>
      </c>
      <c r="C28" s="203">
        <v>72160</v>
      </c>
      <c r="D28" s="203">
        <v>94154</v>
      </c>
      <c r="E28" s="203">
        <v>160662</v>
      </c>
      <c r="F28" s="204">
        <v>70.637466278649867</v>
      </c>
    </row>
    <row r="29" spans="1:7" ht="15.6" customHeight="1">
      <c r="A29" s="202" t="s">
        <v>178</v>
      </c>
      <c r="B29" s="203">
        <v>2599</v>
      </c>
      <c r="C29" s="203">
        <v>3142</v>
      </c>
      <c r="D29" s="203">
        <v>5239</v>
      </c>
      <c r="E29" s="203">
        <v>5535</v>
      </c>
      <c r="F29" s="204">
        <v>5.6499331933575121</v>
      </c>
    </row>
    <row r="30" spans="1:7" ht="15.6" customHeight="1">
      <c r="A30" s="202" t="s">
        <v>179</v>
      </c>
      <c r="B30" s="203">
        <v>1831</v>
      </c>
      <c r="C30" s="203">
        <v>0</v>
      </c>
      <c r="D30" s="203">
        <v>2937</v>
      </c>
      <c r="E30" s="203">
        <v>9264</v>
      </c>
      <c r="F30" s="204">
        <v>215.4239019407558</v>
      </c>
    </row>
    <row r="31" spans="1:7" ht="15.6" customHeight="1">
      <c r="A31" s="202" t="s">
        <v>180</v>
      </c>
      <c r="B31" s="203">
        <v>2457</v>
      </c>
      <c r="C31" s="203">
        <v>4420</v>
      </c>
      <c r="D31" s="203">
        <v>7285</v>
      </c>
      <c r="E31" s="203">
        <v>10165</v>
      </c>
      <c r="F31" s="204">
        <v>39.533287577213457</v>
      </c>
    </row>
    <row r="32" spans="1:7" ht="15.6" customHeight="1">
      <c r="A32" s="202" t="s">
        <v>181</v>
      </c>
      <c r="B32" s="203">
        <v>31648</v>
      </c>
      <c r="C32" s="203">
        <v>42114</v>
      </c>
      <c r="D32" s="203">
        <v>64506</v>
      </c>
      <c r="E32" s="203">
        <v>79375</v>
      </c>
      <c r="F32" s="204">
        <v>23.050568939323469</v>
      </c>
    </row>
    <row r="33" spans="1:6" ht="15.6" customHeight="1">
      <c r="A33" s="202" t="s">
        <v>182</v>
      </c>
      <c r="B33" s="203">
        <v>3512</v>
      </c>
      <c r="C33" s="203">
        <v>4312</v>
      </c>
      <c r="D33" s="203">
        <v>7933</v>
      </c>
      <c r="E33" s="203">
        <v>9647</v>
      </c>
      <c r="F33" s="204">
        <v>21.60594982982478</v>
      </c>
    </row>
    <row r="34" spans="1:6" ht="15.6" customHeight="1">
      <c r="A34" s="202" t="s">
        <v>183</v>
      </c>
      <c r="B34" s="203">
        <v>239</v>
      </c>
      <c r="C34" s="203">
        <v>0</v>
      </c>
      <c r="D34" s="203">
        <v>444</v>
      </c>
      <c r="E34" s="203">
        <v>133</v>
      </c>
      <c r="F34" s="204">
        <v>-70.045045045045043</v>
      </c>
    </row>
    <row r="35" spans="1:6" ht="15.6" customHeight="1">
      <c r="A35" s="170" t="s">
        <v>153</v>
      </c>
      <c r="B35" s="90">
        <f>SUM(B7:B34)</f>
        <v>747854</v>
      </c>
      <c r="C35" s="91">
        <f>SUM(C7:C34)</f>
        <v>728131</v>
      </c>
      <c r="D35" s="90">
        <f>SUM(D7:D34)</f>
        <v>1489172</v>
      </c>
      <c r="E35" s="92">
        <f>SUM(E7:E34)</f>
        <v>1508383</v>
      </c>
      <c r="F35" s="154">
        <f>E35*100/D35-100</f>
        <v>1.290045743540702</v>
      </c>
    </row>
    <row r="36" spans="1:6" ht="15.6" customHeight="1">
      <c r="A36" s="87" t="s">
        <v>82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921E6-CD9C-436B-BE91-BBA4505CEBDC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14700</v>
      </c>
      <c r="C10" s="203">
        <v>0</v>
      </c>
      <c r="D10" s="203">
        <v>14700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297451</v>
      </c>
      <c r="C11" s="203">
        <v>211899</v>
      </c>
      <c r="D11" s="203">
        <v>600451</v>
      </c>
      <c r="E11" s="203">
        <v>498764</v>
      </c>
      <c r="F11" s="204">
        <v>-16.935103780325122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151</v>
      </c>
    </row>
    <row r="14" spans="1:14" ht="15.6" customHeight="1">
      <c r="A14" s="202" t="s">
        <v>148</v>
      </c>
      <c r="B14" s="203">
        <v>0</v>
      </c>
      <c r="C14" s="203">
        <v>0</v>
      </c>
      <c r="D14" s="203">
        <v>0</v>
      </c>
      <c r="E14" s="203">
        <v>0</v>
      </c>
      <c r="F14" s="204" t="s">
        <v>151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4942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27145</v>
      </c>
      <c r="C21" s="203">
        <v>0</v>
      </c>
      <c r="D21" s="203">
        <v>37139</v>
      </c>
      <c r="E21" s="203">
        <v>71299</v>
      </c>
      <c r="F21" s="204">
        <v>91.978782412019712</v>
      </c>
    </row>
    <row r="22" spans="1:7" ht="15.6" customHeight="1">
      <c r="A22" s="202" t="s">
        <v>146</v>
      </c>
      <c r="B22" s="203">
        <v>0</v>
      </c>
      <c r="C22" s="203">
        <v>0</v>
      </c>
      <c r="D22" s="203">
        <v>0</v>
      </c>
      <c r="E22" s="203">
        <v>0</v>
      </c>
      <c r="F22" s="204" t="s">
        <v>151</v>
      </c>
    </row>
    <row r="23" spans="1:7" ht="15.6" customHeight="1">
      <c r="A23" s="202" t="s">
        <v>165</v>
      </c>
      <c r="B23" s="203">
        <v>0</v>
      </c>
      <c r="C23" s="203">
        <v>0</v>
      </c>
      <c r="D23" s="203">
        <v>0</v>
      </c>
      <c r="E23" s="203">
        <v>0</v>
      </c>
      <c r="F23" s="204" t="s">
        <v>151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160</v>
      </c>
      <c r="C28" s="203">
        <v>61</v>
      </c>
      <c r="D28" s="203">
        <v>324</v>
      </c>
      <c r="E28" s="203">
        <v>196</v>
      </c>
      <c r="F28" s="204">
        <v>-39.506172839506171</v>
      </c>
    </row>
    <row r="29" spans="1:7" ht="15.6" customHeight="1">
      <c r="A29" s="202" t="s">
        <v>178</v>
      </c>
      <c r="B29" s="203">
        <v>0</v>
      </c>
      <c r="C29" s="203">
        <v>1</v>
      </c>
      <c r="D29" s="203">
        <v>0</v>
      </c>
      <c r="E29" s="203">
        <v>1</v>
      </c>
      <c r="F29" s="204" t="s">
        <v>151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68620</v>
      </c>
      <c r="C31" s="203">
        <v>0</v>
      </c>
      <c r="D31" s="203">
        <v>68620</v>
      </c>
      <c r="E31" s="203">
        <v>0</v>
      </c>
      <c r="F31" s="204">
        <v>-100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84</v>
      </c>
      <c r="E33" s="203">
        <v>0</v>
      </c>
      <c r="F33" s="204">
        <v>-100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408076</v>
      </c>
      <c r="C35" s="91">
        <f>SUM(C7:C34)</f>
        <v>211961</v>
      </c>
      <c r="D35" s="192">
        <f>SUM(D7:D34)</f>
        <v>721318</v>
      </c>
      <c r="E35" s="192">
        <f>SUM(E7:E34)</f>
        <v>575202</v>
      </c>
      <c r="F35" s="154">
        <f>E35*100/D35-100</f>
        <v>-20.256807677057836</v>
      </c>
    </row>
    <row r="36" spans="1:6" ht="15.6" customHeight="1">
      <c r="A36" s="87" t="s">
        <v>52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59F5-EED2-4610-A1C2-2386BFB078E9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45657</v>
      </c>
      <c r="C7" s="203">
        <v>6302</v>
      </c>
      <c r="D7" s="203">
        <v>132053</v>
      </c>
      <c r="E7" s="203">
        <v>6302</v>
      </c>
      <c r="F7" s="204">
        <v>-95.227673737060115</v>
      </c>
      <c r="G7" s="27"/>
    </row>
    <row r="8" spans="1:14" ht="15.6" customHeight="1">
      <c r="A8" s="202" t="s">
        <v>11</v>
      </c>
      <c r="B8" s="203">
        <v>0</v>
      </c>
      <c r="C8" s="203">
        <v>3502</v>
      </c>
      <c r="D8" s="203">
        <v>5249</v>
      </c>
      <c r="E8" s="203">
        <v>12311</v>
      </c>
      <c r="F8" s="204">
        <v>134.53991236425989</v>
      </c>
      <c r="G8" s="20"/>
    </row>
    <row r="9" spans="1:14" ht="15.6" customHeight="1">
      <c r="A9" s="202" t="s">
        <v>8</v>
      </c>
      <c r="B9" s="203">
        <v>2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9494</v>
      </c>
      <c r="F10" s="204" t="s">
        <v>151</v>
      </c>
    </row>
    <row r="11" spans="1:14" ht="15.6" customHeight="1">
      <c r="A11" s="202" t="s">
        <v>9</v>
      </c>
      <c r="B11" s="203">
        <v>4929269</v>
      </c>
      <c r="C11" s="203">
        <v>4251043</v>
      </c>
      <c r="D11" s="203">
        <v>9897035</v>
      </c>
      <c r="E11" s="203">
        <v>8302542</v>
      </c>
      <c r="F11" s="204">
        <v>-16.11081500671666</v>
      </c>
    </row>
    <row r="12" spans="1:14" ht="15.6" customHeight="1">
      <c r="A12" s="202" t="s">
        <v>6</v>
      </c>
      <c r="B12" s="203">
        <v>98154</v>
      </c>
      <c r="C12" s="203">
        <v>122002</v>
      </c>
      <c r="D12" s="203">
        <v>145297</v>
      </c>
      <c r="E12" s="203">
        <v>197073</v>
      </c>
      <c r="F12" s="204">
        <v>35.634596722575139</v>
      </c>
    </row>
    <row r="13" spans="1:14" ht="15.6" customHeight="1">
      <c r="A13" s="202" t="s">
        <v>175</v>
      </c>
      <c r="B13" s="203">
        <v>1198</v>
      </c>
      <c r="C13" s="203">
        <v>35816</v>
      </c>
      <c r="D13" s="203">
        <v>2321</v>
      </c>
      <c r="E13" s="203">
        <v>36246</v>
      </c>
      <c r="F13" s="204">
        <v>1461.6544592847911</v>
      </c>
    </row>
    <row r="14" spans="1:14" ht="15.6" customHeight="1">
      <c r="A14" s="202" t="s">
        <v>148</v>
      </c>
      <c r="B14" s="203">
        <v>2032310</v>
      </c>
      <c r="C14" s="203">
        <v>2335616</v>
      </c>
      <c r="D14" s="203">
        <v>3629722</v>
      </c>
      <c r="E14" s="203">
        <v>4509502</v>
      </c>
      <c r="F14" s="204">
        <v>24.238219896730389</v>
      </c>
    </row>
    <row r="15" spans="1:14" ht="15.6" customHeight="1">
      <c r="A15" s="202" t="s">
        <v>145</v>
      </c>
      <c r="B15" s="203">
        <v>5429</v>
      </c>
      <c r="C15" s="203">
        <v>33301</v>
      </c>
      <c r="D15" s="203">
        <v>9427</v>
      </c>
      <c r="E15" s="203">
        <v>63404</v>
      </c>
      <c r="F15" s="204">
        <v>572.57876312718781</v>
      </c>
    </row>
    <row r="16" spans="1:14" ht="15.6" customHeight="1">
      <c r="A16" s="202" t="s">
        <v>144</v>
      </c>
      <c r="B16" s="203">
        <v>0</v>
      </c>
      <c r="C16" s="203">
        <v>39069</v>
      </c>
      <c r="D16" s="203">
        <v>2277</v>
      </c>
      <c r="E16" s="203">
        <v>117069</v>
      </c>
      <c r="F16" s="204">
        <v>5041.37022397892</v>
      </c>
      <c r="G16" s="15"/>
    </row>
    <row r="17" spans="1:7" ht="15.6" customHeight="1">
      <c r="A17" s="202" t="s">
        <v>150</v>
      </c>
      <c r="B17" s="203">
        <v>15339</v>
      </c>
      <c r="C17" s="203">
        <v>83820</v>
      </c>
      <c r="D17" s="203">
        <v>15624</v>
      </c>
      <c r="E17" s="203">
        <v>106140</v>
      </c>
      <c r="F17" s="204">
        <v>579.3394777265745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321</v>
      </c>
      <c r="C19" s="203">
        <v>28628</v>
      </c>
      <c r="D19" s="203">
        <v>26891</v>
      </c>
      <c r="E19" s="203">
        <v>28628</v>
      </c>
      <c r="F19" s="204">
        <v>6.4594102115949568</v>
      </c>
    </row>
    <row r="20" spans="1:7" ht="15.6" customHeight="1">
      <c r="A20" s="202" t="s">
        <v>142</v>
      </c>
      <c r="B20" s="203">
        <v>7019</v>
      </c>
      <c r="C20" s="203">
        <v>83634</v>
      </c>
      <c r="D20" s="203">
        <v>15279</v>
      </c>
      <c r="E20" s="203">
        <v>96004</v>
      </c>
      <c r="F20" s="204">
        <v>528.33955101773677</v>
      </c>
    </row>
    <row r="21" spans="1:7" ht="15.6" customHeight="1">
      <c r="A21" s="202" t="s">
        <v>149</v>
      </c>
      <c r="B21" s="203">
        <v>192219</v>
      </c>
      <c r="C21" s="203">
        <v>300480</v>
      </c>
      <c r="D21" s="203">
        <v>340229</v>
      </c>
      <c r="E21" s="203">
        <v>583450</v>
      </c>
      <c r="F21" s="204">
        <v>71.487439342325303</v>
      </c>
    </row>
    <row r="22" spans="1:7" ht="15.6" customHeight="1">
      <c r="A22" s="202" t="s">
        <v>146</v>
      </c>
      <c r="B22" s="203">
        <v>887968</v>
      </c>
      <c r="C22" s="203">
        <v>1453717</v>
      </c>
      <c r="D22" s="203">
        <v>2490028</v>
      </c>
      <c r="E22" s="203">
        <v>2690009</v>
      </c>
      <c r="F22" s="204">
        <v>8.0312751503196012</v>
      </c>
    </row>
    <row r="23" spans="1:7" ht="15.6" customHeight="1">
      <c r="A23" s="202" t="s">
        <v>165</v>
      </c>
      <c r="B23" s="203">
        <v>167103</v>
      </c>
      <c r="C23" s="203">
        <v>368887</v>
      </c>
      <c r="D23" s="203">
        <v>409666</v>
      </c>
      <c r="E23" s="203">
        <v>738168</v>
      </c>
      <c r="F23" s="204">
        <v>80.187762714015804</v>
      </c>
    </row>
    <row r="24" spans="1:7" ht="15.6" customHeight="1">
      <c r="A24" s="202" t="s">
        <v>141</v>
      </c>
      <c r="B24" s="203">
        <v>28</v>
      </c>
      <c r="C24" s="203">
        <v>419</v>
      </c>
      <c r="D24" s="203">
        <v>28</v>
      </c>
      <c r="E24" s="203">
        <v>899</v>
      </c>
      <c r="F24" s="204">
        <v>3110.7142857142858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1528</v>
      </c>
      <c r="C27" s="203">
        <v>3243</v>
      </c>
      <c r="D27" s="203">
        <v>3164</v>
      </c>
      <c r="E27" s="203">
        <v>5169</v>
      </c>
      <c r="F27" s="204">
        <v>63.369152970922869</v>
      </c>
    </row>
    <row r="28" spans="1:7" ht="15.6" customHeight="1">
      <c r="A28" s="202" t="s">
        <v>177</v>
      </c>
      <c r="B28" s="203">
        <v>198367</v>
      </c>
      <c r="C28" s="203">
        <v>132154</v>
      </c>
      <c r="D28" s="203">
        <v>273147</v>
      </c>
      <c r="E28" s="203">
        <v>204905</v>
      </c>
      <c r="F28" s="204">
        <v>-24.983616880287901</v>
      </c>
    </row>
    <row r="29" spans="1:7" ht="15.6" customHeight="1">
      <c r="A29" s="202" t="s">
        <v>178</v>
      </c>
      <c r="B29" s="203">
        <v>21998</v>
      </c>
      <c r="C29" s="203">
        <v>35169</v>
      </c>
      <c r="D29" s="203">
        <v>45999</v>
      </c>
      <c r="E29" s="203">
        <v>71322</v>
      </c>
      <c r="F29" s="204">
        <v>55.051196765147068</v>
      </c>
    </row>
    <row r="30" spans="1:7" ht="15.6" customHeight="1">
      <c r="A30" s="202" t="s">
        <v>179</v>
      </c>
      <c r="B30" s="203">
        <v>0</v>
      </c>
      <c r="C30" s="203">
        <v>1344</v>
      </c>
      <c r="D30" s="203">
        <v>0</v>
      </c>
      <c r="E30" s="203">
        <v>1352</v>
      </c>
      <c r="F30" s="204" t="s">
        <v>151</v>
      </c>
    </row>
    <row r="31" spans="1:7" ht="15.6" customHeight="1">
      <c r="A31" s="202" t="s">
        <v>180</v>
      </c>
      <c r="B31" s="203">
        <v>279193</v>
      </c>
      <c r="C31" s="203">
        <v>216235</v>
      </c>
      <c r="D31" s="203">
        <v>299467</v>
      </c>
      <c r="E31" s="203">
        <v>544533</v>
      </c>
      <c r="F31" s="204">
        <v>81.834058510620537</v>
      </c>
    </row>
    <row r="32" spans="1:7" ht="15.6" customHeight="1">
      <c r="A32" s="202" t="s">
        <v>181</v>
      </c>
      <c r="B32" s="203">
        <v>2560793</v>
      </c>
      <c r="C32" s="203">
        <v>2065929</v>
      </c>
      <c r="D32" s="203">
        <v>5086697</v>
      </c>
      <c r="E32" s="203">
        <v>4317763</v>
      </c>
      <c r="F32" s="204">
        <v>-15.116567784556469</v>
      </c>
    </row>
    <row r="33" spans="1:6" ht="15.6" customHeight="1">
      <c r="A33" s="202" t="s">
        <v>182</v>
      </c>
      <c r="B33" s="203">
        <v>25152</v>
      </c>
      <c r="C33" s="203">
        <v>49518</v>
      </c>
      <c r="D33" s="203">
        <v>56318</v>
      </c>
      <c r="E33" s="203">
        <v>78820</v>
      </c>
      <c r="F33" s="204">
        <v>39.955254092829989</v>
      </c>
    </row>
    <row r="34" spans="1:6" ht="15.6" customHeight="1">
      <c r="A34" s="202" t="s">
        <v>183</v>
      </c>
      <c r="B34" s="203">
        <v>4306</v>
      </c>
      <c r="C34" s="203">
        <v>414</v>
      </c>
      <c r="D34" s="203">
        <v>6552</v>
      </c>
      <c r="E34" s="203">
        <v>414</v>
      </c>
      <c r="F34" s="204">
        <v>-93.681318681318686</v>
      </c>
    </row>
    <row r="35" spans="1:6" ht="15.6" customHeight="1">
      <c r="A35" s="170" t="s">
        <v>153</v>
      </c>
      <c r="B35" s="90">
        <f>SUM(B7:B34)</f>
        <v>11473353</v>
      </c>
      <c r="C35" s="91">
        <f>SUM(C7:C34)</f>
        <v>11650242</v>
      </c>
      <c r="D35" s="192">
        <f>SUM(D7:D34)</f>
        <v>22892487</v>
      </c>
      <c r="E35" s="192">
        <f>SUM(E7:E34)</f>
        <v>22721519</v>
      </c>
      <c r="F35" s="191">
        <f>E35*100/D35-100</f>
        <v>-0.74683017183760114</v>
      </c>
    </row>
    <row r="36" spans="1:6" ht="15.6" customHeight="1">
      <c r="A36" s="87" t="s">
        <v>65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08173-BE45-4B94-B1FB-74DCB0021913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0</v>
      </c>
      <c r="C8" s="203">
        <v>3502</v>
      </c>
      <c r="D8" s="203">
        <v>5249</v>
      </c>
      <c r="E8" s="203">
        <v>12311</v>
      </c>
      <c r="F8" s="204">
        <v>134.53991236425989</v>
      </c>
      <c r="G8" s="20"/>
    </row>
    <row r="9" spans="1:14" ht="15.6" customHeight="1">
      <c r="A9" s="202" t="s">
        <v>8</v>
      </c>
      <c r="B9" s="203">
        <v>2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3525963</v>
      </c>
      <c r="C11" s="203">
        <v>3291632</v>
      </c>
      <c r="D11" s="203">
        <v>7337328</v>
      </c>
      <c r="E11" s="203">
        <v>6570207</v>
      </c>
      <c r="F11" s="204">
        <v>-10.45504576052754</v>
      </c>
    </row>
    <row r="12" spans="1:14" ht="15.6" customHeight="1">
      <c r="A12" s="202" t="s">
        <v>6</v>
      </c>
      <c r="B12" s="203">
        <v>16932</v>
      </c>
      <c r="C12" s="203">
        <v>19560</v>
      </c>
      <c r="D12" s="203">
        <v>33681</v>
      </c>
      <c r="E12" s="203">
        <v>36413</v>
      </c>
      <c r="F12" s="204">
        <v>8.1113981176330867</v>
      </c>
    </row>
    <row r="13" spans="1:14" ht="15.6" customHeight="1">
      <c r="A13" s="202" t="s">
        <v>175</v>
      </c>
      <c r="B13" s="203">
        <v>5</v>
      </c>
      <c r="C13" s="203">
        <v>0</v>
      </c>
      <c r="D13" s="203">
        <v>10</v>
      </c>
      <c r="E13" s="203">
        <v>0</v>
      </c>
      <c r="F13" s="204">
        <v>-100</v>
      </c>
    </row>
    <row r="14" spans="1:14" ht="15.6" customHeight="1">
      <c r="A14" s="202" t="s">
        <v>148</v>
      </c>
      <c r="B14" s="203">
        <v>1351428</v>
      </c>
      <c r="C14" s="203">
        <v>1730125</v>
      </c>
      <c r="D14" s="203">
        <v>2676010</v>
      </c>
      <c r="E14" s="203">
        <v>3270340</v>
      </c>
      <c r="F14" s="204">
        <v>22.209558260245661</v>
      </c>
    </row>
    <row r="15" spans="1:14" ht="15.6" customHeight="1">
      <c r="A15" s="202" t="s">
        <v>145</v>
      </c>
      <c r="B15" s="203">
        <v>5311</v>
      </c>
      <c r="C15" s="203">
        <v>32921</v>
      </c>
      <c r="D15" s="203">
        <v>9309</v>
      </c>
      <c r="E15" s="203">
        <v>62577</v>
      </c>
      <c r="F15" s="204">
        <v>572.22043184015467</v>
      </c>
    </row>
    <row r="16" spans="1:14" ht="15.6" customHeight="1">
      <c r="A16" s="202" t="s">
        <v>144</v>
      </c>
      <c r="B16" s="203">
        <v>0</v>
      </c>
      <c r="C16" s="203">
        <v>9090</v>
      </c>
      <c r="D16" s="203">
        <v>1445</v>
      </c>
      <c r="E16" s="203">
        <v>9090</v>
      </c>
      <c r="F16" s="204">
        <v>529.06574394463667</v>
      </c>
      <c r="G16" s="15"/>
    </row>
    <row r="17" spans="1:7" ht="15.6" customHeight="1">
      <c r="A17" s="202" t="s">
        <v>150</v>
      </c>
      <c r="B17" s="203">
        <v>15339</v>
      </c>
      <c r="C17" s="203">
        <v>83820</v>
      </c>
      <c r="D17" s="203">
        <v>15624</v>
      </c>
      <c r="E17" s="203">
        <v>106140</v>
      </c>
      <c r="F17" s="204">
        <v>579.3394777265745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321</v>
      </c>
      <c r="C19" s="203">
        <v>28452</v>
      </c>
      <c r="D19" s="203">
        <v>627</v>
      </c>
      <c r="E19" s="203">
        <v>28452</v>
      </c>
      <c r="F19" s="204">
        <v>4437.7990430622012</v>
      </c>
    </row>
    <row r="20" spans="1:7" ht="15.6" customHeight="1">
      <c r="A20" s="202" t="s">
        <v>142</v>
      </c>
      <c r="B20" s="203">
        <v>8</v>
      </c>
      <c r="C20" s="203">
        <v>382</v>
      </c>
      <c r="D20" s="203">
        <v>57</v>
      </c>
      <c r="E20" s="203">
        <v>400</v>
      </c>
      <c r="F20" s="204">
        <v>601.75438596491233</v>
      </c>
    </row>
    <row r="21" spans="1:7" ht="15.6" customHeight="1">
      <c r="A21" s="202" t="s">
        <v>149</v>
      </c>
      <c r="B21" s="203">
        <v>8121</v>
      </c>
      <c r="C21" s="203">
        <v>27031</v>
      </c>
      <c r="D21" s="203">
        <v>18427</v>
      </c>
      <c r="E21" s="203">
        <v>49323</v>
      </c>
      <c r="F21" s="204">
        <v>167.66701036522491</v>
      </c>
    </row>
    <row r="22" spans="1:7" ht="15.6" customHeight="1">
      <c r="A22" s="202" t="s">
        <v>146</v>
      </c>
      <c r="B22" s="203">
        <v>635100</v>
      </c>
      <c r="C22" s="203">
        <v>892948</v>
      </c>
      <c r="D22" s="203">
        <v>1745209</v>
      </c>
      <c r="E22" s="203">
        <v>1669766</v>
      </c>
      <c r="F22" s="204">
        <v>-4.3228633361391076</v>
      </c>
    </row>
    <row r="23" spans="1:7" ht="15.6" customHeight="1">
      <c r="A23" s="202" t="s">
        <v>165</v>
      </c>
      <c r="B23" s="203">
        <v>165597</v>
      </c>
      <c r="C23" s="203">
        <v>365759</v>
      </c>
      <c r="D23" s="203">
        <v>399581</v>
      </c>
      <c r="E23" s="203">
        <v>732146</v>
      </c>
      <c r="F23" s="204">
        <v>83.228431782291949</v>
      </c>
    </row>
    <row r="24" spans="1:7" ht="15.6" customHeight="1">
      <c r="A24" s="202" t="s">
        <v>141</v>
      </c>
      <c r="B24" s="203">
        <v>28</v>
      </c>
      <c r="C24" s="203">
        <v>419</v>
      </c>
      <c r="D24" s="203">
        <v>28</v>
      </c>
      <c r="E24" s="203">
        <v>829</v>
      </c>
      <c r="F24" s="204">
        <v>2860.7142857142858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197650</v>
      </c>
      <c r="C28" s="203">
        <v>114293</v>
      </c>
      <c r="D28" s="203">
        <v>269199</v>
      </c>
      <c r="E28" s="203">
        <v>181476</v>
      </c>
      <c r="F28" s="204">
        <v>-32.586673798936843</v>
      </c>
    </row>
    <row r="29" spans="1:7" ht="15.6" customHeight="1">
      <c r="A29" s="202" t="s">
        <v>178</v>
      </c>
      <c r="B29" s="203">
        <v>21912</v>
      </c>
      <c r="C29" s="203">
        <v>34441</v>
      </c>
      <c r="D29" s="203">
        <v>45460</v>
      </c>
      <c r="E29" s="203">
        <v>70594</v>
      </c>
      <c r="F29" s="204">
        <v>55.288165420149603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8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198</v>
      </c>
      <c r="D31" s="203">
        <v>0</v>
      </c>
      <c r="E31" s="203">
        <v>198</v>
      </c>
      <c r="F31" s="204" t="s">
        <v>151</v>
      </c>
    </row>
    <row r="32" spans="1:7" ht="15.6" customHeight="1">
      <c r="A32" s="202" t="s">
        <v>181</v>
      </c>
      <c r="B32" s="203">
        <v>2522050</v>
      </c>
      <c r="C32" s="203">
        <v>2026624</v>
      </c>
      <c r="D32" s="203">
        <v>4996843</v>
      </c>
      <c r="E32" s="203">
        <v>4249623</v>
      </c>
      <c r="F32" s="204">
        <v>-14.95384185574772</v>
      </c>
    </row>
    <row r="33" spans="1:6" ht="15.6" customHeight="1">
      <c r="A33" s="202" t="s">
        <v>182</v>
      </c>
      <c r="B33" s="203">
        <v>16707</v>
      </c>
      <c r="C33" s="203">
        <v>36718</v>
      </c>
      <c r="D33" s="203">
        <v>37877</v>
      </c>
      <c r="E33" s="203">
        <v>56424</v>
      </c>
      <c r="F33" s="204">
        <v>48.966391213665283</v>
      </c>
    </row>
    <row r="34" spans="1:6" ht="15.6" customHeight="1">
      <c r="A34" s="202" t="s">
        <v>183</v>
      </c>
      <c r="B34" s="203">
        <v>0</v>
      </c>
      <c r="C34" s="203">
        <v>414</v>
      </c>
      <c r="D34" s="203">
        <v>0</v>
      </c>
      <c r="E34" s="203">
        <v>414</v>
      </c>
      <c r="F34" s="204" t="s">
        <v>151</v>
      </c>
    </row>
    <row r="35" spans="1:6" ht="15.6" customHeight="1">
      <c r="A35" s="170" t="s">
        <v>153</v>
      </c>
      <c r="B35" s="90">
        <f>SUM(B7:B34)</f>
        <v>8482474</v>
      </c>
      <c r="C35" s="91">
        <f>SUM(C7:C34)</f>
        <v>8698329</v>
      </c>
      <c r="D35" s="90">
        <f>SUM(D7:D34)</f>
        <v>17591981</v>
      </c>
      <c r="E35" s="92">
        <f>SUM(E7:E34)</f>
        <v>17106731</v>
      </c>
      <c r="F35" s="154">
        <f>E35*100/D35-100</f>
        <v>-2.7583590500694584</v>
      </c>
    </row>
    <row r="36" spans="1:6" ht="15.6" customHeight="1">
      <c r="A36" s="87" t="s">
        <v>65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45C7B-A8B6-484D-B310-16E8EFC23D9D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8078</v>
      </c>
      <c r="C8" s="203">
        <v>6651</v>
      </c>
      <c r="D8" s="203">
        <v>12460</v>
      </c>
      <c r="E8" s="203">
        <v>11542</v>
      </c>
      <c r="F8" s="204">
        <v>-7.3675762439807357</v>
      </c>
      <c r="G8" s="20"/>
    </row>
    <row r="9" spans="1:14" ht="15.6" customHeight="1">
      <c r="A9" s="202" t="s">
        <v>8</v>
      </c>
      <c r="B9" s="203">
        <v>78616</v>
      </c>
      <c r="C9" s="203">
        <v>118022</v>
      </c>
      <c r="D9" s="203">
        <v>165306</v>
      </c>
      <c r="E9" s="203">
        <v>198370</v>
      </c>
      <c r="F9" s="204">
        <v>20.001693828415181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1139972</v>
      </c>
      <c r="C11" s="203">
        <v>1143140</v>
      </c>
      <c r="D11" s="203">
        <v>2254510</v>
      </c>
      <c r="E11" s="203">
        <v>2140455</v>
      </c>
      <c r="F11" s="204">
        <v>-5.0589706854261038</v>
      </c>
    </row>
    <row r="12" spans="1:14" ht="15.6" customHeight="1">
      <c r="A12" s="202" t="s">
        <v>6</v>
      </c>
      <c r="B12" s="203">
        <v>79989</v>
      </c>
      <c r="C12" s="203">
        <v>75212</v>
      </c>
      <c r="D12" s="203">
        <v>165205</v>
      </c>
      <c r="E12" s="203">
        <v>159177</v>
      </c>
      <c r="F12" s="204">
        <v>-3.6487999757876541</v>
      </c>
    </row>
    <row r="13" spans="1:14" ht="15.6" customHeight="1">
      <c r="A13" s="202" t="s">
        <v>175</v>
      </c>
      <c r="B13" s="203">
        <v>1154613</v>
      </c>
      <c r="C13" s="203">
        <v>1107255</v>
      </c>
      <c r="D13" s="203">
        <v>2213267</v>
      </c>
      <c r="E13" s="203">
        <v>2078487</v>
      </c>
      <c r="F13" s="204">
        <v>-6.0896403371125132</v>
      </c>
    </row>
    <row r="14" spans="1:14" ht="15.6" customHeight="1">
      <c r="A14" s="202" t="s">
        <v>148</v>
      </c>
      <c r="B14" s="203">
        <v>911024</v>
      </c>
      <c r="C14" s="203">
        <v>899270</v>
      </c>
      <c r="D14" s="203">
        <v>1737337</v>
      </c>
      <c r="E14" s="203">
        <v>1672528</v>
      </c>
      <c r="F14" s="204">
        <v>-3.730364344971647</v>
      </c>
    </row>
    <row r="15" spans="1:14" ht="15.6" customHeight="1">
      <c r="A15" s="202" t="s">
        <v>145</v>
      </c>
      <c r="B15" s="203">
        <v>105739</v>
      </c>
      <c r="C15" s="203">
        <v>73667</v>
      </c>
      <c r="D15" s="203">
        <v>194871</v>
      </c>
      <c r="E15" s="203">
        <v>141371</v>
      </c>
      <c r="F15" s="204">
        <v>-27.454059352084201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46558</v>
      </c>
      <c r="C18" s="203">
        <v>47726</v>
      </c>
      <c r="D18" s="203">
        <v>96809</v>
      </c>
      <c r="E18" s="203">
        <v>88881</v>
      </c>
      <c r="F18" s="204">
        <v>-8.1893212407937312</v>
      </c>
    </row>
    <row r="19" spans="1:7" ht="15.6" customHeight="1">
      <c r="A19" s="202" t="s">
        <v>143</v>
      </c>
      <c r="B19" s="203">
        <v>556</v>
      </c>
      <c r="C19" s="203">
        <v>3613</v>
      </c>
      <c r="D19" s="203">
        <v>3743</v>
      </c>
      <c r="E19" s="203">
        <v>4056</v>
      </c>
      <c r="F19" s="204">
        <v>8.3622762489981284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50228</v>
      </c>
      <c r="C21" s="203">
        <v>51097</v>
      </c>
      <c r="D21" s="203">
        <v>95200</v>
      </c>
      <c r="E21" s="203">
        <v>97894</v>
      </c>
      <c r="F21" s="204">
        <v>2.8298319327731041</v>
      </c>
    </row>
    <row r="22" spans="1:7" ht="15.6" customHeight="1">
      <c r="A22" s="202" t="s">
        <v>146</v>
      </c>
      <c r="B22" s="203">
        <v>433202</v>
      </c>
      <c r="C22" s="203">
        <v>462756</v>
      </c>
      <c r="D22" s="203">
        <v>920437</v>
      </c>
      <c r="E22" s="203">
        <v>939972</v>
      </c>
      <c r="F22" s="204">
        <v>2.122361443531716</v>
      </c>
    </row>
    <row r="23" spans="1:7" ht="15.6" customHeight="1">
      <c r="A23" s="202" t="s">
        <v>165</v>
      </c>
      <c r="B23" s="203">
        <v>33437</v>
      </c>
      <c r="C23" s="203">
        <v>35437</v>
      </c>
      <c r="D23" s="203">
        <v>68996</v>
      </c>
      <c r="E23" s="203">
        <v>74574</v>
      </c>
      <c r="F23" s="204">
        <v>8.0845266392254587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37783</v>
      </c>
      <c r="C25" s="203">
        <v>35731</v>
      </c>
      <c r="D25" s="203">
        <v>77477</v>
      </c>
      <c r="E25" s="203">
        <v>71364</v>
      </c>
      <c r="F25" s="204">
        <v>-7.8900835086541861</v>
      </c>
    </row>
    <row r="26" spans="1:7" ht="15.6" customHeight="1">
      <c r="A26" s="202" t="s">
        <v>152</v>
      </c>
      <c r="B26" s="203">
        <v>57027</v>
      </c>
      <c r="C26" s="203">
        <v>3698</v>
      </c>
      <c r="D26" s="203">
        <v>113896</v>
      </c>
      <c r="E26" s="203">
        <v>7419</v>
      </c>
      <c r="F26" s="204">
        <v>-93.486162815199833</v>
      </c>
    </row>
    <row r="27" spans="1:7" ht="15.6" customHeight="1">
      <c r="A27" s="202" t="s">
        <v>173</v>
      </c>
      <c r="B27" s="203">
        <v>40911</v>
      </c>
      <c r="C27" s="203">
        <v>38743</v>
      </c>
      <c r="D27" s="203">
        <v>75384</v>
      </c>
      <c r="E27" s="203">
        <v>72877</v>
      </c>
      <c r="F27" s="204">
        <v>-3.3256393929746371</v>
      </c>
    </row>
    <row r="28" spans="1:7" ht="15.6" customHeight="1">
      <c r="A28" s="202" t="s">
        <v>177</v>
      </c>
      <c r="B28" s="203">
        <v>365724</v>
      </c>
      <c r="C28" s="203">
        <v>358243</v>
      </c>
      <c r="D28" s="203">
        <v>805618</v>
      </c>
      <c r="E28" s="203">
        <v>735814</v>
      </c>
      <c r="F28" s="204">
        <v>-8.6646524779734335</v>
      </c>
    </row>
    <row r="29" spans="1:7" ht="15.6" customHeight="1">
      <c r="A29" s="202" t="s">
        <v>178</v>
      </c>
      <c r="B29" s="203">
        <v>193093</v>
      </c>
      <c r="C29" s="203">
        <v>184368</v>
      </c>
      <c r="D29" s="203">
        <v>316695</v>
      </c>
      <c r="E29" s="203">
        <v>292999</v>
      </c>
      <c r="F29" s="204">
        <v>-7.4822779014509271</v>
      </c>
    </row>
    <row r="30" spans="1:7" ht="15.6" customHeight="1">
      <c r="A30" s="202" t="s">
        <v>179</v>
      </c>
      <c r="B30" s="203">
        <v>14690</v>
      </c>
      <c r="C30" s="203">
        <v>6268</v>
      </c>
      <c r="D30" s="203">
        <v>29119</v>
      </c>
      <c r="E30" s="203">
        <v>20851</v>
      </c>
      <c r="F30" s="204">
        <v>-28.393832205776292</v>
      </c>
    </row>
    <row r="31" spans="1:7" ht="15.6" customHeight="1">
      <c r="A31" s="202" t="s">
        <v>180</v>
      </c>
      <c r="B31" s="203">
        <v>35772</v>
      </c>
      <c r="C31" s="203">
        <v>21385</v>
      </c>
      <c r="D31" s="203">
        <v>64745</v>
      </c>
      <c r="E31" s="203">
        <v>51504</v>
      </c>
      <c r="F31" s="204">
        <v>-20.451000077226041</v>
      </c>
    </row>
    <row r="32" spans="1:7" ht="15.6" customHeight="1">
      <c r="A32" s="202" t="s">
        <v>181</v>
      </c>
      <c r="B32" s="203">
        <v>1116607</v>
      </c>
      <c r="C32" s="203">
        <v>1068912</v>
      </c>
      <c r="D32" s="203">
        <v>2165458</v>
      </c>
      <c r="E32" s="203">
        <v>2013161</v>
      </c>
      <c r="F32" s="204">
        <v>-7.0330156484217241</v>
      </c>
    </row>
    <row r="33" spans="1:6" ht="15.6" customHeight="1">
      <c r="A33" s="202" t="s">
        <v>182</v>
      </c>
      <c r="B33" s="203">
        <v>118104</v>
      </c>
      <c r="C33" s="203">
        <v>112485</v>
      </c>
      <c r="D33" s="203">
        <v>198324</v>
      </c>
      <c r="E33" s="203">
        <v>195559</v>
      </c>
      <c r="F33" s="204">
        <v>-1.3941832556826199</v>
      </c>
    </row>
    <row r="34" spans="1:6" ht="15.6" customHeight="1">
      <c r="A34" s="202" t="s">
        <v>183</v>
      </c>
      <c r="B34" s="203">
        <v>0</v>
      </c>
      <c r="C34" s="203">
        <v>35524</v>
      </c>
      <c r="D34" s="203">
        <v>0</v>
      </c>
      <c r="E34" s="203">
        <v>59123</v>
      </c>
      <c r="F34" s="204" t="s">
        <v>151</v>
      </c>
    </row>
    <row r="35" spans="1:6" ht="15.6" customHeight="1">
      <c r="A35" s="170" t="s">
        <v>153</v>
      </c>
      <c r="B35" s="90">
        <f>SUM(B7:B34)</f>
        <v>6021723</v>
      </c>
      <c r="C35" s="91">
        <f>SUM(C7:C34)</f>
        <v>5889203</v>
      </c>
      <c r="D35" s="90">
        <f>SUM(D7:D34)</f>
        <v>11774857</v>
      </c>
      <c r="E35" s="92">
        <f>SUM(E7:E34)</f>
        <v>11127978</v>
      </c>
      <c r="F35" s="154">
        <f>E35*100/D35-100</f>
        <v>-5.4937312614497102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011C0-CEDB-4EBC-B2FF-907475A62524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134</v>
      </c>
      <c r="C8" s="203">
        <v>138</v>
      </c>
      <c r="D8" s="203">
        <v>176</v>
      </c>
      <c r="E8" s="203">
        <v>252</v>
      </c>
      <c r="F8" s="204">
        <v>43.181818181818187</v>
      </c>
      <c r="G8" s="20"/>
    </row>
    <row r="9" spans="1:14" ht="15.6" customHeight="1">
      <c r="A9" s="202" t="s">
        <v>8</v>
      </c>
      <c r="B9" s="203">
        <v>4210</v>
      </c>
      <c r="C9" s="203">
        <v>5659</v>
      </c>
      <c r="D9" s="203">
        <v>8717</v>
      </c>
      <c r="E9" s="203">
        <v>9646</v>
      </c>
      <c r="F9" s="204">
        <v>10.65733623953194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47288</v>
      </c>
      <c r="C11" s="203">
        <v>47180</v>
      </c>
      <c r="D11" s="203">
        <v>93139</v>
      </c>
      <c r="E11" s="203">
        <v>88071</v>
      </c>
      <c r="F11" s="204">
        <v>-5.441329625613335</v>
      </c>
    </row>
    <row r="12" spans="1:14" ht="15.6" customHeight="1">
      <c r="A12" s="202" t="s">
        <v>6</v>
      </c>
      <c r="B12" s="203">
        <v>2920</v>
      </c>
      <c r="C12" s="203">
        <v>2882</v>
      </c>
      <c r="D12" s="203">
        <v>5868</v>
      </c>
      <c r="E12" s="203">
        <v>5999</v>
      </c>
      <c r="F12" s="204">
        <v>2.2324471710974758</v>
      </c>
    </row>
    <row r="13" spans="1:14" ht="15.6" customHeight="1">
      <c r="A13" s="202" t="s">
        <v>175</v>
      </c>
      <c r="B13" s="203">
        <v>51670</v>
      </c>
      <c r="C13" s="203">
        <v>51952</v>
      </c>
      <c r="D13" s="203">
        <v>100061</v>
      </c>
      <c r="E13" s="203">
        <v>96300</v>
      </c>
      <c r="F13" s="204">
        <v>-3.7587071886149479</v>
      </c>
    </row>
    <row r="14" spans="1:14" ht="15.6" customHeight="1">
      <c r="A14" s="202" t="s">
        <v>148</v>
      </c>
      <c r="B14" s="203">
        <v>31681</v>
      </c>
      <c r="C14" s="203">
        <v>32614</v>
      </c>
      <c r="D14" s="203">
        <v>61350</v>
      </c>
      <c r="E14" s="203">
        <v>60784</v>
      </c>
      <c r="F14" s="204">
        <v>-0.92257538712306086</v>
      </c>
    </row>
    <row r="15" spans="1:14" ht="15.6" customHeight="1">
      <c r="A15" s="202" t="s">
        <v>145</v>
      </c>
      <c r="B15" s="203">
        <v>4025</v>
      </c>
      <c r="C15" s="203">
        <v>2603</v>
      </c>
      <c r="D15" s="203">
        <v>7362</v>
      </c>
      <c r="E15" s="203">
        <v>5060</v>
      </c>
      <c r="F15" s="204">
        <v>-31.268676989948389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2803</v>
      </c>
      <c r="C18" s="203">
        <v>2658</v>
      </c>
      <c r="D18" s="203">
        <v>5543</v>
      </c>
      <c r="E18" s="203">
        <v>4815</v>
      </c>
      <c r="F18" s="204">
        <v>-13.1336821215948</v>
      </c>
    </row>
    <row r="19" spans="1:7" ht="15.6" customHeight="1">
      <c r="A19" s="202" t="s">
        <v>143</v>
      </c>
      <c r="B19" s="203">
        <v>0</v>
      </c>
      <c r="C19" s="203">
        <v>9</v>
      </c>
      <c r="D19" s="203">
        <v>0</v>
      </c>
      <c r="E19" s="203">
        <v>11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2637</v>
      </c>
      <c r="C21" s="203">
        <v>2527</v>
      </c>
      <c r="D21" s="203">
        <v>4883</v>
      </c>
      <c r="E21" s="203">
        <v>4917</v>
      </c>
      <c r="F21" s="204">
        <v>0.69629326233872746</v>
      </c>
    </row>
    <row r="22" spans="1:7" ht="15.6" customHeight="1">
      <c r="A22" s="202" t="s">
        <v>146</v>
      </c>
      <c r="B22" s="203">
        <v>27252</v>
      </c>
      <c r="C22" s="203">
        <v>27243</v>
      </c>
      <c r="D22" s="203">
        <v>56581</v>
      </c>
      <c r="E22" s="203">
        <v>55726</v>
      </c>
      <c r="F22" s="204">
        <v>-1.5111079691062339</v>
      </c>
    </row>
    <row r="23" spans="1:7" ht="15.6" customHeight="1">
      <c r="A23" s="202" t="s">
        <v>165</v>
      </c>
      <c r="B23" s="203">
        <v>1628</v>
      </c>
      <c r="C23" s="203">
        <v>1639</v>
      </c>
      <c r="D23" s="203">
        <v>3664</v>
      </c>
      <c r="E23" s="203">
        <v>3257</v>
      </c>
      <c r="F23" s="204">
        <v>-11.108078602620081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2453</v>
      </c>
      <c r="C25" s="203">
        <v>2228</v>
      </c>
      <c r="D25" s="203">
        <v>4958</v>
      </c>
      <c r="E25" s="203">
        <v>4383</v>
      </c>
      <c r="F25" s="204">
        <v>-11.597418313836229</v>
      </c>
    </row>
    <row r="26" spans="1:7" ht="15.6" customHeight="1">
      <c r="A26" s="202" t="s">
        <v>152</v>
      </c>
      <c r="B26" s="203">
        <v>2381</v>
      </c>
      <c r="C26" s="203">
        <v>278</v>
      </c>
      <c r="D26" s="203">
        <v>4621</v>
      </c>
      <c r="E26" s="203">
        <v>532</v>
      </c>
      <c r="F26" s="204">
        <v>-88.487340402510284</v>
      </c>
    </row>
    <row r="27" spans="1:7" ht="15.6" customHeight="1">
      <c r="A27" s="202" t="s">
        <v>173</v>
      </c>
      <c r="B27" s="203">
        <v>181</v>
      </c>
      <c r="C27" s="203">
        <v>276</v>
      </c>
      <c r="D27" s="203">
        <v>443</v>
      </c>
      <c r="E27" s="203">
        <v>493</v>
      </c>
      <c r="F27" s="204">
        <v>11.28668171557563</v>
      </c>
    </row>
    <row r="28" spans="1:7" ht="15.6" customHeight="1">
      <c r="A28" s="202" t="s">
        <v>177</v>
      </c>
      <c r="B28" s="203">
        <v>23500</v>
      </c>
      <c r="C28" s="203">
        <v>23127</v>
      </c>
      <c r="D28" s="203">
        <v>48974</v>
      </c>
      <c r="E28" s="203">
        <v>47357</v>
      </c>
      <c r="F28" s="204">
        <v>-3.301751950014292</v>
      </c>
    </row>
    <row r="29" spans="1:7" ht="15.6" customHeight="1">
      <c r="A29" s="202" t="s">
        <v>178</v>
      </c>
      <c r="B29" s="203">
        <v>4017</v>
      </c>
      <c r="C29" s="203">
        <v>4009</v>
      </c>
      <c r="D29" s="203">
        <v>7064</v>
      </c>
      <c r="E29" s="203">
        <v>6479</v>
      </c>
      <c r="F29" s="204">
        <v>-8.2814269535673901</v>
      </c>
    </row>
    <row r="30" spans="1:7" ht="15.6" customHeight="1">
      <c r="A30" s="202" t="s">
        <v>179</v>
      </c>
      <c r="B30" s="203">
        <v>762</v>
      </c>
      <c r="C30" s="203">
        <v>364</v>
      </c>
      <c r="D30" s="203">
        <v>1489</v>
      </c>
      <c r="E30" s="203">
        <v>1079</v>
      </c>
      <c r="F30" s="204">
        <v>-27.535258562793832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41925</v>
      </c>
      <c r="C32" s="203">
        <v>38890</v>
      </c>
      <c r="D32" s="203">
        <v>80737</v>
      </c>
      <c r="E32" s="203">
        <v>73753</v>
      </c>
      <c r="F32" s="204">
        <v>-8.6503090280788228</v>
      </c>
    </row>
    <row r="33" spans="1:6" ht="15.6" customHeight="1">
      <c r="A33" s="202" t="s">
        <v>182</v>
      </c>
      <c r="B33" s="203">
        <v>1483</v>
      </c>
      <c r="C33" s="203">
        <v>1409</v>
      </c>
      <c r="D33" s="203">
        <v>2787</v>
      </c>
      <c r="E33" s="203">
        <v>2540</v>
      </c>
      <c r="F33" s="204">
        <v>-8.8625762468604279</v>
      </c>
    </row>
    <row r="34" spans="1:6" ht="15.6" customHeight="1">
      <c r="A34" s="202" t="s">
        <v>183</v>
      </c>
      <c r="B34" s="203">
        <v>0</v>
      </c>
      <c r="C34" s="203">
        <v>1092</v>
      </c>
      <c r="D34" s="203">
        <v>0</v>
      </c>
      <c r="E34" s="203">
        <v>1838</v>
      </c>
      <c r="F34" s="204" t="s">
        <v>151</v>
      </c>
    </row>
    <row r="35" spans="1:6" ht="15.6" customHeight="1">
      <c r="A35" s="170" t="s">
        <v>153</v>
      </c>
      <c r="B35" s="90">
        <f>SUM(B7:B34)</f>
        <v>252950</v>
      </c>
      <c r="C35" s="91">
        <f>SUM(C7:C34)</f>
        <v>248777</v>
      </c>
      <c r="D35" s="192">
        <f>SUM(D7:D34)</f>
        <v>498417</v>
      </c>
      <c r="E35" s="192">
        <f>SUM(E7:E34)</f>
        <v>473292</v>
      </c>
      <c r="F35" s="154">
        <f>E35*100/D35-100</f>
        <v>-5.0409596783416362</v>
      </c>
    </row>
    <row r="36" spans="1:6" ht="15.6" customHeight="1">
      <c r="A36" s="87" t="s">
        <v>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D79A-4FA8-413A-9CE7-4380A208298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16528</v>
      </c>
      <c r="C8" s="203">
        <v>17963</v>
      </c>
      <c r="D8" s="203">
        <v>32223.25</v>
      </c>
      <c r="E8" s="203">
        <v>30992.75</v>
      </c>
      <c r="F8" s="204">
        <v>-3.8186713010016011</v>
      </c>
      <c r="G8" s="20"/>
    </row>
    <row r="9" spans="1:14" ht="15.6" customHeight="1">
      <c r="A9" s="202" t="s">
        <v>8</v>
      </c>
      <c r="B9" s="203">
        <v>1407</v>
      </c>
      <c r="C9" s="203">
        <v>1065</v>
      </c>
      <c r="D9" s="203">
        <v>3287</v>
      </c>
      <c r="E9" s="203">
        <v>2282</v>
      </c>
      <c r="F9" s="204">
        <v>-30.5749923942805</v>
      </c>
      <c r="G9" s="20"/>
    </row>
    <row r="10" spans="1:14" ht="15.6" customHeight="1">
      <c r="A10" s="202" t="s">
        <v>10</v>
      </c>
      <c r="B10" s="203">
        <v>0</v>
      </c>
      <c r="C10" s="203">
        <v>4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334819</v>
      </c>
      <c r="C11" s="203">
        <v>351059</v>
      </c>
      <c r="D11" s="203">
        <v>691780</v>
      </c>
      <c r="E11" s="203">
        <v>690718</v>
      </c>
      <c r="F11" s="204">
        <v>-0.1535170140796254</v>
      </c>
    </row>
    <row r="12" spans="1:14" ht="15.6" customHeight="1">
      <c r="A12" s="202" t="s">
        <v>6</v>
      </c>
      <c r="B12" s="203">
        <v>17618.75</v>
      </c>
      <c r="C12" s="203">
        <v>16928.25</v>
      </c>
      <c r="D12" s="203">
        <v>35411.75</v>
      </c>
      <c r="E12" s="203">
        <v>32068.75</v>
      </c>
      <c r="F12" s="204">
        <v>-9.4403693689241521</v>
      </c>
    </row>
    <row r="13" spans="1:14" ht="15.6" customHeight="1">
      <c r="A13" s="202" t="s">
        <v>175</v>
      </c>
      <c r="B13" s="203">
        <v>6038</v>
      </c>
      <c r="C13" s="203">
        <v>5525</v>
      </c>
      <c r="D13" s="203">
        <v>12244</v>
      </c>
      <c r="E13" s="203">
        <v>11238</v>
      </c>
      <c r="F13" s="204">
        <v>-8.2162691930741545</v>
      </c>
    </row>
    <row r="14" spans="1:14" ht="15.6" customHeight="1">
      <c r="A14" s="202" t="s">
        <v>148</v>
      </c>
      <c r="B14" s="203">
        <v>306903.5</v>
      </c>
      <c r="C14" s="203">
        <v>314173.5</v>
      </c>
      <c r="D14" s="203">
        <v>599111</v>
      </c>
      <c r="E14" s="203">
        <v>620525</v>
      </c>
      <c r="F14" s="204">
        <v>3.5742959151142339</v>
      </c>
    </row>
    <row r="15" spans="1:14" ht="15.6" customHeight="1">
      <c r="A15" s="202" t="s">
        <v>145</v>
      </c>
      <c r="B15" s="203">
        <v>35567.25</v>
      </c>
      <c r="C15" s="203">
        <v>33346.25</v>
      </c>
      <c r="D15" s="203">
        <v>66090.25</v>
      </c>
      <c r="E15" s="203">
        <v>61327.25</v>
      </c>
      <c r="F15" s="204">
        <v>-7.206811897367615</v>
      </c>
    </row>
    <row r="16" spans="1:14" ht="15.6" customHeight="1">
      <c r="A16" s="202" t="s">
        <v>144</v>
      </c>
      <c r="B16" s="203">
        <v>2930</v>
      </c>
      <c r="C16" s="203">
        <v>3037</v>
      </c>
      <c r="D16" s="203">
        <v>7129</v>
      </c>
      <c r="E16" s="203">
        <v>4585</v>
      </c>
      <c r="F16" s="204">
        <v>-35.685229344929169</v>
      </c>
      <c r="G16" s="15"/>
    </row>
    <row r="17" spans="1:7" ht="15.6" customHeight="1">
      <c r="A17" s="202" t="s">
        <v>150</v>
      </c>
      <c r="B17" s="203">
        <v>7172.5</v>
      </c>
      <c r="C17" s="203">
        <v>13602.5</v>
      </c>
      <c r="D17" s="203">
        <v>14487</v>
      </c>
      <c r="E17" s="203">
        <v>21119.75</v>
      </c>
      <c r="F17" s="204">
        <v>45.784151308069312</v>
      </c>
      <c r="G17" s="16"/>
    </row>
    <row r="18" spans="1:7" ht="15.6" customHeight="1">
      <c r="A18" s="202" t="s">
        <v>147</v>
      </c>
      <c r="B18" s="203">
        <v>426</v>
      </c>
      <c r="C18" s="203">
        <v>481</v>
      </c>
      <c r="D18" s="203">
        <v>912</v>
      </c>
      <c r="E18" s="203">
        <v>980</v>
      </c>
      <c r="F18" s="204">
        <v>7.4561403508771917</v>
      </c>
    </row>
    <row r="19" spans="1:7" ht="15.6" customHeight="1">
      <c r="A19" s="202" t="s">
        <v>143</v>
      </c>
      <c r="B19" s="203">
        <v>1363.75</v>
      </c>
      <c r="C19" s="203">
        <v>2369.25</v>
      </c>
      <c r="D19" s="203">
        <v>2189.5</v>
      </c>
      <c r="E19" s="203">
        <v>2410.25</v>
      </c>
      <c r="F19" s="204">
        <v>10.08221055035396</v>
      </c>
    </row>
    <row r="20" spans="1:7" ht="15.6" customHeight="1">
      <c r="A20" s="202" t="s">
        <v>142</v>
      </c>
      <c r="B20" s="203">
        <v>5331</v>
      </c>
      <c r="C20" s="203">
        <v>6965</v>
      </c>
      <c r="D20" s="203">
        <v>11007</v>
      </c>
      <c r="E20" s="203">
        <v>11348</v>
      </c>
      <c r="F20" s="204">
        <v>3.0980285273008121</v>
      </c>
    </row>
    <row r="21" spans="1:7" ht="15.6" customHeight="1">
      <c r="A21" s="202" t="s">
        <v>149</v>
      </c>
      <c r="B21" s="203">
        <v>9274.5</v>
      </c>
      <c r="C21" s="203">
        <v>7108</v>
      </c>
      <c r="D21" s="203">
        <v>17658.5</v>
      </c>
      <c r="E21" s="203">
        <v>16338.25</v>
      </c>
      <c r="F21" s="204">
        <v>-7.4765693575331946</v>
      </c>
    </row>
    <row r="22" spans="1:7" ht="15.6" customHeight="1">
      <c r="A22" s="202" t="s">
        <v>146</v>
      </c>
      <c r="B22" s="203">
        <v>100535</v>
      </c>
      <c r="C22" s="203">
        <v>118972</v>
      </c>
      <c r="D22" s="203">
        <v>234435</v>
      </c>
      <c r="E22" s="203">
        <v>233479</v>
      </c>
      <c r="F22" s="204">
        <v>-0.40778893936484911</v>
      </c>
    </row>
    <row r="23" spans="1:7" ht="15.6" customHeight="1">
      <c r="A23" s="202" t="s">
        <v>165</v>
      </c>
      <c r="B23" s="203">
        <v>18786.5</v>
      </c>
      <c r="C23" s="203">
        <v>33418.75</v>
      </c>
      <c r="D23" s="203">
        <v>41163.25</v>
      </c>
      <c r="E23" s="203">
        <v>62743</v>
      </c>
      <c r="F23" s="204">
        <v>52.424796389983783</v>
      </c>
    </row>
    <row r="24" spans="1:7" ht="15.6" customHeight="1">
      <c r="A24" s="202" t="s">
        <v>141</v>
      </c>
      <c r="B24" s="203">
        <v>3431.5</v>
      </c>
      <c r="C24" s="203">
        <v>3582.75</v>
      </c>
      <c r="D24" s="203">
        <v>6894.25</v>
      </c>
      <c r="E24" s="203">
        <v>6684</v>
      </c>
      <c r="F24" s="204">
        <v>-3.0496428182906068</v>
      </c>
    </row>
    <row r="25" spans="1:7" ht="15.6" customHeight="1">
      <c r="A25" s="202" t="s">
        <v>140</v>
      </c>
      <c r="B25" s="203">
        <v>339</v>
      </c>
      <c r="C25" s="203">
        <v>286.5</v>
      </c>
      <c r="D25" s="203">
        <v>821</v>
      </c>
      <c r="E25" s="203">
        <v>561.5</v>
      </c>
      <c r="F25" s="204">
        <v>-31.60779537149817</v>
      </c>
    </row>
    <row r="26" spans="1:7" ht="15.6" customHeight="1">
      <c r="A26" s="202" t="s">
        <v>152</v>
      </c>
      <c r="B26" s="203">
        <v>2</v>
      </c>
      <c r="C26" s="203">
        <v>0</v>
      </c>
      <c r="D26" s="203">
        <v>6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52234</v>
      </c>
      <c r="C28" s="203">
        <v>47387</v>
      </c>
      <c r="D28" s="203">
        <v>93845</v>
      </c>
      <c r="E28" s="203">
        <v>84809</v>
      </c>
      <c r="F28" s="204">
        <v>-9.6286429751185523</v>
      </c>
    </row>
    <row r="29" spans="1:7" ht="15.6" customHeight="1">
      <c r="A29" s="202" t="s">
        <v>178</v>
      </c>
      <c r="B29" s="203">
        <v>11000</v>
      </c>
      <c r="C29" s="203">
        <v>13812.75</v>
      </c>
      <c r="D29" s="203">
        <v>22385</v>
      </c>
      <c r="E29" s="203">
        <v>26611.25</v>
      </c>
      <c r="F29" s="204">
        <v>18.879830243466611</v>
      </c>
    </row>
    <row r="30" spans="1:7" ht="15.6" customHeight="1">
      <c r="A30" s="202" t="s">
        <v>179</v>
      </c>
      <c r="B30" s="203">
        <v>12596.25</v>
      </c>
      <c r="C30" s="203">
        <v>10101</v>
      </c>
      <c r="D30" s="203">
        <v>24973.25</v>
      </c>
      <c r="E30" s="203">
        <v>23445.75</v>
      </c>
      <c r="F30" s="204">
        <v>-6.116544702832031</v>
      </c>
    </row>
    <row r="31" spans="1:7" ht="15.6" customHeight="1">
      <c r="A31" s="202" t="s">
        <v>180</v>
      </c>
      <c r="B31" s="203">
        <v>1300</v>
      </c>
      <c r="C31" s="203">
        <v>1436</v>
      </c>
      <c r="D31" s="203">
        <v>2135</v>
      </c>
      <c r="E31" s="203">
        <v>2078</v>
      </c>
      <c r="F31" s="204">
        <v>-2.6697892271662771</v>
      </c>
    </row>
    <row r="32" spans="1:7" ht="15.6" customHeight="1">
      <c r="A32" s="202" t="s">
        <v>181</v>
      </c>
      <c r="B32" s="203">
        <v>444802</v>
      </c>
      <c r="C32" s="203">
        <v>429244</v>
      </c>
      <c r="D32" s="203">
        <v>865064</v>
      </c>
      <c r="E32" s="203">
        <v>833250</v>
      </c>
      <c r="F32" s="204">
        <v>-3.6776469717847529</v>
      </c>
    </row>
    <row r="33" spans="1:6" ht="15.6" customHeight="1">
      <c r="A33" s="202" t="s">
        <v>182</v>
      </c>
      <c r="B33" s="203">
        <v>24121</v>
      </c>
      <c r="C33" s="203">
        <v>25231</v>
      </c>
      <c r="D33" s="203">
        <v>42610</v>
      </c>
      <c r="E33" s="203">
        <v>43969</v>
      </c>
      <c r="F33" s="204">
        <v>3.1893921614644398</v>
      </c>
    </row>
    <row r="34" spans="1:6" ht="15.6" customHeight="1">
      <c r="A34" s="202" t="s">
        <v>183</v>
      </c>
      <c r="B34" s="203">
        <v>2464.5</v>
      </c>
      <c r="C34" s="203">
        <v>3989.5</v>
      </c>
      <c r="D34" s="203">
        <v>5044.25</v>
      </c>
      <c r="E34" s="203">
        <v>6784.25</v>
      </c>
      <c r="F34" s="204">
        <v>34.49472171284134</v>
      </c>
    </row>
    <row r="35" spans="1:6" ht="15.6" customHeight="1">
      <c r="A35" s="170" t="s">
        <v>153</v>
      </c>
      <c r="B35" s="90">
        <f>SUM(B7:B34)</f>
        <v>1416991</v>
      </c>
      <c r="C35" s="91">
        <f>SUM(C7:C34)</f>
        <v>1461088</v>
      </c>
      <c r="D35" s="90">
        <f>SUM(D7:D34)</f>
        <v>2832908.25</v>
      </c>
      <c r="E35" s="192">
        <f>SUM(E7:E34)</f>
        <v>2830355.75</v>
      </c>
      <c r="F35" s="154">
        <f>E35*100/D35-100</f>
        <v>-9.0101753207150637E-2</v>
      </c>
    </row>
    <row r="36" spans="1:6" ht="15.6" customHeight="1">
      <c r="A36" s="87" t="s">
        <v>56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FE646-7C23-4852-80EF-2892588E6075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343.5</v>
      </c>
      <c r="D8" s="203">
        <v>530</v>
      </c>
      <c r="E8" s="203">
        <v>1284.25</v>
      </c>
      <c r="F8" s="204">
        <v>142.311320754717</v>
      </c>
      <c r="G8" s="20"/>
    </row>
    <row r="9" spans="1:14" ht="15.6" customHeight="1">
      <c r="A9" s="202" t="s">
        <v>8</v>
      </c>
      <c r="B9" s="203">
        <v>1</v>
      </c>
      <c r="C9" s="203">
        <v>0</v>
      </c>
      <c r="D9" s="203">
        <v>8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288747</v>
      </c>
      <c r="C11" s="203">
        <v>304684</v>
      </c>
      <c r="D11" s="203">
        <v>596877</v>
      </c>
      <c r="E11" s="203">
        <v>602630</v>
      </c>
      <c r="F11" s="204">
        <v>0.96385017348633539</v>
      </c>
    </row>
    <row r="12" spans="1:14" ht="15.6" customHeight="1">
      <c r="A12" s="202" t="s">
        <v>6</v>
      </c>
      <c r="B12" s="203">
        <v>1441</v>
      </c>
      <c r="C12" s="203">
        <v>1752.25</v>
      </c>
      <c r="D12" s="203">
        <v>2938.75</v>
      </c>
      <c r="E12" s="203">
        <v>3213.5</v>
      </c>
      <c r="F12" s="204">
        <v>9.3492131008081714</v>
      </c>
    </row>
    <row r="13" spans="1:14" ht="15.6" customHeight="1">
      <c r="A13" s="202" t="s">
        <v>175</v>
      </c>
      <c r="B13" s="203">
        <v>2</v>
      </c>
      <c r="C13" s="203">
        <v>0</v>
      </c>
      <c r="D13" s="203">
        <v>4</v>
      </c>
      <c r="E13" s="203">
        <v>0</v>
      </c>
      <c r="F13" s="204">
        <v>-100</v>
      </c>
    </row>
    <row r="14" spans="1:14" ht="15.6" customHeight="1">
      <c r="A14" s="202" t="s">
        <v>148</v>
      </c>
      <c r="B14" s="203">
        <v>121169.5</v>
      </c>
      <c r="C14" s="203">
        <v>151496.5</v>
      </c>
      <c r="D14" s="203">
        <v>243678</v>
      </c>
      <c r="E14" s="203">
        <v>290042.5</v>
      </c>
      <c r="F14" s="204">
        <v>19.026953602705209</v>
      </c>
    </row>
    <row r="15" spans="1:14" ht="15.6" customHeight="1">
      <c r="A15" s="202" t="s">
        <v>145</v>
      </c>
      <c r="B15" s="203">
        <v>453.75</v>
      </c>
      <c r="C15" s="203">
        <v>2552</v>
      </c>
      <c r="D15" s="203">
        <v>842.75</v>
      </c>
      <c r="E15" s="203">
        <v>4612.5</v>
      </c>
      <c r="F15" s="204">
        <v>447.31533669534258</v>
      </c>
    </row>
    <row r="16" spans="1:14" ht="15.6" customHeight="1">
      <c r="A16" s="202" t="s">
        <v>144</v>
      </c>
      <c r="B16" s="203">
        <v>0</v>
      </c>
      <c r="C16" s="203">
        <v>734</v>
      </c>
      <c r="D16" s="203">
        <v>202</v>
      </c>
      <c r="E16" s="203">
        <v>734</v>
      </c>
      <c r="F16" s="204">
        <v>263.36633663366342</v>
      </c>
      <c r="G16" s="15"/>
    </row>
    <row r="17" spans="1:7" ht="15.6" customHeight="1">
      <c r="A17" s="202" t="s">
        <v>150</v>
      </c>
      <c r="B17" s="203">
        <v>1675.75</v>
      </c>
      <c r="C17" s="203">
        <v>6582.5</v>
      </c>
      <c r="D17" s="203">
        <v>1695.75</v>
      </c>
      <c r="E17" s="203">
        <v>8365.75</v>
      </c>
      <c r="F17" s="204">
        <v>393.33628188117348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65.75</v>
      </c>
      <c r="C19" s="203">
        <v>1944</v>
      </c>
      <c r="D19" s="203">
        <v>114.25</v>
      </c>
      <c r="E19" s="203">
        <v>1944</v>
      </c>
      <c r="F19" s="204">
        <v>1601.531728665208</v>
      </c>
    </row>
    <row r="20" spans="1:7" ht="15.6" customHeight="1">
      <c r="A20" s="202" t="s">
        <v>142</v>
      </c>
      <c r="B20" s="203">
        <v>3</v>
      </c>
      <c r="C20" s="203">
        <v>166</v>
      </c>
      <c r="D20" s="203">
        <v>5</v>
      </c>
      <c r="E20" s="203">
        <v>174</v>
      </c>
      <c r="F20" s="204">
        <v>3380</v>
      </c>
    </row>
    <row r="21" spans="1:7" ht="15.6" customHeight="1">
      <c r="A21" s="202" t="s">
        <v>149</v>
      </c>
      <c r="B21" s="203">
        <v>692.25</v>
      </c>
      <c r="C21" s="203">
        <v>2529.75</v>
      </c>
      <c r="D21" s="203">
        <v>1530.25</v>
      </c>
      <c r="E21" s="203">
        <v>4761.5</v>
      </c>
      <c r="F21" s="204">
        <v>211.1583074661003</v>
      </c>
    </row>
    <row r="22" spans="1:7" ht="15.6" customHeight="1">
      <c r="A22" s="202" t="s">
        <v>146</v>
      </c>
      <c r="B22" s="203">
        <v>49795</v>
      </c>
      <c r="C22" s="203">
        <v>70510</v>
      </c>
      <c r="D22" s="203">
        <v>136184</v>
      </c>
      <c r="E22" s="203">
        <v>139008</v>
      </c>
      <c r="F22" s="204">
        <v>2.0736650414145572</v>
      </c>
    </row>
    <row r="23" spans="1:7" ht="15.6" customHeight="1">
      <c r="A23" s="202" t="s">
        <v>165</v>
      </c>
      <c r="B23" s="203">
        <v>17154</v>
      </c>
      <c r="C23" s="203">
        <v>25927.75</v>
      </c>
      <c r="D23" s="203">
        <v>37203.25</v>
      </c>
      <c r="E23" s="203">
        <v>50968</v>
      </c>
      <c r="F23" s="204">
        <v>36.99878370841256</v>
      </c>
    </row>
    <row r="24" spans="1:7" ht="15.6" customHeight="1">
      <c r="A24" s="202" t="s">
        <v>141</v>
      </c>
      <c r="B24" s="203">
        <v>1</v>
      </c>
      <c r="C24" s="203">
        <v>182</v>
      </c>
      <c r="D24" s="203">
        <v>1</v>
      </c>
      <c r="E24" s="203">
        <v>360</v>
      </c>
      <c r="F24" s="204">
        <v>35900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17034</v>
      </c>
      <c r="C28" s="203">
        <v>10673</v>
      </c>
      <c r="D28" s="203">
        <v>21812</v>
      </c>
      <c r="E28" s="203">
        <v>14360</v>
      </c>
      <c r="F28" s="204">
        <v>-34.164679992664588</v>
      </c>
    </row>
    <row r="29" spans="1:7" ht="15.6" customHeight="1">
      <c r="A29" s="202" t="s">
        <v>178</v>
      </c>
      <c r="B29" s="203">
        <v>1845.25</v>
      </c>
      <c r="C29" s="203">
        <v>2942.75</v>
      </c>
      <c r="D29" s="203">
        <v>3671.25</v>
      </c>
      <c r="E29" s="203">
        <v>6265</v>
      </c>
      <c r="F29" s="204">
        <v>70.650323459312233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88</v>
      </c>
      <c r="D31" s="203">
        <v>0</v>
      </c>
      <c r="E31" s="203">
        <v>88</v>
      </c>
      <c r="F31" s="204" t="s">
        <v>151</v>
      </c>
    </row>
    <row r="32" spans="1:7" ht="15.6" customHeight="1">
      <c r="A32" s="202" t="s">
        <v>181</v>
      </c>
      <c r="B32" s="203">
        <v>203175</v>
      </c>
      <c r="C32" s="203">
        <v>177089</v>
      </c>
      <c r="D32" s="203">
        <v>404233</v>
      </c>
      <c r="E32" s="203">
        <v>362146</v>
      </c>
      <c r="F32" s="204">
        <v>-10.411569565077571</v>
      </c>
    </row>
    <row r="33" spans="1:6" ht="15.6" customHeight="1">
      <c r="A33" s="202" t="s">
        <v>182</v>
      </c>
      <c r="B33" s="203">
        <v>1310</v>
      </c>
      <c r="C33" s="203">
        <v>3294</v>
      </c>
      <c r="D33" s="203">
        <v>2745</v>
      </c>
      <c r="E33" s="203">
        <v>5143</v>
      </c>
      <c r="F33" s="204">
        <v>87.358834244080157</v>
      </c>
    </row>
    <row r="34" spans="1:6" ht="15.6" customHeight="1">
      <c r="A34" s="202" t="s">
        <v>183</v>
      </c>
      <c r="B34" s="203">
        <v>0</v>
      </c>
      <c r="C34" s="203">
        <v>54</v>
      </c>
      <c r="D34" s="203">
        <v>0</v>
      </c>
      <c r="E34" s="203">
        <v>54</v>
      </c>
      <c r="F34" s="204" t="s">
        <v>151</v>
      </c>
    </row>
    <row r="35" spans="1:6" ht="15.6" customHeight="1">
      <c r="A35" s="170" t="s">
        <v>153</v>
      </c>
      <c r="B35" s="90">
        <f>SUM(B7:B34)</f>
        <v>704565.25</v>
      </c>
      <c r="C35" s="91">
        <f>SUM(C7:C34)</f>
        <v>763545</v>
      </c>
      <c r="D35" s="192">
        <f>SUM(D7:D34)</f>
        <v>1454275.25</v>
      </c>
      <c r="E35" s="92">
        <f>SUM(E7:E34)</f>
        <v>1496155</v>
      </c>
      <c r="F35" s="154">
        <f>E35*100/D35-100</f>
        <v>2.8797677743604595</v>
      </c>
    </row>
    <row r="36" spans="1:6" ht="15.6" customHeight="1">
      <c r="A36" s="87" t="s">
        <v>65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4E9D-3318-444F-8F8A-C33CE865A1DF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13097.25</v>
      </c>
      <c r="C8" s="203">
        <v>15188.25</v>
      </c>
      <c r="D8" s="203">
        <v>24917.25</v>
      </c>
      <c r="E8" s="203">
        <v>25269</v>
      </c>
      <c r="F8" s="204">
        <v>1.411672636426573</v>
      </c>
      <c r="G8" s="20"/>
    </row>
    <row r="9" spans="1:14" ht="15.6" customHeight="1">
      <c r="A9" s="202" t="s">
        <v>8</v>
      </c>
      <c r="B9" s="203">
        <v>383</v>
      </c>
      <c r="C9" s="203">
        <v>388</v>
      </c>
      <c r="D9" s="203">
        <v>723</v>
      </c>
      <c r="E9" s="203">
        <v>785</v>
      </c>
      <c r="F9" s="204">
        <v>8.5753803596127227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13634.25</v>
      </c>
      <c r="C12" s="203">
        <v>13440.25</v>
      </c>
      <c r="D12" s="203">
        <v>27816</v>
      </c>
      <c r="E12" s="203">
        <v>25907</v>
      </c>
      <c r="F12" s="204">
        <v>-6.862956571757266</v>
      </c>
    </row>
    <row r="13" spans="1:14" ht="15.6" customHeight="1">
      <c r="A13" s="202" t="s">
        <v>175</v>
      </c>
      <c r="B13" s="203">
        <v>6036</v>
      </c>
      <c r="C13" s="203">
        <v>5525</v>
      </c>
      <c r="D13" s="203">
        <v>12224</v>
      </c>
      <c r="E13" s="203">
        <v>11224</v>
      </c>
      <c r="F13" s="204">
        <v>-8.1806282722513117</v>
      </c>
    </row>
    <row r="14" spans="1:14" ht="15.6" customHeight="1">
      <c r="A14" s="202" t="s">
        <v>148</v>
      </c>
      <c r="B14" s="203">
        <v>19522.5</v>
      </c>
      <c r="C14" s="203">
        <v>17225</v>
      </c>
      <c r="D14" s="203">
        <v>35819</v>
      </c>
      <c r="E14" s="203">
        <v>33294.5</v>
      </c>
      <c r="F14" s="204">
        <v>-7.0479354532510703</v>
      </c>
    </row>
    <row r="15" spans="1:14" ht="15.6" customHeight="1">
      <c r="A15" s="202" t="s">
        <v>145</v>
      </c>
      <c r="B15" s="203">
        <v>1575.25</v>
      </c>
      <c r="C15" s="203">
        <v>740.25</v>
      </c>
      <c r="D15" s="203">
        <v>3039</v>
      </c>
      <c r="E15" s="203">
        <v>2421.25</v>
      </c>
      <c r="F15" s="204">
        <v>-20.327410332346162</v>
      </c>
    </row>
    <row r="16" spans="1:14" ht="15.6" customHeight="1">
      <c r="A16" s="202" t="s">
        <v>144</v>
      </c>
      <c r="B16" s="203">
        <v>769</v>
      </c>
      <c r="C16" s="203">
        <v>125</v>
      </c>
      <c r="D16" s="203">
        <v>1655</v>
      </c>
      <c r="E16" s="203">
        <v>241</v>
      </c>
      <c r="F16" s="204">
        <v>-85.438066465256796</v>
      </c>
      <c r="G16" s="15"/>
    </row>
    <row r="17" spans="1:7" ht="15.6" customHeight="1">
      <c r="A17" s="202" t="s">
        <v>150</v>
      </c>
      <c r="B17" s="203">
        <v>330.5</v>
      </c>
      <c r="C17" s="203">
        <v>851</v>
      </c>
      <c r="D17" s="203">
        <v>532</v>
      </c>
      <c r="E17" s="203">
        <v>1026</v>
      </c>
      <c r="F17" s="204">
        <v>92.857142857142861</v>
      </c>
      <c r="G17" s="16"/>
    </row>
    <row r="18" spans="1:7" ht="15.6" customHeight="1">
      <c r="A18" s="202" t="s">
        <v>147</v>
      </c>
      <c r="B18" s="203">
        <v>417</v>
      </c>
      <c r="C18" s="203">
        <v>474</v>
      </c>
      <c r="D18" s="203">
        <v>887</v>
      </c>
      <c r="E18" s="203">
        <v>955</v>
      </c>
      <c r="F18" s="204">
        <v>7.6662908680947064</v>
      </c>
    </row>
    <row r="19" spans="1:7" ht="15.6" customHeight="1">
      <c r="A19" s="202" t="s">
        <v>143</v>
      </c>
      <c r="B19" s="203">
        <v>292.5</v>
      </c>
      <c r="C19" s="203">
        <v>0</v>
      </c>
      <c r="D19" s="203">
        <v>453.75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482</v>
      </c>
      <c r="C20" s="203">
        <v>377</v>
      </c>
      <c r="D20" s="203">
        <v>1858</v>
      </c>
      <c r="E20" s="203">
        <v>813</v>
      </c>
      <c r="F20" s="204">
        <v>-56.243272335844992</v>
      </c>
    </row>
    <row r="21" spans="1:7" ht="15.6" customHeight="1">
      <c r="A21" s="202" t="s">
        <v>149</v>
      </c>
      <c r="B21" s="203">
        <v>7833.5</v>
      </c>
      <c r="C21" s="203">
        <v>4531.25</v>
      </c>
      <c r="D21" s="203">
        <v>14524.5</v>
      </c>
      <c r="E21" s="203">
        <v>11135.75</v>
      </c>
      <c r="F21" s="204">
        <v>-23.331267857757581</v>
      </c>
    </row>
    <row r="22" spans="1:7" ht="15.6" customHeight="1">
      <c r="A22" s="202" t="s">
        <v>146</v>
      </c>
      <c r="B22" s="203">
        <v>43109</v>
      </c>
      <c r="C22" s="203">
        <v>42109</v>
      </c>
      <c r="D22" s="203">
        <v>84439</v>
      </c>
      <c r="E22" s="203">
        <v>80338</v>
      </c>
      <c r="F22" s="204">
        <v>-4.8567605016639277</v>
      </c>
    </row>
    <row r="23" spans="1:7" ht="15.6" customHeight="1">
      <c r="A23" s="202" t="s">
        <v>165</v>
      </c>
      <c r="B23" s="203">
        <v>546</v>
      </c>
      <c r="C23" s="203">
        <v>1752</v>
      </c>
      <c r="D23" s="203">
        <v>1170.5</v>
      </c>
      <c r="E23" s="203">
        <v>2256</v>
      </c>
      <c r="F23" s="204">
        <v>92.738146091413938</v>
      </c>
    </row>
    <row r="24" spans="1:7" ht="15.6" customHeight="1">
      <c r="A24" s="202" t="s">
        <v>141</v>
      </c>
      <c r="B24" s="203">
        <v>391.5</v>
      </c>
      <c r="C24" s="203">
        <v>259.5</v>
      </c>
      <c r="D24" s="203">
        <v>1181.5</v>
      </c>
      <c r="E24" s="203">
        <v>729.25</v>
      </c>
      <c r="F24" s="204">
        <v>-38.2776132035548</v>
      </c>
    </row>
    <row r="25" spans="1:7" ht="15.6" customHeight="1">
      <c r="A25" s="202" t="s">
        <v>140</v>
      </c>
      <c r="B25" s="203">
        <v>339</v>
      </c>
      <c r="C25" s="203">
        <v>286.5</v>
      </c>
      <c r="D25" s="203">
        <v>821</v>
      </c>
      <c r="E25" s="203">
        <v>561.5</v>
      </c>
      <c r="F25" s="204">
        <v>-31.60779537149817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31203</v>
      </c>
      <c r="C28" s="203">
        <v>31335</v>
      </c>
      <c r="D28" s="203">
        <v>62948</v>
      </c>
      <c r="E28" s="203">
        <v>60218</v>
      </c>
      <c r="F28" s="204">
        <v>-4.3369130075617903</v>
      </c>
    </row>
    <row r="29" spans="1:7" ht="15.6" customHeight="1">
      <c r="A29" s="202" t="s">
        <v>178</v>
      </c>
      <c r="B29" s="203">
        <v>1744.25</v>
      </c>
      <c r="C29" s="203">
        <v>2630.5</v>
      </c>
      <c r="D29" s="203">
        <v>3672.5</v>
      </c>
      <c r="E29" s="203">
        <v>5050.75</v>
      </c>
      <c r="F29" s="204">
        <v>37.528931245745412</v>
      </c>
    </row>
    <row r="30" spans="1:7" ht="15.6" customHeight="1">
      <c r="A30" s="202" t="s">
        <v>179</v>
      </c>
      <c r="B30" s="203">
        <v>12519.25</v>
      </c>
      <c r="C30" s="203">
        <v>10045</v>
      </c>
      <c r="D30" s="203">
        <v>24738.25</v>
      </c>
      <c r="E30" s="203">
        <v>23363.75</v>
      </c>
      <c r="F30" s="204">
        <v>-5.5561731326993566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17212</v>
      </c>
      <c r="C32" s="203">
        <v>15421</v>
      </c>
      <c r="D32" s="203">
        <v>33907</v>
      </c>
      <c r="E32" s="203">
        <v>28948</v>
      </c>
      <c r="F32" s="204">
        <v>-14.625298610906301</v>
      </c>
    </row>
    <row r="33" spans="1:6" ht="15.6" customHeight="1">
      <c r="A33" s="202" t="s">
        <v>182</v>
      </c>
      <c r="B33" s="203">
        <v>819</v>
      </c>
      <c r="C33" s="203">
        <v>1189</v>
      </c>
      <c r="D33" s="203">
        <v>1967</v>
      </c>
      <c r="E33" s="203">
        <v>2200</v>
      </c>
      <c r="F33" s="204">
        <v>11.845449923741739</v>
      </c>
    </row>
    <row r="34" spans="1:6" ht="15.6" customHeight="1">
      <c r="A34" s="202" t="s">
        <v>183</v>
      </c>
      <c r="B34" s="203">
        <v>2089</v>
      </c>
      <c r="C34" s="203">
        <v>3070</v>
      </c>
      <c r="D34" s="203">
        <v>4317.5</v>
      </c>
      <c r="E34" s="203">
        <v>5450</v>
      </c>
      <c r="F34" s="204">
        <v>26.230457440648522</v>
      </c>
    </row>
    <row r="35" spans="1:6" ht="15.6" customHeight="1">
      <c r="A35" s="170" t="s">
        <v>153</v>
      </c>
      <c r="B35" s="90">
        <f>SUM(B7:B34)</f>
        <v>174344.75</v>
      </c>
      <c r="C35" s="91">
        <f>SUM(C7:C34)</f>
        <v>166962.5</v>
      </c>
      <c r="D35" s="90">
        <f>SUM(D7:D34)</f>
        <v>343610.75</v>
      </c>
      <c r="E35" s="192">
        <f>SUM(E7:E34)</f>
        <v>322186.75</v>
      </c>
      <c r="F35" s="191">
        <f>E35*100/D35-100</f>
        <v>-6.2349620900975822</v>
      </c>
    </row>
    <row r="36" spans="1:6" ht="15.6" customHeight="1">
      <c r="A36" s="87" t="s">
        <v>167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DC4A7-1295-4150-80CA-CBE449DC9CF7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3430.75</v>
      </c>
      <c r="C8" s="203">
        <v>2431.25</v>
      </c>
      <c r="D8" s="203">
        <v>6776</v>
      </c>
      <c r="E8" s="203">
        <v>4439.5</v>
      </c>
      <c r="F8" s="204">
        <v>-34.481995277449833</v>
      </c>
      <c r="G8" s="20"/>
    </row>
    <row r="9" spans="1:14" ht="15.6" customHeight="1">
      <c r="A9" s="202" t="s">
        <v>8</v>
      </c>
      <c r="B9" s="203">
        <v>1023</v>
      </c>
      <c r="C9" s="203">
        <v>677</v>
      </c>
      <c r="D9" s="203">
        <v>2556</v>
      </c>
      <c r="E9" s="203">
        <v>1497</v>
      </c>
      <c r="F9" s="204">
        <v>-41.431924882629097</v>
      </c>
      <c r="G9" s="20"/>
    </row>
    <row r="10" spans="1:14" ht="15.6" customHeight="1">
      <c r="A10" s="202" t="s">
        <v>10</v>
      </c>
      <c r="B10" s="203">
        <v>0</v>
      </c>
      <c r="C10" s="203">
        <v>4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46072</v>
      </c>
      <c r="C11" s="203">
        <v>46375</v>
      </c>
      <c r="D11" s="203">
        <v>94903</v>
      </c>
      <c r="E11" s="203">
        <v>88088</v>
      </c>
      <c r="F11" s="204">
        <v>-7.1810164062253108</v>
      </c>
    </row>
    <row r="12" spans="1:14" ht="15.6" customHeight="1">
      <c r="A12" s="202" t="s">
        <v>6</v>
      </c>
      <c r="B12" s="203">
        <v>2543.5</v>
      </c>
      <c r="C12" s="203">
        <v>1735.75</v>
      </c>
      <c r="D12" s="203">
        <v>4657</v>
      </c>
      <c r="E12" s="203">
        <v>2948.25</v>
      </c>
      <c r="F12" s="204">
        <v>-36.6920764440627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16</v>
      </c>
      <c r="E13" s="203">
        <v>14</v>
      </c>
      <c r="F13" s="204">
        <v>-12.5</v>
      </c>
    </row>
    <row r="14" spans="1:14" ht="15.6" customHeight="1">
      <c r="A14" s="202" t="s">
        <v>148</v>
      </c>
      <c r="B14" s="203">
        <v>166211.5</v>
      </c>
      <c r="C14" s="203">
        <v>145452</v>
      </c>
      <c r="D14" s="203">
        <v>319614</v>
      </c>
      <c r="E14" s="203">
        <v>297188</v>
      </c>
      <c r="F14" s="204">
        <v>-7.0165887601919792</v>
      </c>
    </row>
    <row r="15" spans="1:14" ht="15.6" customHeight="1">
      <c r="A15" s="202" t="s">
        <v>145</v>
      </c>
      <c r="B15" s="203">
        <v>33538.25</v>
      </c>
      <c r="C15" s="203">
        <v>30054</v>
      </c>
      <c r="D15" s="203">
        <v>62208.5</v>
      </c>
      <c r="E15" s="203">
        <v>54293.5</v>
      </c>
      <c r="F15" s="204">
        <v>-12.72334166552803</v>
      </c>
    </row>
    <row r="16" spans="1:14" ht="15.6" customHeight="1">
      <c r="A16" s="202" t="s">
        <v>144</v>
      </c>
      <c r="B16" s="203">
        <v>2161</v>
      </c>
      <c r="C16" s="203">
        <v>2178</v>
      </c>
      <c r="D16" s="203">
        <v>5272</v>
      </c>
      <c r="E16" s="203">
        <v>3610</v>
      </c>
      <c r="F16" s="204">
        <v>-31.525037936267061</v>
      </c>
      <c r="G16" s="15"/>
    </row>
    <row r="17" spans="1:7" ht="15.6" customHeight="1">
      <c r="A17" s="202" t="s">
        <v>150</v>
      </c>
      <c r="B17" s="203">
        <v>5166.25</v>
      </c>
      <c r="C17" s="203">
        <v>6169</v>
      </c>
      <c r="D17" s="203">
        <v>12259.25</v>
      </c>
      <c r="E17" s="203">
        <v>11728</v>
      </c>
      <c r="F17" s="204">
        <v>-4.3334624875094363</v>
      </c>
      <c r="G17" s="16"/>
    </row>
    <row r="18" spans="1:7" ht="15.6" customHeight="1">
      <c r="A18" s="202" t="s">
        <v>147</v>
      </c>
      <c r="B18" s="203">
        <v>9</v>
      </c>
      <c r="C18" s="203">
        <v>7</v>
      </c>
      <c r="D18" s="203">
        <v>25</v>
      </c>
      <c r="E18" s="203">
        <v>25</v>
      </c>
      <c r="F18" s="204">
        <v>0</v>
      </c>
    </row>
    <row r="19" spans="1:7" ht="15.6" customHeight="1">
      <c r="A19" s="202" t="s">
        <v>143</v>
      </c>
      <c r="B19" s="203">
        <v>1005.5</v>
      </c>
      <c r="C19" s="203">
        <v>425.25</v>
      </c>
      <c r="D19" s="203">
        <v>1621.5</v>
      </c>
      <c r="E19" s="203">
        <v>466.25</v>
      </c>
      <c r="F19" s="204">
        <v>-71.245760098674069</v>
      </c>
    </row>
    <row r="20" spans="1:7" ht="15.6" customHeight="1">
      <c r="A20" s="202" t="s">
        <v>142</v>
      </c>
      <c r="B20" s="203">
        <v>4846</v>
      </c>
      <c r="C20" s="203">
        <v>6422</v>
      </c>
      <c r="D20" s="203">
        <v>9144</v>
      </c>
      <c r="E20" s="203">
        <v>10361</v>
      </c>
      <c r="F20" s="204">
        <v>13.309273840769899</v>
      </c>
    </row>
    <row r="21" spans="1:7" ht="15.6" customHeight="1">
      <c r="A21" s="202" t="s">
        <v>149</v>
      </c>
      <c r="B21" s="203">
        <v>748.75</v>
      </c>
      <c r="C21" s="203">
        <v>47</v>
      </c>
      <c r="D21" s="203">
        <v>1603.75</v>
      </c>
      <c r="E21" s="203">
        <v>441</v>
      </c>
      <c r="F21" s="204">
        <v>-72.501948558067028</v>
      </c>
    </row>
    <row r="22" spans="1:7" ht="15.6" customHeight="1">
      <c r="A22" s="202" t="s">
        <v>146</v>
      </c>
      <c r="B22" s="203">
        <v>7631</v>
      </c>
      <c r="C22" s="203">
        <v>6353</v>
      </c>
      <c r="D22" s="203">
        <v>13812</v>
      </c>
      <c r="E22" s="203">
        <v>14133</v>
      </c>
      <c r="F22" s="204">
        <v>2.3240660295395368</v>
      </c>
    </row>
    <row r="23" spans="1:7" ht="15.6" customHeight="1">
      <c r="A23" s="202" t="s">
        <v>165</v>
      </c>
      <c r="B23" s="203">
        <v>1086.5</v>
      </c>
      <c r="C23" s="203">
        <v>5739</v>
      </c>
      <c r="D23" s="203">
        <v>2789.5</v>
      </c>
      <c r="E23" s="203">
        <v>9519</v>
      </c>
      <c r="F23" s="204">
        <v>241.24395052876861</v>
      </c>
    </row>
    <row r="24" spans="1:7" ht="15.6" customHeight="1">
      <c r="A24" s="202" t="s">
        <v>141</v>
      </c>
      <c r="B24" s="203">
        <v>3039</v>
      </c>
      <c r="C24" s="203">
        <v>3141.25</v>
      </c>
      <c r="D24" s="203">
        <v>5711.75</v>
      </c>
      <c r="E24" s="203">
        <v>5594.75</v>
      </c>
      <c r="F24" s="204">
        <v>-2.0484089814855371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2</v>
      </c>
      <c r="C26" s="203">
        <v>0</v>
      </c>
      <c r="D26" s="203">
        <v>6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3997</v>
      </c>
      <c r="C28" s="203">
        <v>5379</v>
      </c>
      <c r="D28" s="203">
        <v>9085</v>
      </c>
      <c r="E28" s="203">
        <v>10231</v>
      </c>
      <c r="F28" s="204">
        <v>12.61419922949918</v>
      </c>
    </row>
    <row r="29" spans="1:7" ht="15.6" customHeight="1">
      <c r="A29" s="202" t="s">
        <v>178</v>
      </c>
      <c r="B29" s="203">
        <v>7410.5</v>
      </c>
      <c r="C29" s="203">
        <v>8239.5</v>
      </c>
      <c r="D29" s="203">
        <v>15041.25</v>
      </c>
      <c r="E29" s="203">
        <v>15295.5</v>
      </c>
      <c r="F29" s="204">
        <v>1.690351533283476</v>
      </c>
    </row>
    <row r="30" spans="1:7" ht="15.6" customHeight="1">
      <c r="A30" s="202" t="s">
        <v>179</v>
      </c>
      <c r="B30" s="203">
        <v>77</v>
      </c>
      <c r="C30" s="203">
        <v>56</v>
      </c>
      <c r="D30" s="203">
        <v>235</v>
      </c>
      <c r="E30" s="203">
        <v>81</v>
      </c>
      <c r="F30" s="204">
        <v>-65.531914893617028</v>
      </c>
    </row>
    <row r="31" spans="1:7" ht="15.6" customHeight="1">
      <c r="A31" s="202" t="s">
        <v>180</v>
      </c>
      <c r="B31" s="203">
        <v>1300</v>
      </c>
      <c r="C31" s="203">
        <v>1348</v>
      </c>
      <c r="D31" s="203">
        <v>2135</v>
      </c>
      <c r="E31" s="203">
        <v>1990</v>
      </c>
      <c r="F31" s="204">
        <v>-6.7915690866510516</v>
      </c>
    </row>
    <row r="32" spans="1:7" ht="15.6" customHeight="1">
      <c r="A32" s="202" t="s">
        <v>181</v>
      </c>
      <c r="B32" s="203">
        <v>224415</v>
      </c>
      <c r="C32" s="203">
        <v>236734</v>
      </c>
      <c r="D32" s="203">
        <v>426924</v>
      </c>
      <c r="E32" s="203">
        <v>442156</v>
      </c>
      <c r="F32" s="204">
        <v>3.5678481415896068</v>
      </c>
    </row>
    <row r="33" spans="1:6" ht="15.6" customHeight="1">
      <c r="A33" s="202" t="s">
        <v>182</v>
      </c>
      <c r="B33" s="203">
        <v>21992</v>
      </c>
      <c r="C33" s="203">
        <v>20748</v>
      </c>
      <c r="D33" s="203">
        <v>37898</v>
      </c>
      <c r="E33" s="203">
        <v>36626</v>
      </c>
      <c r="F33" s="204">
        <v>-3.3563776452583198</v>
      </c>
    </row>
    <row r="34" spans="1:6" ht="15.6" customHeight="1">
      <c r="A34" s="202" t="s">
        <v>183</v>
      </c>
      <c r="B34" s="203">
        <v>375.5</v>
      </c>
      <c r="C34" s="203">
        <v>865.5</v>
      </c>
      <c r="D34" s="203">
        <v>726.75</v>
      </c>
      <c r="E34" s="203">
        <v>1280.25</v>
      </c>
      <c r="F34" s="204">
        <v>76.160990712074295</v>
      </c>
    </row>
    <row r="35" spans="1:6" ht="15.6" customHeight="1">
      <c r="A35" s="170" t="s">
        <v>153</v>
      </c>
      <c r="B35" s="90">
        <f>SUM(B7:B34)</f>
        <v>538081</v>
      </c>
      <c r="C35" s="91">
        <f>SUM(C7:C34)</f>
        <v>530580.5</v>
      </c>
      <c r="D35" s="192">
        <f>SUM(D7:D34)</f>
        <v>1035022.25</v>
      </c>
      <c r="E35" s="192">
        <f>SUM(E7:E34)</f>
        <v>1012014</v>
      </c>
      <c r="F35" s="154">
        <f>E35*100/D35-100</f>
        <v>-2.2229715351529933</v>
      </c>
    </row>
    <row r="36" spans="1:6" ht="15.6" customHeight="1">
      <c r="A36" s="87" t="s">
        <v>169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6E1A1-A80D-45FF-9571-DE076388384B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78</v>
      </c>
      <c r="C7" s="203">
        <v>88</v>
      </c>
      <c r="D7" s="203">
        <v>159</v>
      </c>
      <c r="E7" s="203">
        <v>155</v>
      </c>
      <c r="F7" s="204">
        <v>-2.515723270440247</v>
      </c>
      <c r="G7" s="51"/>
    </row>
    <row r="8" spans="1:14" ht="15.6" customHeight="1">
      <c r="A8" s="202" t="s">
        <v>11</v>
      </c>
      <c r="B8" s="203">
        <v>51</v>
      </c>
      <c r="C8" s="203">
        <v>57</v>
      </c>
      <c r="D8" s="203">
        <v>115</v>
      </c>
      <c r="E8" s="203">
        <v>117</v>
      </c>
      <c r="F8" s="204">
        <v>1.7391304347826091</v>
      </c>
      <c r="G8" s="20"/>
    </row>
    <row r="9" spans="1:14" ht="15.6" customHeight="1">
      <c r="A9" s="202" t="s">
        <v>8</v>
      </c>
      <c r="B9" s="203">
        <v>87</v>
      </c>
      <c r="C9" s="203">
        <v>114</v>
      </c>
      <c r="D9" s="203">
        <v>197</v>
      </c>
      <c r="E9" s="203">
        <v>217</v>
      </c>
      <c r="F9" s="204">
        <v>10.152284263959389</v>
      </c>
      <c r="G9" s="20"/>
    </row>
    <row r="10" spans="1:14" ht="15.6" customHeight="1">
      <c r="A10" s="202" t="s">
        <v>10</v>
      </c>
      <c r="B10" s="203">
        <v>72</v>
      </c>
      <c r="C10" s="203">
        <v>49</v>
      </c>
      <c r="D10" s="203">
        <v>131</v>
      </c>
      <c r="E10" s="203">
        <v>101</v>
      </c>
      <c r="F10" s="204">
        <v>-22.900763358778629</v>
      </c>
    </row>
    <row r="11" spans="1:14" ht="15.6" customHeight="1">
      <c r="A11" s="202" t="s">
        <v>9</v>
      </c>
      <c r="B11" s="203">
        <v>2187</v>
      </c>
      <c r="C11" s="203">
        <v>1854</v>
      </c>
      <c r="D11" s="203">
        <v>4654</v>
      </c>
      <c r="E11" s="203">
        <v>3986</v>
      </c>
      <c r="F11" s="204">
        <v>-14.35324452084228</v>
      </c>
    </row>
    <row r="12" spans="1:14" ht="15.6" customHeight="1">
      <c r="A12" s="202" t="s">
        <v>6</v>
      </c>
      <c r="B12" s="203">
        <v>101</v>
      </c>
      <c r="C12" s="203">
        <v>118</v>
      </c>
      <c r="D12" s="203">
        <v>244</v>
      </c>
      <c r="E12" s="203">
        <v>268</v>
      </c>
      <c r="F12" s="204">
        <v>9.8360655737704974</v>
      </c>
    </row>
    <row r="13" spans="1:14" ht="15.6" customHeight="1">
      <c r="A13" s="202" t="s">
        <v>175</v>
      </c>
      <c r="B13" s="203">
        <v>2842</v>
      </c>
      <c r="C13" s="203">
        <v>2254</v>
      </c>
      <c r="D13" s="203">
        <v>5820</v>
      </c>
      <c r="E13" s="203">
        <v>4721</v>
      </c>
      <c r="F13" s="204">
        <v>-18.883161512027481</v>
      </c>
    </row>
    <row r="14" spans="1:14" ht="15.6" customHeight="1">
      <c r="A14" s="202" t="s">
        <v>148</v>
      </c>
      <c r="B14" s="203">
        <v>559</v>
      </c>
      <c r="C14" s="203">
        <v>558</v>
      </c>
      <c r="D14" s="203">
        <v>1112</v>
      </c>
      <c r="E14" s="203">
        <v>1126</v>
      </c>
      <c r="F14" s="204">
        <v>1.2589928057553981</v>
      </c>
    </row>
    <row r="15" spans="1:14" ht="15.6" customHeight="1">
      <c r="A15" s="202" t="s">
        <v>145</v>
      </c>
      <c r="B15" s="203">
        <v>192</v>
      </c>
      <c r="C15" s="203">
        <v>204</v>
      </c>
      <c r="D15" s="203">
        <v>381</v>
      </c>
      <c r="E15" s="203">
        <v>373</v>
      </c>
      <c r="F15" s="204">
        <v>-2.0997375328084051</v>
      </c>
    </row>
    <row r="16" spans="1:14" ht="15.6" customHeight="1">
      <c r="A16" s="202" t="s">
        <v>144</v>
      </c>
      <c r="B16" s="203">
        <v>150</v>
      </c>
      <c r="C16" s="203">
        <v>176</v>
      </c>
      <c r="D16" s="203">
        <v>318</v>
      </c>
      <c r="E16" s="203">
        <v>361</v>
      </c>
      <c r="F16" s="204">
        <v>13.52201257861635</v>
      </c>
      <c r="G16" s="15"/>
    </row>
    <row r="17" spans="1:7" ht="15.6" customHeight="1">
      <c r="A17" s="202" t="s">
        <v>150</v>
      </c>
      <c r="B17" s="203">
        <v>107</v>
      </c>
      <c r="C17" s="203">
        <v>110</v>
      </c>
      <c r="D17" s="203">
        <v>207</v>
      </c>
      <c r="E17" s="203">
        <v>205</v>
      </c>
      <c r="F17" s="204">
        <v>-0.96618357487922424</v>
      </c>
      <c r="G17" s="16"/>
    </row>
    <row r="18" spans="1:7" ht="15.6" customHeight="1">
      <c r="A18" s="202" t="s">
        <v>147</v>
      </c>
      <c r="B18" s="203">
        <v>775</v>
      </c>
      <c r="C18" s="203">
        <v>635</v>
      </c>
      <c r="D18" s="203">
        <v>1646</v>
      </c>
      <c r="E18" s="203">
        <v>1413</v>
      </c>
      <c r="F18" s="204">
        <v>-14.15552855407047</v>
      </c>
    </row>
    <row r="19" spans="1:7" ht="15.6" customHeight="1">
      <c r="A19" s="202" t="s">
        <v>143</v>
      </c>
      <c r="B19" s="203">
        <v>66</v>
      </c>
      <c r="C19" s="203">
        <v>60</v>
      </c>
      <c r="D19" s="203">
        <v>120</v>
      </c>
      <c r="E19" s="203">
        <v>111</v>
      </c>
      <c r="F19" s="204">
        <v>-7.5</v>
      </c>
    </row>
    <row r="20" spans="1:7" ht="15.6" customHeight="1">
      <c r="A20" s="202" t="s">
        <v>142</v>
      </c>
      <c r="B20" s="203">
        <v>87</v>
      </c>
      <c r="C20" s="203">
        <v>94</v>
      </c>
      <c r="D20" s="203">
        <v>173</v>
      </c>
      <c r="E20" s="203">
        <v>164</v>
      </c>
      <c r="F20" s="204">
        <v>-5.2023121387283169</v>
      </c>
    </row>
    <row r="21" spans="1:7" ht="15.6" customHeight="1">
      <c r="A21" s="202" t="s">
        <v>149</v>
      </c>
      <c r="B21" s="203">
        <v>158</v>
      </c>
      <c r="C21" s="203">
        <v>168</v>
      </c>
      <c r="D21" s="203">
        <v>325</v>
      </c>
      <c r="E21" s="203">
        <v>333</v>
      </c>
      <c r="F21" s="204">
        <v>2.461538461538467</v>
      </c>
    </row>
    <row r="22" spans="1:7" ht="15.6" customHeight="1">
      <c r="A22" s="202" t="s">
        <v>146</v>
      </c>
      <c r="B22" s="203">
        <v>1181</v>
      </c>
      <c r="C22" s="203">
        <v>1249</v>
      </c>
      <c r="D22" s="203">
        <v>2441</v>
      </c>
      <c r="E22" s="203">
        <v>2458</v>
      </c>
      <c r="F22" s="204">
        <v>0.69643588693158165</v>
      </c>
    </row>
    <row r="23" spans="1:7" ht="15.6" customHeight="1">
      <c r="A23" s="202" t="s">
        <v>165</v>
      </c>
      <c r="B23" s="203">
        <v>68</v>
      </c>
      <c r="C23" s="203">
        <v>103</v>
      </c>
      <c r="D23" s="203">
        <v>162</v>
      </c>
      <c r="E23" s="203">
        <v>215</v>
      </c>
      <c r="F23" s="204">
        <v>32.716049382716051</v>
      </c>
    </row>
    <row r="24" spans="1:7" ht="15.6" customHeight="1">
      <c r="A24" s="202" t="s">
        <v>141</v>
      </c>
      <c r="B24" s="203">
        <v>38</v>
      </c>
      <c r="C24" s="203">
        <v>51</v>
      </c>
      <c r="D24" s="203">
        <v>74</v>
      </c>
      <c r="E24" s="203">
        <v>107</v>
      </c>
      <c r="F24" s="204">
        <v>44.594594594594582</v>
      </c>
    </row>
    <row r="25" spans="1:7" ht="15.6" customHeight="1">
      <c r="A25" s="202" t="s">
        <v>140</v>
      </c>
      <c r="B25" s="203">
        <v>53</v>
      </c>
      <c r="C25" s="203">
        <v>51</v>
      </c>
      <c r="D25" s="203">
        <v>122</v>
      </c>
      <c r="E25" s="203">
        <v>112</v>
      </c>
      <c r="F25" s="204">
        <v>-8.1967213114754145</v>
      </c>
    </row>
    <row r="26" spans="1:7" ht="15.6" customHeight="1">
      <c r="A26" s="202" t="s">
        <v>152</v>
      </c>
      <c r="B26" s="203">
        <v>61</v>
      </c>
      <c r="C26" s="203">
        <v>30</v>
      </c>
      <c r="D26" s="203">
        <v>132</v>
      </c>
      <c r="E26" s="203">
        <v>70</v>
      </c>
      <c r="F26" s="204">
        <v>-46.969696969696969</v>
      </c>
    </row>
    <row r="27" spans="1:7" ht="15.6" customHeight="1">
      <c r="A27" s="202" t="s">
        <v>173</v>
      </c>
      <c r="B27" s="203">
        <v>88</v>
      </c>
      <c r="C27" s="203">
        <v>71</v>
      </c>
      <c r="D27" s="203">
        <v>139</v>
      </c>
      <c r="E27" s="203">
        <v>136</v>
      </c>
      <c r="F27" s="204">
        <v>-2.1582733812949608</v>
      </c>
    </row>
    <row r="28" spans="1:7" ht="15.6" customHeight="1">
      <c r="A28" s="202" t="s">
        <v>177</v>
      </c>
      <c r="B28" s="203">
        <v>1382</v>
      </c>
      <c r="C28" s="203">
        <v>1394</v>
      </c>
      <c r="D28" s="203">
        <v>2885</v>
      </c>
      <c r="E28" s="203">
        <v>2894</v>
      </c>
      <c r="F28" s="204">
        <v>0.3119584055459228</v>
      </c>
    </row>
    <row r="29" spans="1:7" ht="15.6" customHeight="1">
      <c r="A29" s="202" t="s">
        <v>178</v>
      </c>
      <c r="B29" s="203">
        <v>124</v>
      </c>
      <c r="C29" s="203">
        <v>109</v>
      </c>
      <c r="D29" s="203">
        <v>227</v>
      </c>
      <c r="E29" s="203">
        <v>207</v>
      </c>
      <c r="F29" s="204">
        <v>-8.8105726872246635</v>
      </c>
    </row>
    <row r="30" spans="1:7" ht="15.6" customHeight="1">
      <c r="A30" s="202" t="s">
        <v>179</v>
      </c>
      <c r="B30" s="203">
        <v>82</v>
      </c>
      <c r="C30" s="203">
        <v>63</v>
      </c>
      <c r="D30" s="203">
        <v>138</v>
      </c>
      <c r="E30" s="203">
        <v>133</v>
      </c>
      <c r="F30" s="204">
        <v>-3.623188405797094</v>
      </c>
    </row>
    <row r="31" spans="1:7" ht="15.6" customHeight="1">
      <c r="A31" s="202" t="s">
        <v>180</v>
      </c>
      <c r="B31" s="203">
        <v>157</v>
      </c>
      <c r="C31" s="203">
        <v>175</v>
      </c>
      <c r="D31" s="203">
        <v>332</v>
      </c>
      <c r="E31" s="203">
        <v>321</v>
      </c>
      <c r="F31" s="204">
        <v>-3.3132530120481931</v>
      </c>
    </row>
    <row r="32" spans="1:7" ht="15.6" customHeight="1">
      <c r="A32" s="202" t="s">
        <v>181</v>
      </c>
      <c r="B32" s="203">
        <v>540</v>
      </c>
      <c r="C32" s="203">
        <v>540</v>
      </c>
      <c r="D32" s="203">
        <v>1096</v>
      </c>
      <c r="E32" s="203">
        <v>1132</v>
      </c>
      <c r="F32" s="204">
        <v>3.284671532846716</v>
      </c>
    </row>
    <row r="33" spans="1:6" ht="15.6" customHeight="1">
      <c r="A33" s="202" t="s">
        <v>182</v>
      </c>
      <c r="B33" s="203">
        <v>114</v>
      </c>
      <c r="C33" s="203">
        <v>155</v>
      </c>
      <c r="D33" s="203">
        <v>238</v>
      </c>
      <c r="E33" s="203">
        <v>270</v>
      </c>
      <c r="F33" s="204">
        <v>13.445378151260501</v>
      </c>
    </row>
    <row r="34" spans="1:6" ht="15.6" customHeight="1">
      <c r="A34" s="202" t="s">
        <v>183</v>
      </c>
      <c r="B34" s="203">
        <v>32</v>
      </c>
      <c r="C34" s="203">
        <v>36</v>
      </c>
      <c r="D34" s="203">
        <v>59</v>
      </c>
      <c r="E34" s="203">
        <v>60</v>
      </c>
      <c r="F34" s="204">
        <v>1.694915254237287</v>
      </c>
    </row>
    <row r="35" spans="1:6" ht="15.6" customHeight="1">
      <c r="A35" s="170" t="s">
        <v>153</v>
      </c>
      <c r="B35" s="90">
        <f>SUM(B7:B34)</f>
        <v>11432</v>
      </c>
      <c r="C35" s="91">
        <f>SUM(C7:C34)</f>
        <v>10566</v>
      </c>
      <c r="D35" s="192">
        <f>SUM(D7:D34)</f>
        <v>23647</v>
      </c>
      <c r="E35" s="92">
        <f>SUM(E7:E34)</f>
        <v>21766</v>
      </c>
      <c r="F35" s="154">
        <f>E35*100/D35-100</f>
        <v>-7.9544973992472592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1F76-4C1B-4863-B4B7-E671F73C1452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1511409</v>
      </c>
      <c r="C7" s="203">
        <v>1593246</v>
      </c>
      <c r="D7" s="203">
        <v>2720804</v>
      </c>
      <c r="E7" s="203">
        <v>2893517</v>
      </c>
      <c r="F7" s="204">
        <v>6.3478662924635492</v>
      </c>
      <c r="G7" s="51"/>
    </row>
    <row r="8" spans="1:14" ht="15.6" customHeight="1">
      <c r="A8" s="202" t="s">
        <v>11</v>
      </c>
      <c r="B8" s="203">
        <v>664239</v>
      </c>
      <c r="C8" s="203">
        <v>771482</v>
      </c>
      <c r="D8" s="203">
        <v>1366285</v>
      </c>
      <c r="E8" s="203">
        <v>2122547</v>
      </c>
      <c r="F8" s="204">
        <v>55.351701877719513</v>
      </c>
      <c r="G8" s="20"/>
    </row>
    <row r="9" spans="1:14" ht="15.6" customHeight="1">
      <c r="A9" s="202" t="s">
        <v>8</v>
      </c>
      <c r="B9" s="203">
        <v>1642510</v>
      </c>
      <c r="C9" s="203">
        <v>2018727</v>
      </c>
      <c r="D9" s="203">
        <v>3658833</v>
      </c>
      <c r="E9" s="203">
        <v>3726644</v>
      </c>
      <c r="F9" s="204">
        <v>1.8533505082084929</v>
      </c>
      <c r="G9" s="20"/>
    </row>
    <row r="10" spans="1:14" ht="15.6" customHeight="1">
      <c r="A10" s="202" t="s">
        <v>10</v>
      </c>
      <c r="B10" s="203">
        <v>492777</v>
      </c>
      <c r="C10" s="203">
        <v>299278</v>
      </c>
      <c r="D10" s="203">
        <v>962524</v>
      </c>
      <c r="E10" s="203">
        <v>729022</v>
      </c>
      <c r="F10" s="204">
        <v>-24.259343143651481</v>
      </c>
    </row>
    <row r="11" spans="1:14" ht="15.6" customHeight="1">
      <c r="A11" s="202" t="s">
        <v>9</v>
      </c>
      <c r="B11" s="203">
        <v>42273847</v>
      </c>
      <c r="C11" s="203">
        <v>34172138</v>
      </c>
      <c r="D11" s="203">
        <v>86174709</v>
      </c>
      <c r="E11" s="203">
        <v>71458631</v>
      </c>
      <c r="F11" s="204">
        <v>-17.077026625062349</v>
      </c>
    </row>
    <row r="12" spans="1:14" ht="15.6" customHeight="1">
      <c r="A12" s="202" t="s">
        <v>6</v>
      </c>
      <c r="B12" s="203">
        <v>1654799</v>
      </c>
      <c r="C12" s="203">
        <v>1610866</v>
      </c>
      <c r="D12" s="203">
        <v>3533068</v>
      </c>
      <c r="E12" s="203">
        <v>3623887</v>
      </c>
      <c r="F12" s="204">
        <v>2.5705420897644728</v>
      </c>
    </row>
    <row r="13" spans="1:14" ht="15.6" customHeight="1">
      <c r="A13" s="202" t="s">
        <v>175</v>
      </c>
      <c r="B13" s="203">
        <v>14634460</v>
      </c>
      <c r="C13" s="203">
        <v>12308479</v>
      </c>
      <c r="D13" s="203">
        <v>31426447</v>
      </c>
      <c r="E13" s="203">
        <v>26608743</v>
      </c>
      <c r="F13" s="204">
        <v>-15.330094426519169</v>
      </c>
    </row>
    <row r="14" spans="1:14" ht="15.6" customHeight="1">
      <c r="A14" s="202" t="s">
        <v>148</v>
      </c>
      <c r="B14" s="203">
        <v>22644149</v>
      </c>
      <c r="C14" s="203">
        <v>23015493</v>
      </c>
      <c r="D14" s="203">
        <v>44880592</v>
      </c>
      <c r="E14" s="203">
        <v>46861672</v>
      </c>
      <c r="F14" s="204">
        <v>4.4141128976195319</v>
      </c>
    </row>
    <row r="15" spans="1:14" ht="15.6" customHeight="1">
      <c r="A15" s="202" t="s">
        <v>145</v>
      </c>
      <c r="B15" s="203">
        <v>3937782</v>
      </c>
      <c r="C15" s="203">
        <v>4611304</v>
      </c>
      <c r="D15" s="203">
        <v>7465343</v>
      </c>
      <c r="E15" s="203">
        <v>7923543</v>
      </c>
      <c r="F15" s="204">
        <v>6.137695213736321</v>
      </c>
    </row>
    <row r="16" spans="1:14" ht="15.6" customHeight="1">
      <c r="A16" s="202" t="s">
        <v>144</v>
      </c>
      <c r="B16" s="203">
        <v>2962742</v>
      </c>
      <c r="C16" s="203">
        <v>3267448</v>
      </c>
      <c r="D16" s="203">
        <v>6879591</v>
      </c>
      <c r="E16" s="203">
        <v>6799036</v>
      </c>
      <c r="F16" s="204">
        <v>-1.170927167036524</v>
      </c>
      <c r="G16" s="15"/>
    </row>
    <row r="17" spans="1:7" ht="15.6" customHeight="1">
      <c r="A17" s="202" t="s">
        <v>150</v>
      </c>
      <c r="B17" s="203">
        <v>1471028</v>
      </c>
      <c r="C17" s="203">
        <v>1779493</v>
      </c>
      <c r="D17" s="203">
        <v>3104379</v>
      </c>
      <c r="E17" s="203">
        <v>3324365</v>
      </c>
      <c r="F17" s="204">
        <v>7.0863125926312449</v>
      </c>
      <c r="G17" s="16"/>
    </row>
    <row r="18" spans="1:7" ht="15.6" customHeight="1">
      <c r="A18" s="202" t="s">
        <v>147</v>
      </c>
      <c r="B18" s="203">
        <v>5811430</v>
      </c>
      <c r="C18" s="203">
        <v>4824316</v>
      </c>
      <c r="D18" s="203">
        <v>12113883</v>
      </c>
      <c r="E18" s="203">
        <v>10503320</v>
      </c>
      <c r="F18" s="204">
        <v>-13.295183716071881</v>
      </c>
    </row>
    <row r="19" spans="1:7" ht="15.6" customHeight="1">
      <c r="A19" s="202" t="s">
        <v>143</v>
      </c>
      <c r="B19" s="203">
        <v>894636</v>
      </c>
      <c r="C19" s="203">
        <v>1046123</v>
      </c>
      <c r="D19" s="203">
        <v>1573488</v>
      </c>
      <c r="E19" s="203">
        <v>2032411</v>
      </c>
      <c r="F19" s="204">
        <v>29.165967582847799</v>
      </c>
    </row>
    <row r="20" spans="1:7" ht="15.6" customHeight="1">
      <c r="A20" s="202" t="s">
        <v>142</v>
      </c>
      <c r="B20" s="203">
        <v>1217616</v>
      </c>
      <c r="C20" s="203">
        <v>1430607</v>
      </c>
      <c r="D20" s="203">
        <v>2615538</v>
      </c>
      <c r="E20" s="203">
        <v>2584312</v>
      </c>
      <c r="F20" s="204">
        <v>-1.1938652774304901</v>
      </c>
    </row>
    <row r="21" spans="1:7" ht="15.6" customHeight="1">
      <c r="A21" s="202" t="s">
        <v>149</v>
      </c>
      <c r="B21" s="203">
        <v>2797116</v>
      </c>
      <c r="C21" s="203">
        <v>3235543</v>
      </c>
      <c r="D21" s="203">
        <v>5918104</v>
      </c>
      <c r="E21" s="203">
        <v>6201658</v>
      </c>
      <c r="F21" s="204">
        <v>4.7912980238265561</v>
      </c>
    </row>
    <row r="22" spans="1:7" ht="15.6" customHeight="1">
      <c r="A22" s="202" t="s">
        <v>146</v>
      </c>
      <c r="B22" s="203">
        <v>28969688</v>
      </c>
      <c r="C22" s="203">
        <v>31933519</v>
      </c>
      <c r="D22" s="203">
        <v>61083727</v>
      </c>
      <c r="E22" s="203">
        <v>62061916</v>
      </c>
      <c r="F22" s="204">
        <v>1.6013904979963061</v>
      </c>
    </row>
    <row r="23" spans="1:7" ht="15.6" customHeight="1">
      <c r="A23" s="202" t="s">
        <v>165</v>
      </c>
      <c r="B23" s="203">
        <v>2987315</v>
      </c>
      <c r="C23" s="203">
        <v>4755636</v>
      </c>
      <c r="D23" s="203">
        <v>7104143</v>
      </c>
      <c r="E23" s="203">
        <v>10273996</v>
      </c>
      <c r="F23" s="204">
        <v>44.619780316922117</v>
      </c>
    </row>
    <row r="24" spans="1:7" ht="15.6" customHeight="1">
      <c r="A24" s="202" t="s">
        <v>141</v>
      </c>
      <c r="B24" s="203">
        <v>321091</v>
      </c>
      <c r="C24" s="203">
        <v>403251</v>
      </c>
      <c r="D24" s="203">
        <v>600104</v>
      </c>
      <c r="E24" s="203">
        <v>739585</v>
      </c>
      <c r="F24" s="204">
        <v>23.242804580539371</v>
      </c>
    </row>
    <row r="25" spans="1:7" ht="15.6" customHeight="1">
      <c r="A25" s="202" t="s">
        <v>140</v>
      </c>
      <c r="B25" s="203">
        <v>1524627</v>
      </c>
      <c r="C25" s="203">
        <v>1494026</v>
      </c>
      <c r="D25" s="203">
        <v>3436716</v>
      </c>
      <c r="E25" s="203">
        <v>3215258</v>
      </c>
      <c r="F25" s="204">
        <v>-6.4438842197027677</v>
      </c>
    </row>
    <row r="26" spans="1:7" ht="15.6" customHeight="1">
      <c r="A26" s="202" t="s">
        <v>152</v>
      </c>
      <c r="B26" s="203">
        <v>959972</v>
      </c>
      <c r="C26" s="203">
        <v>405399</v>
      </c>
      <c r="D26" s="203">
        <v>2072308</v>
      </c>
      <c r="E26" s="203">
        <v>981303</v>
      </c>
      <c r="F26" s="204">
        <v>-52.646855583243408</v>
      </c>
    </row>
    <row r="27" spans="1:7" ht="15.6" customHeight="1">
      <c r="A27" s="202" t="s">
        <v>173</v>
      </c>
      <c r="B27" s="203">
        <v>604507</v>
      </c>
      <c r="C27" s="203">
        <v>503280</v>
      </c>
      <c r="D27" s="203">
        <v>1016157</v>
      </c>
      <c r="E27" s="203">
        <v>948053</v>
      </c>
      <c r="F27" s="204">
        <v>-6.7021139449907849</v>
      </c>
    </row>
    <row r="28" spans="1:7" ht="15.6" customHeight="1">
      <c r="A28" s="202" t="s">
        <v>177</v>
      </c>
      <c r="B28" s="203">
        <v>19370954</v>
      </c>
      <c r="C28" s="203">
        <v>21644706</v>
      </c>
      <c r="D28" s="203">
        <v>40835521</v>
      </c>
      <c r="E28" s="203">
        <v>45634487</v>
      </c>
      <c r="F28" s="204">
        <v>11.751940179727359</v>
      </c>
    </row>
    <row r="29" spans="1:7" ht="15.6" customHeight="1">
      <c r="A29" s="202" t="s">
        <v>178</v>
      </c>
      <c r="B29" s="203">
        <v>2266832</v>
      </c>
      <c r="C29" s="203">
        <v>1943774</v>
      </c>
      <c r="D29" s="203">
        <v>3884570</v>
      </c>
      <c r="E29" s="203">
        <v>3604808</v>
      </c>
      <c r="F29" s="204">
        <v>-7.201878200161147</v>
      </c>
    </row>
    <row r="30" spans="1:7" ht="15.6" customHeight="1">
      <c r="A30" s="202" t="s">
        <v>179</v>
      </c>
      <c r="B30" s="203">
        <v>435838</v>
      </c>
      <c r="C30" s="203">
        <v>405812</v>
      </c>
      <c r="D30" s="203">
        <v>855744</v>
      </c>
      <c r="E30" s="203">
        <v>818604</v>
      </c>
      <c r="F30" s="204">
        <v>-4.3400830154812704</v>
      </c>
    </row>
    <row r="31" spans="1:7" ht="15.6" customHeight="1">
      <c r="A31" s="202" t="s">
        <v>180</v>
      </c>
      <c r="B31" s="203">
        <v>3444637</v>
      </c>
      <c r="C31" s="203">
        <v>3339536</v>
      </c>
      <c r="D31" s="203">
        <v>6800439</v>
      </c>
      <c r="E31" s="203">
        <v>6418947</v>
      </c>
      <c r="F31" s="204">
        <v>-5.6098143075763147</v>
      </c>
    </row>
    <row r="32" spans="1:7" ht="15.6" customHeight="1">
      <c r="A32" s="202" t="s">
        <v>181</v>
      </c>
      <c r="B32" s="203">
        <v>21015445</v>
      </c>
      <c r="C32" s="203">
        <v>22656216</v>
      </c>
      <c r="D32" s="203">
        <v>42705614</v>
      </c>
      <c r="E32" s="203">
        <v>44946822</v>
      </c>
      <c r="F32" s="204">
        <v>5.2480406908562429</v>
      </c>
    </row>
    <row r="33" spans="1:6" ht="15.6" customHeight="1">
      <c r="A33" s="202" t="s">
        <v>182</v>
      </c>
      <c r="B33" s="203">
        <v>3193838</v>
      </c>
      <c r="C33" s="203">
        <v>3869377</v>
      </c>
      <c r="D33" s="203">
        <v>6184158</v>
      </c>
      <c r="E33" s="203">
        <v>6507836</v>
      </c>
      <c r="F33" s="204">
        <v>5.23398658313711</v>
      </c>
    </row>
    <row r="34" spans="1:6" ht="15.6" customHeight="1">
      <c r="A34" s="202" t="s">
        <v>183</v>
      </c>
      <c r="B34" s="203">
        <v>277354</v>
      </c>
      <c r="C34" s="203">
        <v>326775</v>
      </c>
      <c r="D34" s="203">
        <v>438946</v>
      </c>
      <c r="E34" s="203">
        <v>603108</v>
      </c>
      <c r="F34" s="204">
        <v>37.399133378593262</v>
      </c>
    </row>
    <row r="35" spans="1:6" ht="15.6" customHeight="1">
      <c r="A35" s="170" t="s">
        <v>153</v>
      </c>
      <c r="B35" s="90">
        <f>SUM(B7:B34)</f>
        <v>189982638</v>
      </c>
      <c r="C35" s="91">
        <f>SUM(C7:C34)</f>
        <v>189665850</v>
      </c>
      <c r="D35" s="192">
        <f>SUM(D7:D34)</f>
        <v>391411735</v>
      </c>
      <c r="E35" s="92">
        <f>SUM(E7:E34)</f>
        <v>384148031</v>
      </c>
      <c r="F35" s="154">
        <f>E35*100/D35-100</f>
        <v>-1.855770624761675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D754-E96F-45E0-994E-0E1920F851B6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</v>
      </c>
      <c r="C7" s="203">
        <v>2</v>
      </c>
      <c r="D7" s="203">
        <v>4</v>
      </c>
      <c r="E7" s="203">
        <v>6</v>
      </c>
      <c r="F7" s="204">
        <v>50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2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7</v>
      </c>
      <c r="C12" s="203">
        <v>5</v>
      </c>
      <c r="D12" s="203">
        <v>16</v>
      </c>
      <c r="E12" s="203">
        <v>18</v>
      </c>
      <c r="F12" s="204">
        <v>12.5</v>
      </c>
    </row>
    <row r="13" spans="1:14" ht="15.6" customHeight="1">
      <c r="A13" s="202" t="s">
        <v>175</v>
      </c>
      <c r="B13" s="203">
        <v>9</v>
      </c>
      <c r="C13" s="203">
        <v>4</v>
      </c>
      <c r="D13" s="203">
        <v>24</v>
      </c>
      <c r="E13" s="203">
        <v>13</v>
      </c>
      <c r="F13" s="204">
        <v>-45.833333333333343</v>
      </c>
    </row>
    <row r="14" spans="1:14" ht="15.6" customHeight="1">
      <c r="A14" s="202" t="s">
        <v>148</v>
      </c>
      <c r="B14" s="203">
        <v>19</v>
      </c>
      <c r="C14" s="203">
        <v>23</v>
      </c>
      <c r="D14" s="203">
        <v>42</v>
      </c>
      <c r="E14" s="203">
        <v>55</v>
      </c>
      <c r="F14" s="204">
        <v>30.95238095238097</v>
      </c>
    </row>
    <row r="15" spans="1:14" ht="15.6" customHeight="1">
      <c r="A15" s="202" t="s">
        <v>145</v>
      </c>
      <c r="B15" s="203">
        <v>0</v>
      </c>
      <c r="C15" s="203">
        <v>1</v>
      </c>
      <c r="D15" s="203">
        <v>0</v>
      </c>
      <c r="E15" s="203">
        <v>1</v>
      </c>
      <c r="F15" s="204" t="s">
        <v>151</v>
      </c>
    </row>
    <row r="16" spans="1:14" ht="15.6" customHeight="1">
      <c r="A16" s="202" t="s">
        <v>144</v>
      </c>
      <c r="B16" s="203">
        <v>2</v>
      </c>
      <c r="C16" s="203">
        <v>0</v>
      </c>
      <c r="D16" s="203">
        <v>8</v>
      </c>
      <c r="E16" s="203">
        <v>5</v>
      </c>
      <c r="F16" s="204">
        <v>-37.5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</v>
      </c>
      <c r="C18" s="203">
        <v>0</v>
      </c>
      <c r="D18" s="203">
        <v>2</v>
      </c>
      <c r="E18" s="203">
        <v>0</v>
      </c>
      <c r="F18" s="204">
        <v>-100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0</v>
      </c>
      <c r="C21" s="203">
        <v>0</v>
      </c>
      <c r="D21" s="203">
        <v>0</v>
      </c>
      <c r="E21" s="203">
        <v>0</v>
      </c>
      <c r="F21" s="204" t="s">
        <v>151</v>
      </c>
    </row>
    <row r="22" spans="1:7" ht="15.6" customHeight="1">
      <c r="A22" s="202" t="s">
        <v>146</v>
      </c>
      <c r="B22" s="203">
        <v>107</v>
      </c>
      <c r="C22" s="203">
        <v>117</v>
      </c>
      <c r="D22" s="203">
        <v>217</v>
      </c>
      <c r="E22" s="203">
        <v>239</v>
      </c>
      <c r="F22" s="204">
        <v>10.13824884792626</v>
      </c>
    </row>
    <row r="23" spans="1:7" ht="15.6" customHeight="1">
      <c r="A23" s="202" t="s">
        <v>165</v>
      </c>
      <c r="B23" s="203">
        <v>5</v>
      </c>
      <c r="C23" s="203">
        <v>3</v>
      </c>
      <c r="D23" s="203">
        <v>14</v>
      </c>
      <c r="E23" s="203">
        <v>18</v>
      </c>
      <c r="F23" s="204">
        <v>28.57142857142858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</v>
      </c>
      <c r="C25" s="203">
        <v>0</v>
      </c>
      <c r="D25" s="203">
        <v>1</v>
      </c>
      <c r="E25" s="203">
        <v>1</v>
      </c>
      <c r="F25" s="204">
        <v>0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81</v>
      </c>
      <c r="C28" s="203">
        <v>94</v>
      </c>
      <c r="D28" s="203">
        <v>171</v>
      </c>
      <c r="E28" s="203">
        <v>204</v>
      </c>
      <c r="F28" s="204">
        <v>19.298245614035078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1</v>
      </c>
      <c r="F29" s="204" t="s">
        <v>151</v>
      </c>
    </row>
    <row r="30" spans="1:7" ht="15.6" customHeight="1">
      <c r="A30" s="202" t="s">
        <v>179</v>
      </c>
      <c r="B30" s="203">
        <v>1</v>
      </c>
      <c r="C30" s="203">
        <v>3</v>
      </c>
      <c r="D30" s="203">
        <v>2</v>
      </c>
      <c r="E30" s="203">
        <v>4</v>
      </c>
      <c r="F30" s="204">
        <v>100</v>
      </c>
    </row>
    <row r="31" spans="1:7" ht="15.6" customHeight="1">
      <c r="A31" s="202" t="s">
        <v>180</v>
      </c>
      <c r="B31" s="203">
        <v>0</v>
      </c>
      <c r="C31" s="203">
        <v>1</v>
      </c>
      <c r="D31" s="203">
        <v>0</v>
      </c>
      <c r="E31" s="203">
        <v>1</v>
      </c>
      <c r="F31" s="204" t="s">
        <v>151</v>
      </c>
    </row>
    <row r="32" spans="1:7" ht="15.6" customHeight="1">
      <c r="A32" s="202" t="s">
        <v>181</v>
      </c>
      <c r="B32" s="203">
        <v>5</v>
      </c>
      <c r="C32" s="203">
        <v>6</v>
      </c>
      <c r="D32" s="203">
        <v>15</v>
      </c>
      <c r="E32" s="203">
        <v>21</v>
      </c>
      <c r="F32" s="204">
        <v>40</v>
      </c>
    </row>
    <row r="33" spans="1:6" ht="15.6" customHeight="1">
      <c r="A33" s="202" t="s">
        <v>182</v>
      </c>
      <c r="B33" s="203">
        <v>2</v>
      </c>
      <c r="C33" s="203">
        <v>5</v>
      </c>
      <c r="D33" s="203">
        <v>8</v>
      </c>
      <c r="E33" s="203">
        <v>8</v>
      </c>
      <c r="F33" s="204">
        <v>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242</v>
      </c>
      <c r="C35" s="91">
        <f>SUM(C7:C34)</f>
        <v>264</v>
      </c>
      <c r="D35" s="192">
        <f>SUM(D7:D34)</f>
        <v>524</v>
      </c>
      <c r="E35" s="192">
        <f>SUM(E7:E34)</f>
        <v>597</v>
      </c>
      <c r="F35" s="154">
        <f>E35*100/D35-100</f>
        <v>13.931297709923669</v>
      </c>
    </row>
    <row r="36" spans="1:6" ht="15.6" customHeight="1">
      <c r="A36" s="87" t="s">
        <v>161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105E4-6A2D-4BBB-8C62-5EDF4DEFB209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5780</v>
      </c>
      <c r="C7" s="203">
        <v>6537</v>
      </c>
      <c r="D7" s="203">
        <v>11457</v>
      </c>
      <c r="E7" s="203">
        <v>12066</v>
      </c>
      <c r="F7" s="204">
        <v>5.315527625032729</v>
      </c>
      <c r="G7" s="51"/>
    </row>
    <row r="8" spans="1:14" ht="15.6" customHeight="1">
      <c r="A8" s="202" t="s">
        <v>11</v>
      </c>
      <c r="B8" s="203">
        <v>11667</v>
      </c>
      <c r="C8" s="203">
        <v>10323</v>
      </c>
      <c r="D8" s="203">
        <v>21934</v>
      </c>
      <c r="E8" s="203">
        <v>34570</v>
      </c>
      <c r="F8" s="204">
        <v>57.609191209993611</v>
      </c>
      <c r="G8" s="20"/>
    </row>
    <row r="9" spans="1:14" ht="15.6" customHeight="1">
      <c r="A9" s="202" t="s">
        <v>8</v>
      </c>
      <c r="B9" s="203">
        <v>27082</v>
      </c>
      <c r="C9" s="203">
        <v>21768</v>
      </c>
      <c r="D9" s="203">
        <v>68038</v>
      </c>
      <c r="E9" s="203">
        <v>58533</v>
      </c>
      <c r="F9" s="204">
        <v>-13.970134336694199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331756</v>
      </c>
      <c r="C11" s="203">
        <v>245221</v>
      </c>
      <c r="D11" s="203">
        <v>731631</v>
      </c>
      <c r="E11" s="203">
        <v>629665</v>
      </c>
      <c r="F11" s="204">
        <v>-13.936806942297411</v>
      </c>
    </row>
    <row r="12" spans="1:14" ht="15.6" customHeight="1">
      <c r="A12" s="202" t="s">
        <v>6</v>
      </c>
      <c r="B12" s="203">
        <v>9224</v>
      </c>
      <c r="C12" s="203">
        <v>5716</v>
      </c>
      <c r="D12" s="203">
        <v>24338</v>
      </c>
      <c r="E12" s="203">
        <v>26028</v>
      </c>
      <c r="F12" s="204">
        <v>6.9438737776316941</v>
      </c>
    </row>
    <row r="13" spans="1:14" ht="15.6" customHeight="1">
      <c r="A13" s="202" t="s">
        <v>175</v>
      </c>
      <c r="B13" s="203">
        <v>293159</v>
      </c>
      <c r="C13" s="203">
        <v>254329</v>
      </c>
      <c r="D13" s="203">
        <v>601295</v>
      </c>
      <c r="E13" s="203">
        <v>499236</v>
      </c>
      <c r="F13" s="204">
        <v>-16.973199511055299</v>
      </c>
    </row>
    <row r="14" spans="1:14" ht="15.6" customHeight="1">
      <c r="A14" s="202" t="s">
        <v>148</v>
      </c>
      <c r="B14" s="203">
        <v>150056</v>
      </c>
      <c r="C14" s="203">
        <v>172447</v>
      </c>
      <c r="D14" s="203">
        <v>329548</v>
      </c>
      <c r="E14" s="203">
        <v>380607</v>
      </c>
      <c r="F14" s="204">
        <v>15.49364584218384</v>
      </c>
    </row>
    <row r="15" spans="1:14" ht="15.6" customHeight="1">
      <c r="A15" s="202" t="s">
        <v>145</v>
      </c>
      <c r="B15" s="203">
        <v>4436</v>
      </c>
      <c r="C15" s="203">
        <v>8947</v>
      </c>
      <c r="D15" s="203">
        <v>8803</v>
      </c>
      <c r="E15" s="203">
        <v>12790</v>
      </c>
      <c r="F15" s="204">
        <v>45.291377939338872</v>
      </c>
    </row>
    <row r="16" spans="1:14" ht="15.6" customHeight="1">
      <c r="A16" s="202" t="s">
        <v>144</v>
      </c>
      <c r="B16" s="203">
        <v>5420</v>
      </c>
      <c r="C16" s="203">
        <v>0</v>
      </c>
      <c r="D16" s="203">
        <v>13535</v>
      </c>
      <c r="E16" s="203">
        <v>4125</v>
      </c>
      <c r="F16" s="204">
        <v>-69.52345770225341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128831</v>
      </c>
      <c r="C18" s="203">
        <v>93862</v>
      </c>
      <c r="D18" s="203">
        <v>276568</v>
      </c>
      <c r="E18" s="203">
        <v>218368</v>
      </c>
      <c r="F18" s="204">
        <v>-21.043649301437629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2582</v>
      </c>
      <c r="C21" s="203">
        <v>2501</v>
      </c>
      <c r="D21" s="203">
        <v>5476</v>
      </c>
      <c r="E21" s="203">
        <v>5337</v>
      </c>
      <c r="F21" s="204">
        <v>-2.5383491599707781</v>
      </c>
    </row>
    <row r="22" spans="1:7" ht="15.6" customHeight="1">
      <c r="A22" s="202" t="s">
        <v>146</v>
      </c>
      <c r="B22" s="203">
        <v>369701</v>
      </c>
      <c r="C22" s="203">
        <v>431583</v>
      </c>
      <c r="D22" s="203">
        <v>785764</v>
      </c>
      <c r="E22" s="203">
        <v>888182</v>
      </c>
      <c r="F22" s="204">
        <v>13.034193472849349</v>
      </c>
    </row>
    <row r="23" spans="1:7" ht="15.6" customHeight="1">
      <c r="A23" s="202" t="s">
        <v>165</v>
      </c>
      <c r="B23" s="203">
        <v>19983</v>
      </c>
      <c r="C23" s="203">
        <v>19119</v>
      </c>
      <c r="D23" s="203">
        <v>58887</v>
      </c>
      <c r="E23" s="203">
        <v>74825</v>
      </c>
      <c r="F23" s="204">
        <v>27.065396437244221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26939</v>
      </c>
      <c r="C25" s="203">
        <v>24799</v>
      </c>
      <c r="D25" s="203">
        <v>69257</v>
      </c>
      <c r="E25" s="203">
        <v>72620</v>
      </c>
      <c r="F25" s="204">
        <v>4.8558268478276574</v>
      </c>
    </row>
    <row r="26" spans="1:7" ht="15.6" customHeight="1">
      <c r="A26" s="202" t="s">
        <v>152</v>
      </c>
      <c r="B26" s="203">
        <v>4965</v>
      </c>
      <c r="C26" s="203">
        <v>4624</v>
      </c>
      <c r="D26" s="203">
        <v>12714</v>
      </c>
      <c r="E26" s="203">
        <v>13907</v>
      </c>
      <c r="F26" s="204">
        <v>9.3833569293691994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624973</v>
      </c>
      <c r="C28" s="203">
        <v>691404</v>
      </c>
      <c r="D28" s="203">
        <v>1310915</v>
      </c>
      <c r="E28" s="203">
        <v>1387376</v>
      </c>
      <c r="F28" s="204">
        <v>5.8326436115232534</v>
      </c>
    </row>
    <row r="29" spans="1:7" ht="15.6" customHeight="1">
      <c r="A29" s="202" t="s">
        <v>178</v>
      </c>
      <c r="B29" s="203">
        <v>6527</v>
      </c>
      <c r="C29" s="203">
        <v>6731</v>
      </c>
      <c r="D29" s="203">
        <v>12575</v>
      </c>
      <c r="E29" s="203">
        <v>12987</v>
      </c>
      <c r="F29" s="204">
        <v>3.276341948310133</v>
      </c>
    </row>
    <row r="30" spans="1:7" ht="15.6" customHeight="1">
      <c r="A30" s="202" t="s">
        <v>179</v>
      </c>
      <c r="B30" s="203">
        <v>124</v>
      </c>
      <c r="C30" s="203">
        <v>976</v>
      </c>
      <c r="D30" s="203">
        <v>419</v>
      </c>
      <c r="E30" s="203">
        <v>1112</v>
      </c>
      <c r="F30" s="204">
        <v>165.39379474940341</v>
      </c>
    </row>
    <row r="31" spans="1:7" ht="15.6" customHeight="1">
      <c r="A31" s="202" t="s">
        <v>180</v>
      </c>
      <c r="B31" s="203">
        <v>0</v>
      </c>
      <c r="C31" s="203">
        <v>861</v>
      </c>
      <c r="D31" s="203">
        <v>0</v>
      </c>
      <c r="E31" s="203">
        <v>861</v>
      </c>
      <c r="F31" s="204" t="s">
        <v>151</v>
      </c>
    </row>
    <row r="32" spans="1:7" ht="15.6" customHeight="1">
      <c r="A32" s="202" t="s">
        <v>181</v>
      </c>
      <c r="B32" s="203">
        <v>48717</v>
      </c>
      <c r="C32" s="203">
        <v>53644</v>
      </c>
      <c r="D32" s="203">
        <v>118151</v>
      </c>
      <c r="E32" s="203">
        <v>131421</v>
      </c>
      <c r="F32" s="204">
        <v>11.231390339480839</v>
      </c>
    </row>
    <row r="33" spans="1:6" ht="15.6" customHeight="1">
      <c r="A33" s="202" t="s">
        <v>182</v>
      </c>
      <c r="B33" s="203">
        <v>4796</v>
      </c>
      <c r="C33" s="203">
        <v>10168</v>
      </c>
      <c r="D33" s="203">
        <v>14605</v>
      </c>
      <c r="E33" s="203">
        <v>15663</v>
      </c>
      <c r="F33" s="204">
        <v>7.2440944881889777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2076718</v>
      </c>
      <c r="C35" s="91">
        <f>SUM(C7:C34)</f>
        <v>2065560</v>
      </c>
      <c r="D35" s="90">
        <f>SUM(D7:D34)</f>
        <v>4475910</v>
      </c>
      <c r="E35" s="92">
        <f>SUM(E7:E34)</f>
        <v>4480279</v>
      </c>
      <c r="F35" s="154">
        <f>E35*100/D35-100</f>
        <v>9.7611435439944216E-2</v>
      </c>
    </row>
    <row r="36" spans="1:6" ht="15.6" customHeight="1">
      <c r="A36" s="87" t="s">
        <v>80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D645-6AC3-4B52-A175-24CE3246A143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11667</v>
      </c>
      <c r="C8" s="203">
        <v>10323</v>
      </c>
      <c r="D8" s="203">
        <v>21934</v>
      </c>
      <c r="E8" s="203">
        <v>23406</v>
      </c>
      <c r="F8" s="204">
        <v>6.7110422175617828</v>
      </c>
      <c r="G8" s="20"/>
    </row>
    <row r="9" spans="1:14" ht="15.6" customHeight="1">
      <c r="A9" s="202" t="s">
        <v>8</v>
      </c>
      <c r="B9" s="203">
        <v>27082</v>
      </c>
      <c r="C9" s="203">
        <v>21768</v>
      </c>
      <c r="D9" s="203">
        <v>68038</v>
      </c>
      <c r="E9" s="203">
        <v>58533</v>
      </c>
      <c r="F9" s="204">
        <v>-13.970134336694199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331756</v>
      </c>
      <c r="C11" s="203">
        <v>245221</v>
      </c>
      <c r="D11" s="203">
        <v>731631</v>
      </c>
      <c r="E11" s="203">
        <v>629665</v>
      </c>
      <c r="F11" s="204">
        <v>-13.936806942297411</v>
      </c>
    </row>
    <row r="12" spans="1:14" ht="15.6" customHeight="1">
      <c r="A12" s="202" t="s">
        <v>6</v>
      </c>
      <c r="B12" s="203">
        <v>2902</v>
      </c>
      <c r="C12" s="203">
        <v>2554</v>
      </c>
      <c r="D12" s="203">
        <v>5497</v>
      </c>
      <c r="E12" s="203">
        <v>5545</v>
      </c>
      <c r="F12" s="204">
        <v>0.87320356558122114</v>
      </c>
    </row>
    <row r="13" spans="1:14" ht="15.6" customHeight="1">
      <c r="A13" s="202" t="s">
        <v>175</v>
      </c>
      <c r="B13" s="203">
        <v>263899</v>
      </c>
      <c r="C13" s="203">
        <v>238121</v>
      </c>
      <c r="D13" s="203">
        <v>520797</v>
      </c>
      <c r="E13" s="203">
        <v>462936</v>
      </c>
      <c r="F13" s="204">
        <v>-11.11008703967188</v>
      </c>
    </row>
    <row r="14" spans="1:14" ht="15.6" customHeight="1">
      <c r="A14" s="202" t="s">
        <v>148</v>
      </c>
      <c r="B14" s="203">
        <v>57696</v>
      </c>
      <c r="C14" s="203">
        <v>61300</v>
      </c>
      <c r="D14" s="203">
        <v>126134</v>
      </c>
      <c r="E14" s="203">
        <v>132604</v>
      </c>
      <c r="F14" s="204">
        <v>5.1294654890830316</v>
      </c>
    </row>
    <row r="15" spans="1:14" ht="15.6" customHeight="1">
      <c r="A15" s="202" t="s">
        <v>145</v>
      </c>
      <c r="B15" s="203">
        <v>4436</v>
      </c>
      <c r="C15" s="203">
        <v>3172</v>
      </c>
      <c r="D15" s="203">
        <v>8803</v>
      </c>
      <c r="E15" s="203">
        <v>7015</v>
      </c>
      <c r="F15" s="204">
        <v>-20.311257525843459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127821</v>
      </c>
      <c r="C18" s="203">
        <v>93862</v>
      </c>
      <c r="D18" s="203">
        <v>274710</v>
      </c>
      <c r="E18" s="203">
        <v>218368</v>
      </c>
      <c r="F18" s="204">
        <v>-20.509628335335449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2582</v>
      </c>
      <c r="C21" s="203">
        <v>2501</v>
      </c>
      <c r="D21" s="203">
        <v>5476</v>
      </c>
      <c r="E21" s="203">
        <v>5337</v>
      </c>
      <c r="F21" s="204">
        <v>-2.5383491599707781</v>
      </c>
    </row>
    <row r="22" spans="1:7" ht="15.6" customHeight="1">
      <c r="A22" s="202" t="s">
        <v>146</v>
      </c>
      <c r="B22" s="203">
        <v>88265</v>
      </c>
      <c r="C22" s="203">
        <v>92473</v>
      </c>
      <c r="D22" s="203">
        <v>185597</v>
      </c>
      <c r="E22" s="203">
        <v>178306</v>
      </c>
      <c r="F22" s="204">
        <v>-3.9284040151511022</v>
      </c>
    </row>
    <row r="23" spans="1:7" ht="15.6" customHeight="1">
      <c r="A23" s="202" t="s">
        <v>165</v>
      </c>
      <c r="B23" s="203">
        <v>17824</v>
      </c>
      <c r="C23" s="203">
        <v>15283</v>
      </c>
      <c r="D23" s="203">
        <v>44300</v>
      </c>
      <c r="E23" s="203">
        <v>42915</v>
      </c>
      <c r="F23" s="204">
        <v>-3.1264108352144442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26542</v>
      </c>
      <c r="C25" s="203">
        <v>24799</v>
      </c>
      <c r="D25" s="203">
        <v>68860</v>
      </c>
      <c r="E25" s="203">
        <v>71583</v>
      </c>
      <c r="F25" s="204">
        <v>3.954400232355511</v>
      </c>
    </row>
    <row r="26" spans="1:7" ht="15.6" customHeight="1">
      <c r="A26" s="202" t="s">
        <v>152</v>
      </c>
      <c r="B26" s="203">
        <v>4965</v>
      </c>
      <c r="C26" s="203">
        <v>4624</v>
      </c>
      <c r="D26" s="203">
        <v>12714</v>
      </c>
      <c r="E26" s="203">
        <v>13907</v>
      </c>
      <c r="F26" s="204">
        <v>9.3833569293691994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408057</v>
      </c>
      <c r="C28" s="203">
        <v>449274</v>
      </c>
      <c r="D28" s="203">
        <v>838394</v>
      </c>
      <c r="E28" s="203">
        <v>861663</v>
      </c>
      <c r="F28" s="204">
        <v>2.7754253966512148</v>
      </c>
    </row>
    <row r="29" spans="1:7" ht="15.6" customHeight="1">
      <c r="A29" s="202" t="s">
        <v>178</v>
      </c>
      <c r="B29" s="203">
        <v>6527</v>
      </c>
      <c r="C29" s="203">
        <v>6731</v>
      </c>
      <c r="D29" s="203">
        <v>12575</v>
      </c>
      <c r="E29" s="203">
        <v>12109</v>
      </c>
      <c r="F29" s="204">
        <v>-3.7057654075546651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19</v>
      </c>
      <c r="D31" s="203">
        <v>0</v>
      </c>
      <c r="E31" s="203">
        <v>19</v>
      </c>
      <c r="F31" s="204" t="s">
        <v>151</v>
      </c>
    </row>
    <row r="32" spans="1:7" ht="15.6" customHeight="1">
      <c r="A32" s="202" t="s">
        <v>181</v>
      </c>
      <c r="B32" s="203">
        <v>37114</v>
      </c>
      <c r="C32" s="203">
        <v>39476</v>
      </c>
      <c r="D32" s="203">
        <v>87820</v>
      </c>
      <c r="E32" s="203">
        <v>93263</v>
      </c>
      <c r="F32" s="204">
        <v>6.1979048052835273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192">
        <f>SUM(B7:B34)</f>
        <v>1419135</v>
      </c>
      <c r="C35" s="91">
        <f>SUM(C7:C34)</f>
        <v>1311501</v>
      </c>
      <c r="D35" s="90">
        <f>SUM(D7:D34)</f>
        <v>3013280</v>
      </c>
      <c r="E35" s="92">
        <f>SUM(E7:E34)</f>
        <v>2817174</v>
      </c>
      <c r="F35" s="154">
        <f>E35*100/D35-100</f>
        <v>-6.5080576647374357</v>
      </c>
    </row>
    <row r="36" spans="1:6" ht="15.6" customHeight="1">
      <c r="A36" s="87" t="s">
        <v>85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E3828-D36B-4128-A157-6D69BD029ECD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5780</v>
      </c>
      <c r="C7" s="203">
        <v>6537</v>
      </c>
      <c r="D7" s="203">
        <v>11457</v>
      </c>
      <c r="E7" s="203">
        <v>12066</v>
      </c>
      <c r="F7" s="204">
        <v>5.315527625032729</v>
      </c>
      <c r="G7" s="27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11164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6322</v>
      </c>
      <c r="C12" s="203">
        <v>3162</v>
      </c>
      <c r="D12" s="203">
        <v>18841</v>
      </c>
      <c r="E12" s="203">
        <v>20483</v>
      </c>
      <c r="F12" s="204">
        <v>8.7150363568812708</v>
      </c>
    </row>
    <row r="13" spans="1:14" ht="15.6" customHeight="1">
      <c r="A13" s="202" t="s">
        <v>175</v>
      </c>
      <c r="B13" s="203">
        <v>29260</v>
      </c>
      <c r="C13" s="203">
        <v>16208</v>
      </c>
      <c r="D13" s="203">
        <v>80498</v>
      </c>
      <c r="E13" s="203">
        <v>36300</v>
      </c>
      <c r="F13" s="204">
        <v>-54.905711943153868</v>
      </c>
    </row>
    <row r="14" spans="1:14" ht="15.6" customHeight="1">
      <c r="A14" s="202" t="s">
        <v>148</v>
      </c>
      <c r="B14" s="203">
        <v>92360</v>
      </c>
      <c r="C14" s="203">
        <v>111147</v>
      </c>
      <c r="D14" s="203">
        <v>203414</v>
      </c>
      <c r="E14" s="203">
        <v>248003</v>
      </c>
      <c r="F14" s="204">
        <v>21.920320135290591</v>
      </c>
    </row>
    <row r="15" spans="1:14" ht="15.6" customHeight="1">
      <c r="A15" s="202" t="s">
        <v>145</v>
      </c>
      <c r="B15" s="203">
        <v>0</v>
      </c>
      <c r="C15" s="203">
        <v>5775</v>
      </c>
      <c r="D15" s="203">
        <v>0</v>
      </c>
      <c r="E15" s="203">
        <v>5775</v>
      </c>
      <c r="F15" s="204" t="s">
        <v>151</v>
      </c>
    </row>
    <row r="16" spans="1:14" ht="15.6" customHeight="1">
      <c r="A16" s="202" t="s">
        <v>144</v>
      </c>
      <c r="B16" s="203">
        <v>5420</v>
      </c>
      <c r="C16" s="203">
        <v>0</v>
      </c>
      <c r="D16" s="203">
        <v>13535</v>
      </c>
      <c r="E16" s="203">
        <v>4125</v>
      </c>
      <c r="F16" s="204">
        <v>-69.52345770225341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1010</v>
      </c>
      <c r="C18" s="203">
        <v>0</v>
      </c>
      <c r="D18" s="203">
        <v>1858</v>
      </c>
      <c r="E18" s="203">
        <v>0</v>
      </c>
      <c r="F18" s="204">
        <v>-100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0</v>
      </c>
      <c r="C21" s="203">
        <v>0</v>
      </c>
      <c r="D21" s="203">
        <v>0</v>
      </c>
      <c r="E21" s="203">
        <v>0</v>
      </c>
      <c r="F21" s="204" t="s">
        <v>151</v>
      </c>
    </row>
    <row r="22" spans="1:7" ht="15.6" customHeight="1">
      <c r="A22" s="202" t="s">
        <v>146</v>
      </c>
      <c r="B22" s="203">
        <v>281436</v>
      </c>
      <c r="C22" s="203">
        <v>339110</v>
      </c>
      <c r="D22" s="203">
        <v>600167</v>
      </c>
      <c r="E22" s="203">
        <v>709876</v>
      </c>
      <c r="F22" s="204">
        <v>18.279745470843949</v>
      </c>
    </row>
    <row r="23" spans="1:7" ht="15.6" customHeight="1">
      <c r="A23" s="202" t="s">
        <v>165</v>
      </c>
      <c r="B23" s="203">
        <v>2159</v>
      </c>
      <c r="C23" s="203">
        <v>3836</v>
      </c>
      <c r="D23" s="203">
        <v>14587</v>
      </c>
      <c r="E23" s="203">
        <v>31910</v>
      </c>
      <c r="F23" s="204">
        <v>118.7564269555083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397</v>
      </c>
      <c r="C25" s="203">
        <v>0</v>
      </c>
      <c r="D25" s="203">
        <v>397</v>
      </c>
      <c r="E25" s="203">
        <v>1037</v>
      </c>
      <c r="F25" s="204">
        <v>161.20906801007561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216916</v>
      </c>
      <c r="C28" s="203">
        <v>242130</v>
      </c>
      <c r="D28" s="203">
        <v>472521</v>
      </c>
      <c r="E28" s="203">
        <v>525713</v>
      </c>
      <c r="F28" s="204">
        <v>11.25706582352953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878</v>
      </c>
      <c r="F29" s="204" t="s">
        <v>151</v>
      </c>
    </row>
    <row r="30" spans="1:7" ht="15.6" customHeight="1">
      <c r="A30" s="202" t="s">
        <v>179</v>
      </c>
      <c r="B30" s="203">
        <v>124</v>
      </c>
      <c r="C30" s="203">
        <v>976</v>
      </c>
      <c r="D30" s="203">
        <v>419</v>
      </c>
      <c r="E30" s="203">
        <v>1112</v>
      </c>
      <c r="F30" s="204">
        <v>165.39379474940341</v>
      </c>
    </row>
    <row r="31" spans="1:7" ht="15.6" customHeight="1">
      <c r="A31" s="202" t="s">
        <v>180</v>
      </c>
      <c r="B31" s="203">
        <v>0</v>
      </c>
      <c r="C31" s="203">
        <v>842</v>
      </c>
      <c r="D31" s="203">
        <v>0</v>
      </c>
      <c r="E31" s="203">
        <v>842</v>
      </c>
      <c r="F31" s="204" t="s">
        <v>151</v>
      </c>
    </row>
    <row r="32" spans="1:7" ht="15.6" customHeight="1">
      <c r="A32" s="202" t="s">
        <v>181</v>
      </c>
      <c r="B32" s="203">
        <v>11603</v>
      </c>
      <c r="C32" s="203">
        <v>14168</v>
      </c>
      <c r="D32" s="203">
        <v>30331</v>
      </c>
      <c r="E32" s="203">
        <v>38158</v>
      </c>
      <c r="F32" s="204">
        <v>25.805281724967859</v>
      </c>
    </row>
    <row r="33" spans="1:6" ht="15.6" customHeight="1">
      <c r="A33" s="202" t="s">
        <v>182</v>
      </c>
      <c r="B33" s="203">
        <v>4796</v>
      </c>
      <c r="C33" s="203">
        <v>10168</v>
      </c>
      <c r="D33" s="203">
        <v>14605</v>
      </c>
      <c r="E33" s="203">
        <v>15663</v>
      </c>
      <c r="F33" s="204">
        <v>7.2440944881889777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90">
        <f>SUM(B7:B34)</f>
        <v>657583</v>
      </c>
      <c r="C35" s="91">
        <f>SUM(C7:C34)</f>
        <v>754059</v>
      </c>
      <c r="D35" s="90">
        <f>SUM(D7:D34)</f>
        <v>1462630</v>
      </c>
      <c r="E35" s="192">
        <f>SUM(E7:E34)</f>
        <v>1663105</v>
      </c>
      <c r="F35" s="154">
        <f>E35*100/D35-100</f>
        <v>13.706473954451909</v>
      </c>
    </row>
    <row r="36" spans="1:6" ht="15.6" customHeight="1">
      <c r="A36" s="87" t="s">
        <v>159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B58E1-142C-43F6-AB83-8B55ACE749B8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5237</v>
      </c>
      <c r="C8" s="203">
        <v>5503</v>
      </c>
      <c r="D8" s="203">
        <v>9183</v>
      </c>
      <c r="E8" s="203">
        <v>11696</v>
      </c>
      <c r="F8" s="204">
        <v>27.365784601981929</v>
      </c>
      <c r="G8" s="20"/>
    </row>
    <row r="9" spans="1:14" ht="15.6" customHeight="1">
      <c r="A9" s="202" t="s">
        <v>8</v>
      </c>
      <c r="B9" s="203">
        <v>8949</v>
      </c>
      <c r="C9" s="203">
        <v>7657</v>
      </c>
      <c r="D9" s="203">
        <v>21224</v>
      </c>
      <c r="E9" s="203">
        <v>18687</v>
      </c>
      <c r="F9" s="204">
        <v>-11.953448925744439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73011</v>
      </c>
      <c r="C11" s="203">
        <v>54477</v>
      </c>
      <c r="D11" s="203">
        <v>165506</v>
      </c>
      <c r="E11" s="203">
        <v>144428</v>
      </c>
      <c r="F11" s="204">
        <v>-12.735489952025921</v>
      </c>
    </row>
    <row r="12" spans="1:14" ht="15.6" customHeight="1">
      <c r="A12" s="202" t="s">
        <v>6</v>
      </c>
      <c r="B12" s="203">
        <v>1783</v>
      </c>
      <c r="C12" s="203">
        <v>1536</v>
      </c>
      <c r="D12" s="203">
        <v>3352</v>
      </c>
      <c r="E12" s="203">
        <v>3353</v>
      </c>
      <c r="F12" s="204">
        <v>2.9832935560861529E-2</v>
      </c>
    </row>
    <row r="13" spans="1:14" ht="15.6" customHeight="1">
      <c r="A13" s="202" t="s">
        <v>175</v>
      </c>
      <c r="B13" s="203">
        <v>58248</v>
      </c>
      <c r="C13" s="203">
        <v>54800</v>
      </c>
      <c r="D13" s="203">
        <v>124156</v>
      </c>
      <c r="E13" s="203">
        <v>115330</v>
      </c>
      <c r="F13" s="204">
        <v>-7.1087986082025907</v>
      </c>
    </row>
    <row r="14" spans="1:14" ht="15.6" customHeight="1">
      <c r="A14" s="202" t="s">
        <v>148</v>
      </c>
      <c r="B14" s="203">
        <v>19358</v>
      </c>
      <c r="C14" s="203">
        <v>19885</v>
      </c>
      <c r="D14" s="203">
        <v>43228</v>
      </c>
      <c r="E14" s="203">
        <v>44842</v>
      </c>
      <c r="F14" s="204">
        <v>3.7336911261219541</v>
      </c>
    </row>
    <row r="15" spans="1:14" ht="15.6" customHeight="1">
      <c r="A15" s="202" t="s">
        <v>145</v>
      </c>
      <c r="B15" s="203">
        <v>2060</v>
      </c>
      <c r="C15" s="203">
        <v>1483</v>
      </c>
      <c r="D15" s="203">
        <v>4012</v>
      </c>
      <c r="E15" s="203">
        <v>3449</v>
      </c>
      <c r="F15" s="204">
        <v>-14.03290129611166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32759</v>
      </c>
      <c r="C18" s="203">
        <v>23278</v>
      </c>
      <c r="D18" s="203">
        <v>72225</v>
      </c>
      <c r="E18" s="203">
        <v>53835</v>
      </c>
      <c r="F18" s="204">
        <v>-25.46209761163033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1600</v>
      </c>
      <c r="C21" s="203">
        <v>1562</v>
      </c>
      <c r="D21" s="203">
        <v>3359</v>
      </c>
      <c r="E21" s="203">
        <v>3380</v>
      </c>
      <c r="F21" s="204">
        <v>0.62518606728193049</v>
      </c>
    </row>
    <row r="22" spans="1:7" ht="15.6" customHeight="1">
      <c r="A22" s="202" t="s">
        <v>146</v>
      </c>
      <c r="B22" s="203">
        <v>40350</v>
      </c>
      <c r="C22" s="203">
        <v>39846</v>
      </c>
      <c r="D22" s="203">
        <v>84068</v>
      </c>
      <c r="E22" s="203">
        <v>80234</v>
      </c>
      <c r="F22" s="204">
        <v>-4.5605938050149888</v>
      </c>
    </row>
    <row r="23" spans="1:7" ht="15.6" customHeight="1">
      <c r="A23" s="202" t="s">
        <v>165</v>
      </c>
      <c r="B23" s="203">
        <v>3911</v>
      </c>
      <c r="C23" s="203">
        <v>3632</v>
      </c>
      <c r="D23" s="203">
        <v>9802</v>
      </c>
      <c r="E23" s="203">
        <v>10175</v>
      </c>
      <c r="F23" s="204">
        <v>3.805345847786171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6784</v>
      </c>
      <c r="C25" s="203">
        <v>7072</v>
      </c>
      <c r="D25" s="203">
        <v>17404</v>
      </c>
      <c r="E25" s="203">
        <v>19760</v>
      </c>
      <c r="F25" s="204">
        <v>13.53711790393012</v>
      </c>
    </row>
    <row r="26" spans="1:7" ht="15.6" customHeight="1">
      <c r="A26" s="202" t="s">
        <v>152</v>
      </c>
      <c r="B26" s="203">
        <v>1524</v>
      </c>
      <c r="C26" s="203">
        <v>1628</v>
      </c>
      <c r="D26" s="203">
        <v>3636</v>
      </c>
      <c r="E26" s="203">
        <v>4724</v>
      </c>
      <c r="F26" s="204">
        <v>29.922992299229922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126091</v>
      </c>
      <c r="C28" s="203">
        <v>131193</v>
      </c>
      <c r="D28" s="203">
        <v>256783</v>
      </c>
      <c r="E28" s="203">
        <v>257495</v>
      </c>
      <c r="F28" s="204">
        <v>0.27727692253770903</v>
      </c>
    </row>
    <row r="29" spans="1:7" ht="15.6" customHeight="1">
      <c r="A29" s="202" t="s">
        <v>178</v>
      </c>
      <c r="B29" s="203">
        <v>3232</v>
      </c>
      <c r="C29" s="203">
        <v>3442</v>
      </c>
      <c r="D29" s="203">
        <v>6104</v>
      </c>
      <c r="E29" s="203">
        <v>5948</v>
      </c>
      <c r="F29" s="204">
        <v>-2.55570117955439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10272</v>
      </c>
      <c r="C32" s="203">
        <v>11609</v>
      </c>
      <c r="D32" s="203">
        <v>25992</v>
      </c>
      <c r="E32" s="203">
        <v>29034</v>
      </c>
      <c r="F32" s="204">
        <v>11.70360110803324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395169</v>
      </c>
      <c r="C35" s="91">
        <f>SUM(C7:C34)</f>
        <v>368603</v>
      </c>
      <c r="D35" s="192">
        <f>SUM(D7:D34)</f>
        <v>850034</v>
      </c>
      <c r="E35" s="192">
        <f>SUM(E7:E34)</f>
        <v>806370</v>
      </c>
      <c r="F35" s="154">
        <f>E35*100/D35-100</f>
        <v>-5.1367357070423054</v>
      </c>
    </row>
    <row r="36" spans="1:6" ht="15.6" customHeight="1">
      <c r="A36" s="87" t="s">
        <v>85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C9859-336B-4B03-8A01-9DC039F8E676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825</v>
      </c>
      <c r="C8" s="203">
        <v>588</v>
      </c>
      <c r="D8" s="203">
        <v>1369</v>
      </c>
      <c r="E8" s="203">
        <v>937</v>
      </c>
      <c r="F8" s="204">
        <v>-31.55588020452884</v>
      </c>
      <c r="G8" s="20"/>
    </row>
    <row r="9" spans="1:14" ht="15.6" customHeight="1">
      <c r="A9" s="202" t="s">
        <v>8</v>
      </c>
      <c r="B9" s="203">
        <v>317</v>
      </c>
      <c r="C9" s="203">
        <v>898</v>
      </c>
      <c r="D9" s="203">
        <v>921</v>
      </c>
      <c r="E9" s="203">
        <v>1089</v>
      </c>
      <c r="F9" s="204">
        <v>18.24104234527687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575</v>
      </c>
      <c r="C11" s="203">
        <v>579</v>
      </c>
      <c r="D11" s="203">
        <v>1024</v>
      </c>
      <c r="E11" s="203">
        <v>1038</v>
      </c>
      <c r="F11" s="204">
        <v>1.3671875</v>
      </c>
    </row>
    <row r="12" spans="1:14" ht="15.6" customHeight="1">
      <c r="A12" s="202" t="s">
        <v>6</v>
      </c>
      <c r="B12" s="203">
        <v>4039</v>
      </c>
      <c r="C12" s="203">
        <v>3563</v>
      </c>
      <c r="D12" s="203">
        <v>5297</v>
      </c>
      <c r="E12" s="203">
        <v>4635</v>
      </c>
      <c r="F12" s="204">
        <v>-12.497640173683219</v>
      </c>
    </row>
    <row r="13" spans="1:14" ht="15.6" customHeight="1">
      <c r="A13" s="202" t="s">
        <v>175</v>
      </c>
      <c r="B13" s="203">
        <v>6687</v>
      </c>
      <c r="C13" s="203">
        <v>8764</v>
      </c>
      <c r="D13" s="203">
        <v>12229</v>
      </c>
      <c r="E13" s="203">
        <v>14262</v>
      </c>
      <c r="F13" s="204">
        <v>16.624417368550169</v>
      </c>
    </row>
    <row r="14" spans="1:14" ht="15.6" customHeight="1">
      <c r="A14" s="202" t="s">
        <v>148</v>
      </c>
      <c r="B14" s="203">
        <v>51536</v>
      </c>
      <c r="C14" s="203">
        <v>50704</v>
      </c>
      <c r="D14" s="203">
        <v>94359</v>
      </c>
      <c r="E14" s="203">
        <v>93483</v>
      </c>
      <c r="F14" s="204">
        <v>-0.92836931294311864</v>
      </c>
    </row>
    <row r="15" spans="1:14" ht="15.6" customHeight="1">
      <c r="A15" s="202" t="s">
        <v>145</v>
      </c>
      <c r="B15" s="203">
        <v>1359</v>
      </c>
      <c r="C15" s="203">
        <v>1114</v>
      </c>
      <c r="D15" s="203">
        <v>2185</v>
      </c>
      <c r="E15" s="203">
        <v>1803</v>
      </c>
      <c r="F15" s="204">
        <v>-17.482837528604119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18</v>
      </c>
      <c r="C17" s="203">
        <v>6059</v>
      </c>
      <c r="D17" s="203">
        <v>26</v>
      </c>
      <c r="E17" s="203">
        <v>6098</v>
      </c>
      <c r="F17" s="204">
        <v>23353.846153846149</v>
      </c>
      <c r="G17" s="16"/>
    </row>
    <row r="18" spans="1:7" ht="15.6" customHeight="1">
      <c r="A18" s="202" t="s">
        <v>147</v>
      </c>
      <c r="B18" s="203">
        <v>133</v>
      </c>
      <c r="C18" s="203">
        <v>188</v>
      </c>
      <c r="D18" s="203">
        <v>226</v>
      </c>
      <c r="E18" s="203">
        <v>596</v>
      </c>
      <c r="F18" s="204">
        <v>163.716814159292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11</v>
      </c>
      <c r="C20" s="203">
        <v>4</v>
      </c>
      <c r="D20" s="203">
        <v>24</v>
      </c>
      <c r="E20" s="203">
        <v>5</v>
      </c>
      <c r="F20" s="204">
        <v>-79.166666666666671</v>
      </c>
    </row>
    <row r="21" spans="1:7" ht="15.6" customHeight="1">
      <c r="A21" s="202" t="s">
        <v>149</v>
      </c>
      <c r="B21" s="203">
        <v>1466</v>
      </c>
      <c r="C21" s="203">
        <v>5997</v>
      </c>
      <c r="D21" s="203">
        <v>2306</v>
      </c>
      <c r="E21" s="203">
        <v>8891</v>
      </c>
      <c r="F21" s="204">
        <v>285.55941023417171</v>
      </c>
    </row>
    <row r="22" spans="1:7" ht="15.6" customHeight="1">
      <c r="A22" s="202" t="s">
        <v>146</v>
      </c>
      <c r="B22" s="203">
        <v>10096</v>
      </c>
      <c r="C22" s="203">
        <v>12745</v>
      </c>
      <c r="D22" s="203">
        <v>18682</v>
      </c>
      <c r="E22" s="203">
        <v>24631</v>
      </c>
      <c r="F22" s="204">
        <v>31.843485708168291</v>
      </c>
    </row>
    <row r="23" spans="1:7" ht="15.6" customHeight="1">
      <c r="A23" s="202" t="s">
        <v>165</v>
      </c>
      <c r="B23" s="203">
        <v>8229</v>
      </c>
      <c r="C23" s="203">
        <v>6197</v>
      </c>
      <c r="D23" s="203">
        <v>16119</v>
      </c>
      <c r="E23" s="203">
        <v>13819</v>
      </c>
      <c r="F23" s="204">
        <v>-14.26887524039952</v>
      </c>
    </row>
    <row r="24" spans="1:7" ht="15.6" customHeight="1">
      <c r="A24" s="202" t="s">
        <v>141</v>
      </c>
      <c r="B24" s="203">
        <v>10</v>
      </c>
      <c r="C24" s="203">
        <v>247</v>
      </c>
      <c r="D24" s="203">
        <v>15</v>
      </c>
      <c r="E24" s="203">
        <v>280</v>
      </c>
      <c r="F24" s="204">
        <v>1766.666666666667</v>
      </c>
    </row>
    <row r="25" spans="1:7" ht="15.6" customHeight="1">
      <c r="A25" s="202" t="s">
        <v>140</v>
      </c>
      <c r="B25" s="203">
        <v>165</v>
      </c>
      <c r="C25" s="203">
        <v>213</v>
      </c>
      <c r="D25" s="203">
        <v>346</v>
      </c>
      <c r="E25" s="203">
        <v>346</v>
      </c>
      <c r="F25" s="204">
        <v>0</v>
      </c>
    </row>
    <row r="26" spans="1:7" ht="15.6" customHeight="1">
      <c r="A26" s="202" t="s">
        <v>152</v>
      </c>
      <c r="B26" s="203">
        <v>1</v>
      </c>
      <c r="C26" s="203">
        <v>0</v>
      </c>
      <c r="D26" s="203">
        <v>5</v>
      </c>
      <c r="E26" s="203">
        <v>1</v>
      </c>
      <c r="F26" s="204">
        <v>-80</v>
      </c>
    </row>
    <row r="27" spans="1:7" ht="15.6" customHeight="1">
      <c r="A27" s="202" t="s">
        <v>173</v>
      </c>
      <c r="B27" s="203">
        <v>18040</v>
      </c>
      <c r="C27" s="203">
        <v>12754</v>
      </c>
      <c r="D27" s="203">
        <v>29420</v>
      </c>
      <c r="E27" s="203">
        <v>25214</v>
      </c>
      <c r="F27" s="204">
        <v>-14.296397008837531</v>
      </c>
    </row>
    <row r="28" spans="1:7" ht="15.6" customHeight="1">
      <c r="A28" s="202" t="s">
        <v>177</v>
      </c>
      <c r="B28" s="203">
        <v>6395</v>
      </c>
      <c r="C28" s="203">
        <v>9118</v>
      </c>
      <c r="D28" s="203">
        <v>13273</v>
      </c>
      <c r="E28" s="203">
        <v>14457</v>
      </c>
      <c r="F28" s="204">
        <v>8.9203646500414351</v>
      </c>
    </row>
    <row r="29" spans="1:7" ht="15.6" customHeight="1">
      <c r="A29" s="202" t="s">
        <v>178</v>
      </c>
      <c r="B29" s="203">
        <v>35184</v>
      </c>
      <c r="C29" s="203">
        <v>31056</v>
      </c>
      <c r="D29" s="203">
        <v>49921</v>
      </c>
      <c r="E29" s="203">
        <v>49346</v>
      </c>
      <c r="F29" s="204">
        <v>-1.151819875403135</v>
      </c>
    </row>
    <row r="30" spans="1:7" ht="15.6" customHeight="1">
      <c r="A30" s="202" t="s">
        <v>179</v>
      </c>
      <c r="B30" s="203">
        <v>330</v>
      </c>
      <c r="C30" s="203">
        <v>235</v>
      </c>
      <c r="D30" s="203">
        <v>809</v>
      </c>
      <c r="E30" s="203">
        <v>2325</v>
      </c>
      <c r="F30" s="204">
        <v>187.39184177997529</v>
      </c>
    </row>
    <row r="31" spans="1:7" ht="15.6" customHeight="1">
      <c r="A31" s="202" t="s">
        <v>180</v>
      </c>
      <c r="B31" s="203">
        <v>24294</v>
      </c>
      <c r="C31" s="203">
        <v>15142</v>
      </c>
      <c r="D31" s="203">
        <v>43236</v>
      </c>
      <c r="E31" s="203">
        <v>35665</v>
      </c>
      <c r="F31" s="204">
        <v>-17.510870570820611</v>
      </c>
    </row>
    <row r="32" spans="1:7" ht="15.6" customHeight="1">
      <c r="A32" s="202" t="s">
        <v>181</v>
      </c>
      <c r="B32" s="203">
        <v>34661</v>
      </c>
      <c r="C32" s="203">
        <v>45154</v>
      </c>
      <c r="D32" s="203">
        <v>73184</v>
      </c>
      <c r="E32" s="203">
        <v>80957</v>
      </c>
      <c r="F32" s="204">
        <v>10.621174027109751</v>
      </c>
    </row>
    <row r="33" spans="1:6" ht="15.6" customHeight="1">
      <c r="A33" s="202" t="s">
        <v>182</v>
      </c>
      <c r="B33" s="203">
        <v>59364</v>
      </c>
      <c r="C33" s="203">
        <v>56554</v>
      </c>
      <c r="D33" s="203">
        <v>93566</v>
      </c>
      <c r="E33" s="203">
        <v>95758</v>
      </c>
      <c r="F33" s="204">
        <v>2.3427313340315981</v>
      </c>
    </row>
    <row r="34" spans="1:6" ht="15.6" customHeight="1">
      <c r="A34" s="202" t="s">
        <v>183</v>
      </c>
      <c r="B34" s="203">
        <v>2</v>
      </c>
      <c r="C34" s="203">
        <v>24</v>
      </c>
      <c r="D34" s="203">
        <v>5</v>
      </c>
      <c r="E34" s="203">
        <v>36</v>
      </c>
      <c r="F34" s="204">
        <v>620</v>
      </c>
    </row>
    <row r="35" spans="1:6" ht="15.6" customHeight="1">
      <c r="A35" s="170" t="s">
        <v>153</v>
      </c>
      <c r="B35" s="90">
        <f>SUM(B7:B34)</f>
        <v>263737</v>
      </c>
      <c r="C35" s="91">
        <f>SUM(C7:C34)</f>
        <v>267897</v>
      </c>
      <c r="D35" s="90">
        <f>SUM(D7:D34)</f>
        <v>458547</v>
      </c>
      <c r="E35" s="92">
        <f>SUM(E7:E34)</f>
        <v>475672</v>
      </c>
      <c r="F35" s="154">
        <f>E35*100/D35-100</f>
        <v>3.7346226231989306</v>
      </c>
    </row>
    <row r="36" spans="1:6" ht="15.6" customHeight="1">
      <c r="A36" s="87" t="s">
        <v>158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42A59-C963-4C66-9463-1B229223D1F3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FF7F-F334-44C9-9F04-82B659639FD7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27" ht="15.6" customHeight="1">
      <c r="A7" s="236" t="s">
        <v>18</v>
      </c>
      <c r="B7" s="237">
        <v>829973</v>
      </c>
      <c r="C7" s="237">
        <v>719329</v>
      </c>
      <c r="D7" s="237">
        <v>1314958</v>
      </c>
      <c r="E7" s="237">
        <v>1228518</v>
      </c>
      <c r="F7" s="238">
        <v>-6.573593985511323</v>
      </c>
      <c r="G7" s="20"/>
    </row>
    <row r="8" spans="1:27" s="47" customFormat="1" ht="15.6" customHeight="1">
      <c r="A8" s="236" t="s">
        <v>11</v>
      </c>
      <c r="B8" s="237">
        <v>46453</v>
      </c>
      <c r="C8" s="237">
        <v>72257</v>
      </c>
      <c r="D8" s="237">
        <v>125170</v>
      </c>
      <c r="E8" s="237">
        <v>93438</v>
      </c>
      <c r="F8" s="238">
        <v>-25.351122473436121</v>
      </c>
      <c r="G8" s="239"/>
    </row>
    <row r="9" spans="1:27" ht="15.6" customHeight="1">
      <c r="A9" s="236" t="s">
        <v>8</v>
      </c>
      <c r="B9" s="237">
        <v>78254</v>
      </c>
      <c r="C9" s="237">
        <v>78816</v>
      </c>
      <c r="D9" s="237">
        <v>147335</v>
      </c>
      <c r="E9" s="237">
        <v>123588</v>
      </c>
      <c r="F9" s="238">
        <v>-16.11769097634642</v>
      </c>
      <c r="G9" s="20"/>
    </row>
    <row r="10" spans="1:27" ht="15.6" customHeight="1">
      <c r="A10" s="236" t="s">
        <v>10</v>
      </c>
      <c r="B10" s="237">
        <v>116622</v>
      </c>
      <c r="C10" s="237">
        <v>156146</v>
      </c>
      <c r="D10" s="237">
        <v>276330</v>
      </c>
      <c r="E10" s="237">
        <v>420464</v>
      </c>
      <c r="F10" s="238">
        <v>52.160098433032971</v>
      </c>
    </row>
    <row r="11" spans="1:27" ht="15.6" customHeight="1">
      <c r="A11" s="236" t="s">
        <v>9</v>
      </c>
      <c r="B11" s="237">
        <v>1469655</v>
      </c>
      <c r="C11" s="237">
        <v>1096622</v>
      </c>
      <c r="D11" s="237">
        <v>2853359</v>
      </c>
      <c r="E11" s="237">
        <v>2401622</v>
      </c>
      <c r="F11" s="238">
        <v>-15.83176179373153</v>
      </c>
    </row>
    <row r="12" spans="1:27" ht="15.6" customHeight="1">
      <c r="A12" s="236" t="s">
        <v>6</v>
      </c>
      <c r="B12" s="237">
        <v>55899</v>
      </c>
      <c r="C12" s="237">
        <v>111393</v>
      </c>
      <c r="D12" s="237">
        <v>187084</v>
      </c>
      <c r="E12" s="237">
        <v>206655</v>
      </c>
      <c r="F12" s="238">
        <v>10.461076307968611</v>
      </c>
    </row>
    <row r="13" spans="1:27" ht="15.6" customHeight="1">
      <c r="A13" s="236" t="s">
        <v>175</v>
      </c>
      <c r="B13" s="237">
        <v>5080</v>
      </c>
      <c r="C13" s="237">
        <v>4629</v>
      </c>
      <c r="D13" s="237">
        <v>21347</v>
      </c>
      <c r="E13" s="237">
        <v>11085</v>
      </c>
      <c r="F13" s="238">
        <v>-48.072328664449337</v>
      </c>
    </row>
    <row r="14" spans="1:27" ht="15.6" customHeight="1">
      <c r="A14" s="236" t="s">
        <v>148</v>
      </c>
      <c r="B14" s="237">
        <v>1139951</v>
      </c>
      <c r="C14" s="237">
        <v>1269610</v>
      </c>
      <c r="D14" s="237">
        <v>2454924</v>
      </c>
      <c r="E14" s="237">
        <v>2661164</v>
      </c>
      <c r="F14" s="238">
        <v>8.4010747379552271</v>
      </c>
    </row>
    <row r="15" spans="1:27" ht="15.6" customHeight="1">
      <c r="A15" s="236" t="s">
        <v>145</v>
      </c>
      <c r="B15" s="237">
        <v>2057189</v>
      </c>
      <c r="C15" s="237">
        <v>2112080</v>
      </c>
      <c r="D15" s="237">
        <v>3651434</v>
      </c>
      <c r="E15" s="237">
        <v>3498057</v>
      </c>
      <c r="F15" s="238">
        <v>-4.2004593263906713</v>
      </c>
    </row>
    <row r="16" spans="1:27" ht="15.6" customHeight="1">
      <c r="A16" s="236" t="s">
        <v>144</v>
      </c>
      <c r="B16" s="237">
        <v>1682902</v>
      </c>
      <c r="C16" s="237">
        <v>2100968</v>
      </c>
      <c r="D16" s="237">
        <v>3926149</v>
      </c>
      <c r="E16" s="237">
        <v>4216510</v>
      </c>
      <c r="F16" s="238">
        <v>7.3955675141213391</v>
      </c>
      <c r="G16" s="15"/>
    </row>
    <row r="17" spans="1:7" ht="15.6" customHeight="1">
      <c r="A17" s="236" t="s">
        <v>150</v>
      </c>
      <c r="B17" s="237">
        <v>1024952</v>
      </c>
      <c r="C17" s="237">
        <v>1172849</v>
      </c>
      <c r="D17" s="237">
        <v>2099745</v>
      </c>
      <c r="E17" s="237">
        <v>2212653</v>
      </c>
      <c r="F17" s="238">
        <v>5.3772243772458097</v>
      </c>
      <c r="G17" s="16"/>
    </row>
    <row r="18" spans="1:7" ht="15.6" customHeight="1">
      <c r="A18" s="236" t="s">
        <v>147</v>
      </c>
      <c r="B18" s="237">
        <v>49670</v>
      </c>
      <c r="C18" s="237">
        <v>35176</v>
      </c>
      <c r="D18" s="237">
        <v>56795</v>
      </c>
      <c r="E18" s="237">
        <v>83668</v>
      </c>
      <c r="F18" s="238">
        <v>47.315784840214803</v>
      </c>
    </row>
    <row r="19" spans="1:7" ht="15.6" customHeight="1">
      <c r="A19" s="236" t="s">
        <v>143</v>
      </c>
      <c r="B19" s="237">
        <v>297327</v>
      </c>
      <c r="C19" s="237">
        <v>613016</v>
      </c>
      <c r="D19" s="237">
        <v>543126</v>
      </c>
      <c r="E19" s="237">
        <v>941554</v>
      </c>
      <c r="F19" s="238">
        <v>73.358299915673342</v>
      </c>
    </row>
    <row r="20" spans="1:7" ht="15.6" customHeight="1">
      <c r="A20" s="236" t="s">
        <v>142</v>
      </c>
      <c r="B20" s="237">
        <v>883780</v>
      </c>
      <c r="C20" s="237">
        <v>806009</v>
      </c>
      <c r="D20" s="237">
        <v>1841206</v>
      </c>
      <c r="E20" s="237">
        <v>1420235</v>
      </c>
      <c r="F20" s="238">
        <v>-22.86387291807652</v>
      </c>
    </row>
    <row r="21" spans="1:7" ht="15.6" customHeight="1">
      <c r="A21" s="236" t="s">
        <v>149</v>
      </c>
      <c r="B21" s="237">
        <v>1158459</v>
      </c>
      <c r="C21" s="237">
        <v>1508947</v>
      </c>
      <c r="D21" s="237">
        <v>2628075</v>
      </c>
      <c r="E21" s="237">
        <v>2795591</v>
      </c>
      <c r="F21" s="238">
        <v>6.374095107635811</v>
      </c>
    </row>
    <row r="22" spans="1:7" ht="15.6" customHeight="1">
      <c r="A22" s="236" t="s">
        <v>146</v>
      </c>
      <c r="B22" s="237">
        <v>111048</v>
      </c>
      <c r="C22" s="237">
        <v>172512</v>
      </c>
      <c r="D22" s="237">
        <v>264341</v>
      </c>
      <c r="E22" s="237">
        <v>318895</v>
      </c>
      <c r="F22" s="238">
        <v>20.637736862613071</v>
      </c>
    </row>
    <row r="23" spans="1:7" ht="15.6" customHeight="1">
      <c r="A23" s="236" t="s">
        <v>165</v>
      </c>
      <c r="B23" s="237">
        <v>107558</v>
      </c>
      <c r="C23" s="237">
        <v>133116</v>
      </c>
      <c r="D23" s="237">
        <v>201498</v>
      </c>
      <c r="E23" s="237">
        <v>162838</v>
      </c>
      <c r="F23" s="238">
        <v>-19.186294653048659</v>
      </c>
    </row>
    <row r="24" spans="1:7" ht="15.6" customHeight="1">
      <c r="A24" s="236" t="s">
        <v>141</v>
      </c>
      <c r="B24" s="237">
        <v>171097</v>
      </c>
      <c r="C24" s="237">
        <v>73099</v>
      </c>
      <c r="D24" s="237">
        <v>295835</v>
      </c>
      <c r="E24" s="237">
        <v>185249</v>
      </c>
      <c r="F24" s="238">
        <v>-37.38097250156337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70694</v>
      </c>
      <c r="C26" s="237">
        <v>34754</v>
      </c>
      <c r="D26" s="237">
        <v>190484</v>
      </c>
      <c r="E26" s="237">
        <v>131694</v>
      </c>
      <c r="F26" s="238">
        <v>-30.863484597131521</v>
      </c>
    </row>
    <row r="27" spans="1:7" ht="15.6" customHeight="1">
      <c r="A27" s="236" t="s">
        <v>173</v>
      </c>
      <c r="B27" s="237">
        <v>226293</v>
      </c>
      <c r="C27" s="237">
        <v>193057</v>
      </c>
      <c r="D27" s="237">
        <v>381813</v>
      </c>
      <c r="E27" s="237">
        <v>358603</v>
      </c>
      <c r="F27" s="238">
        <v>-6.0788920230584012</v>
      </c>
    </row>
    <row r="28" spans="1:7" ht="15.6" customHeight="1">
      <c r="A28" s="236" t="s">
        <v>177</v>
      </c>
      <c r="B28" s="237">
        <v>81198</v>
      </c>
      <c r="C28" s="237">
        <v>123239</v>
      </c>
      <c r="D28" s="237">
        <v>180294</v>
      </c>
      <c r="E28" s="237">
        <v>218924</v>
      </c>
      <c r="F28" s="238">
        <v>21.426115123076759</v>
      </c>
    </row>
    <row r="29" spans="1:7" ht="15.6" customHeight="1">
      <c r="A29" s="236" t="s">
        <v>178</v>
      </c>
      <c r="B29" s="237">
        <v>204680</v>
      </c>
      <c r="C29" s="237">
        <v>206889</v>
      </c>
      <c r="D29" s="237">
        <v>397128</v>
      </c>
      <c r="E29" s="237">
        <v>510256</v>
      </c>
      <c r="F29" s="238">
        <v>28.486533309159771</v>
      </c>
    </row>
    <row r="30" spans="1:7" ht="15.6" customHeight="1">
      <c r="A30" s="236" t="s">
        <v>179</v>
      </c>
      <c r="B30" s="237">
        <v>198130</v>
      </c>
      <c r="C30" s="237">
        <v>156703</v>
      </c>
      <c r="D30" s="237">
        <v>332269</v>
      </c>
      <c r="E30" s="237">
        <v>276045</v>
      </c>
      <c r="F30" s="238">
        <v>-16.921229485748</v>
      </c>
    </row>
    <row r="31" spans="1:7" ht="15.6" customHeight="1">
      <c r="A31" s="236" t="s">
        <v>180</v>
      </c>
      <c r="B31" s="237">
        <v>1732516</v>
      </c>
      <c r="C31" s="237">
        <v>1866737</v>
      </c>
      <c r="D31" s="237">
        <v>3524886</v>
      </c>
      <c r="E31" s="237">
        <v>3592903</v>
      </c>
      <c r="F31" s="238">
        <v>1.9296226885068111</v>
      </c>
    </row>
    <row r="32" spans="1:7" ht="15.6" customHeight="1">
      <c r="A32" s="236" t="s">
        <v>181</v>
      </c>
      <c r="B32" s="237">
        <v>1293115</v>
      </c>
      <c r="C32" s="237">
        <v>1334661</v>
      </c>
      <c r="D32" s="237">
        <v>2636432</v>
      </c>
      <c r="E32" s="237">
        <v>2633351</v>
      </c>
      <c r="F32" s="238">
        <v>-0.11686248687620091</v>
      </c>
    </row>
    <row r="33" spans="1:6" ht="15.6" customHeight="1">
      <c r="A33" s="236" t="s">
        <v>182</v>
      </c>
      <c r="B33" s="237">
        <v>138184</v>
      </c>
      <c r="C33" s="237">
        <v>151764</v>
      </c>
      <c r="D33" s="237">
        <v>259873</v>
      </c>
      <c r="E33" s="237">
        <v>268795</v>
      </c>
      <c r="F33" s="238">
        <v>3.4332154552415939</v>
      </c>
    </row>
    <row r="34" spans="1:6" ht="15.6" customHeight="1">
      <c r="A34" s="236" t="s">
        <v>183</v>
      </c>
      <c r="B34" s="237">
        <v>106850</v>
      </c>
      <c r="C34" s="237">
        <v>80736</v>
      </c>
      <c r="D34" s="237">
        <v>140581</v>
      </c>
      <c r="E34" s="237">
        <v>136353</v>
      </c>
      <c r="F34" s="238">
        <v>-3.0075187969924859</v>
      </c>
    </row>
    <row r="35" spans="1:6" ht="15.6" customHeight="1">
      <c r="A35" s="240" t="s">
        <v>153</v>
      </c>
      <c r="B35" s="241">
        <f>SUM(B7:B34)</f>
        <v>15337529</v>
      </c>
      <c r="C35" s="241">
        <f>SUM(C7:C34)</f>
        <v>16385114</v>
      </c>
      <c r="D35" s="241">
        <f>SUM(D7:D34)</f>
        <v>30932471</v>
      </c>
      <c r="E35" s="241">
        <f>SUM(E7:E34)</f>
        <v>31108708</v>
      </c>
      <c r="F35" s="242">
        <f>E35*100/D35-100</f>
        <v>0.56974756397573856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157BA-4667-459C-BC21-EC8784092FD2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538825</v>
      </c>
      <c r="C7" s="237">
        <v>530141</v>
      </c>
      <c r="D7" s="237">
        <v>891865</v>
      </c>
      <c r="E7" s="237">
        <v>772804</v>
      </c>
      <c r="F7" s="238">
        <v>-13.349666149024801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0</v>
      </c>
      <c r="D8" s="237">
        <v>0</v>
      </c>
      <c r="E8" s="237">
        <v>2100</v>
      </c>
      <c r="F8" s="238"/>
    </row>
    <row r="9" spans="1:14" ht="15.6" customHeight="1">
      <c r="A9" s="236" t="s">
        <v>8</v>
      </c>
      <c r="B9" s="237">
        <v>6000</v>
      </c>
      <c r="C9" s="237">
        <v>10302</v>
      </c>
      <c r="D9" s="237">
        <v>6000</v>
      </c>
      <c r="E9" s="237">
        <v>16902</v>
      </c>
      <c r="F9" s="238">
        <v>181.7</v>
      </c>
      <c r="G9" s="20"/>
    </row>
    <row r="10" spans="1:14" ht="15.6" customHeight="1">
      <c r="A10" s="236" t="s">
        <v>10</v>
      </c>
      <c r="B10" s="237">
        <v>30619</v>
      </c>
      <c r="C10" s="237">
        <v>14182</v>
      </c>
      <c r="D10" s="237">
        <v>57687</v>
      </c>
      <c r="E10" s="237">
        <v>29228</v>
      </c>
      <c r="F10" s="238">
        <v>-49.333472012758513</v>
      </c>
    </row>
    <row r="11" spans="1:14" ht="15.6" customHeight="1">
      <c r="A11" s="236" t="s">
        <v>9</v>
      </c>
      <c r="B11" s="237">
        <v>975755</v>
      </c>
      <c r="C11" s="237">
        <v>633192</v>
      </c>
      <c r="D11" s="237">
        <v>1843906</v>
      </c>
      <c r="E11" s="237">
        <v>1485098</v>
      </c>
      <c r="F11" s="238">
        <v>-19.45912644136958</v>
      </c>
    </row>
    <row r="12" spans="1:14" ht="15.6" customHeight="1">
      <c r="A12" s="236" t="s">
        <v>6</v>
      </c>
      <c r="B12" s="237">
        <v>4918</v>
      </c>
      <c r="C12" s="237">
        <v>0</v>
      </c>
      <c r="D12" s="237">
        <v>11604</v>
      </c>
      <c r="E12" s="237">
        <v>4697</v>
      </c>
      <c r="F12" s="238">
        <v>-59.522578421234059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9492</v>
      </c>
      <c r="E13" s="237">
        <v>0</v>
      </c>
      <c r="F13" s="238">
        <v>-100</v>
      </c>
    </row>
    <row r="14" spans="1:14" ht="15.6" customHeight="1">
      <c r="A14" s="236" t="s">
        <v>148</v>
      </c>
      <c r="B14" s="237">
        <v>362910</v>
      </c>
      <c r="C14" s="237">
        <v>440068</v>
      </c>
      <c r="D14" s="237">
        <v>817955</v>
      </c>
      <c r="E14" s="237">
        <v>1078820</v>
      </c>
      <c r="F14" s="238">
        <v>31.892341265717562</v>
      </c>
    </row>
    <row r="15" spans="1:14" ht="15.6" customHeight="1">
      <c r="A15" s="236" t="s">
        <v>145</v>
      </c>
      <c r="B15" s="237">
        <v>1557144</v>
      </c>
      <c r="C15" s="237">
        <v>1542959</v>
      </c>
      <c r="D15" s="237">
        <v>2753615</v>
      </c>
      <c r="E15" s="237">
        <v>2525556</v>
      </c>
      <c r="F15" s="238">
        <v>-8.2821672601289578</v>
      </c>
    </row>
    <row r="16" spans="1:14" ht="15.6" customHeight="1">
      <c r="A16" s="236" t="s">
        <v>144</v>
      </c>
      <c r="B16" s="237">
        <v>1271322</v>
      </c>
      <c r="C16" s="237">
        <v>1881484</v>
      </c>
      <c r="D16" s="237">
        <v>3095984</v>
      </c>
      <c r="E16" s="237">
        <v>3353514</v>
      </c>
      <c r="F16" s="238">
        <v>8.3181954428705041</v>
      </c>
      <c r="G16" s="15"/>
    </row>
    <row r="17" spans="1:7" ht="15.6" customHeight="1">
      <c r="A17" s="236" t="s">
        <v>150</v>
      </c>
      <c r="B17" s="237">
        <v>503971</v>
      </c>
      <c r="C17" s="237">
        <v>562103</v>
      </c>
      <c r="D17" s="237">
        <v>1107273</v>
      </c>
      <c r="E17" s="237">
        <v>1113542</v>
      </c>
      <c r="F17" s="238">
        <v>0.56616570619891604</v>
      </c>
      <c r="G17" s="16"/>
    </row>
    <row r="18" spans="1:7" ht="15.6" customHeight="1">
      <c r="A18" s="236" t="s">
        <v>147</v>
      </c>
      <c r="B18" s="237">
        <v>49605</v>
      </c>
      <c r="C18" s="237">
        <v>35073</v>
      </c>
      <c r="D18" s="237">
        <v>56595</v>
      </c>
      <c r="E18" s="237">
        <v>83420</v>
      </c>
      <c r="F18" s="238">
        <v>47.398180051241269</v>
      </c>
    </row>
    <row r="19" spans="1:7" ht="15.6" customHeight="1">
      <c r="A19" s="236" t="s">
        <v>143</v>
      </c>
      <c r="B19" s="237">
        <v>87545</v>
      </c>
      <c r="C19" s="237">
        <v>270583</v>
      </c>
      <c r="D19" s="237">
        <v>258702</v>
      </c>
      <c r="E19" s="237">
        <v>453334</v>
      </c>
      <c r="F19" s="238">
        <v>75.234053080378203</v>
      </c>
    </row>
    <row r="20" spans="1:7" ht="15.6" customHeight="1">
      <c r="A20" s="236" t="s">
        <v>142</v>
      </c>
      <c r="B20" s="237">
        <v>80199</v>
      </c>
      <c r="C20" s="237">
        <v>76236</v>
      </c>
      <c r="D20" s="237">
        <v>190026</v>
      </c>
      <c r="E20" s="237">
        <v>172794</v>
      </c>
      <c r="F20" s="238">
        <v>-9.0682327681475101</v>
      </c>
    </row>
    <row r="21" spans="1:7" ht="15.6" customHeight="1">
      <c r="A21" s="236" t="s">
        <v>149</v>
      </c>
      <c r="B21" s="237">
        <v>1067192</v>
      </c>
      <c r="C21" s="237">
        <v>1284676</v>
      </c>
      <c r="D21" s="237">
        <v>2131414</v>
      </c>
      <c r="E21" s="237">
        <v>2329124</v>
      </c>
      <c r="F21" s="238">
        <v>9.2760017528269998</v>
      </c>
    </row>
    <row r="22" spans="1:7" ht="15.6" customHeight="1">
      <c r="A22" s="236" t="s">
        <v>146</v>
      </c>
      <c r="B22" s="237">
        <v>58273</v>
      </c>
      <c r="C22" s="237">
        <v>111399</v>
      </c>
      <c r="D22" s="237">
        <v>152350</v>
      </c>
      <c r="E22" s="237">
        <v>196740</v>
      </c>
      <c r="F22" s="238">
        <v>29.136855923859539</v>
      </c>
    </row>
    <row r="23" spans="1:7" ht="15.6" customHeight="1">
      <c r="A23" s="236" t="s">
        <v>165</v>
      </c>
      <c r="B23" s="237">
        <v>0</v>
      </c>
      <c r="C23" s="237">
        <v>11059</v>
      </c>
      <c r="D23" s="237">
        <v>6376</v>
      </c>
      <c r="E23" s="237">
        <v>19653</v>
      </c>
      <c r="F23" s="238">
        <v>208.23400250941029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28885</v>
      </c>
      <c r="C26" s="237">
        <v>13042</v>
      </c>
      <c r="D26" s="237">
        <v>102307</v>
      </c>
      <c r="E26" s="237">
        <v>96845</v>
      </c>
      <c r="F26" s="238">
        <v>-5.3388331199233647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46458</v>
      </c>
      <c r="C28" s="237">
        <v>86128</v>
      </c>
      <c r="D28" s="237">
        <v>99214</v>
      </c>
      <c r="E28" s="237">
        <v>145700</v>
      </c>
      <c r="F28" s="238">
        <v>46.854274598342982</v>
      </c>
    </row>
    <row r="29" spans="1:7" ht="15.6" customHeight="1">
      <c r="A29" s="236" t="s">
        <v>178</v>
      </c>
      <c r="B29" s="237">
        <v>13262</v>
      </c>
      <c r="C29" s="237">
        <v>6591</v>
      </c>
      <c r="D29" s="237">
        <v>34892</v>
      </c>
      <c r="E29" s="237">
        <v>21009</v>
      </c>
      <c r="F29" s="238">
        <v>-39.788490198326272</v>
      </c>
    </row>
    <row r="30" spans="1:7" ht="15.6" customHeight="1">
      <c r="A30" s="236" t="s">
        <v>179</v>
      </c>
      <c r="B30" s="237">
        <v>42049</v>
      </c>
      <c r="C30" s="237">
        <v>58259</v>
      </c>
      <c r="D30" s="237">
        <v>60224</v>
      </c>
      <c r="E30" s="237">
        <v>98835</v>
      </c>
      <c r="F30" s="238">
        <v>64.112314027630191</v>
      </c>
    </row>
    <row r="31" spans="1:7" ht="15.6" customHeight="1">
      <c r="A31" s="236" t="s">
        <v>180</v>
      </c>
      <c r="B31" s="237">
        <v>1059692</v>
      </c>
      <c r="C31" s="237">
        <v>1254096</v>
      </c>
      <c r="D31" s="237">
        <v>2219998</v>
      </c>
      <c r="E31" s="237">
        <v>2260293</v>
      </c>
      <c r="F31" s="238">
        <v>1.815091725307866</v>
      </c>
    </row>
    <row r="32" spans="1:7" ht="15.6" customHeight="1">
      <c r="A32" s="236" t="s">
        <v>181</v>
      </c>
      <c r="B32" s="237">
        <v>145743</v>
      </c>
      <c r="C32" s="237">
        <v>234928</v>
      </c>
      <c r="D32" s="237">
        <v>408172</v>
      </c>
      <c r="E32" s="237">
        <v>505542</v>
      </c>
      <c r="F32" s="238">
        <v>23.855139500014701</v>
      </c>
    </row>
    <row r="33" spans="1:6" ht="15.6" customHeight="1">
      <c r="A33" s="236" t="s">
        <v>182</v>
      </c>
      <c r="B33" s="237">
        <v>2986</v>
      </c>
      <c r="C33" s="237">
        <v>5899</v>
      </c>
      <c r="D33" s="237">
        <v>2986</v>
      </c>
      <c r="E33" s="237">
        <v>5899</v>
      </c>
      <c r="F33" s="238">
        <v>97.555257870060274</v>
      </c>
    </row>
    <row r="34" spans="1:6" ht="15.6" customHeight="1">
      <c r="A34" s="236" t="s">
        <v>183</v>
      </c>
      <c r="B34" s="237">
        <v>44561</v>
      </c>
      <c r="C34" s="237">
        <v>26041</v>
      </c>
      <c r="D34" s="237">
        <v>53838</v>
      </c>
      <c r="E34" s="237">
        <v>50321</v>
      </c>
      <c r="F34" s="238">
        <v>-6.5325606448976572</v>
      </c>
    </row>
    <row r="35" spans="1:6" ht="15.6" customHeight="1">
      <c r="A35" s="240" t="s">
        <v>153</v>
      </c>
      <c r="B35" s="241">
        <f>SUM(B7:B34)</f>
        <v>7977914</v>
      </c>
      <c r="C35" s="241">
        <f>SUM(C7:C34)</f>
        <v>9088441</v>
      </c>
      <c r="D35" s="241">
        <f>SUM(D7:D34)</f>
        <v>16372475</v>
      </c>
      <c r="E35" s="241">
        <f>SUM(E7:E34)</f>
        <v>16821770</v>
      </c>
      <c r="F35" s="242">
        <f>E35*100/D35-100</f>
        <v>2.7442094124437517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0397-44F4-4C16-B8DE-BEFF615E9959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279962</v>
      </c>
      <c r="C7" s="237">
        <v>164875</v>
      </c>
      <c r="D7" s="237">
        <v>400028</v>
      </c>
      <c r="E7" s="237">
        <v>406421</v>
      </c>
      <c r="F7" s="238">
        <v>1.598138130330881</v>
      </c>
      <c r="G7" s="20"/>
    </row>
    <row r="8" spans="1:14" ht="15.6" customHeight="1">
      <c r="A8" s="236" t="s">
        <v>11</v>
      </c>
      <c r="B8" s="237">
        <v>21963</v>
      </c>
      <c r="C8" s="237">
        <v>57373</v>
      </c>
      <c r="D8" s="237">
        <v>81793</v>
      </c>
      <c r="E8" s="237">
        <v>61873</v>
      </c>
      <c r="F8" s="238">
        <v>-24.354162336630271</v>
      </c>
    </row>
    <row r="9" spans="1:14" ht="15.6" customHeight="1">
      <c r="A9" s="236" t="s">
        <v>8</v>
      </c>
      <c r="B9" s="237">
        <v>32645</v>
      </c>
      <c r="C9" s="237">
        <v>25000</v>
      </c>
      <c r="D9" s="237">
        <v>41446</v>
      </c>
      <c r="E9" s="237">
        <v>31300</v>
      </c>
      <c r="F9" s="238">
        <v>-24.480046325338989</v>
      </c>
    </row>
    <row r="10" spans="1:14" ht="15.6" customHeight="1">
      <c r="A10" s="236" t="s">
        <v>10</v>
      </c>
      <c r="B10" s="237">
        <v>77961</v>
      </c>
      <c r="C10" s="237">
        <v>103516</v>
      </c>
      <c r="D10" s="237">
        <v>203293</v>
      </c>
      <c r="E10" s="237">
        <v>254517</v>
      </c>
      <c r="F10" s="238">
        <v>25.197129266625009</v>
      </c>
    </row>
    <row r="11" spans="1:14" ht="15.6" customHeight="1">
      <c r="A11" s="236" t="s">
        <v>9</v>
      </c>
      <c r="B11" s="237">
        <v>21636</v>
      </c>
      <c r="C11" s="237">
        <v>18400</v>
      </c>
      <c r="D11" s="237">
        <v>28315</v>
      </c>
      <c r="E11" s="237">
        <v>27743</v>
      </c>
      <c r="F11" s="238">
        <v>-2.02013067278827</v>
      </c>
    </row>
    <row r="12" spans="1:14" ht="15.6" customHeight="1">
      <c r="A12" s="236" t="s">
        <v>6</v>
      </c>
      <c r="B12" s="237">
        <v>44256</v>
      </c>
      <c r="C12" s="237">
        <v>100272</v>
      </c>
      <c r="D12" s="237">
        <v>164012</v>
      </c>
      <c r="E12" s="237">
        <v>186222</v>
      </c>
      <c r="F12" s="238">
        <v>13.541692071311861</v>
      </c>
    </row>
    <row r="13" spans="1:14" ht="15.6" customHeight="1">
      <c r="A13" s="236" t="s">
        <v>175</v>
      </c>
      <c r="B13" s="237">
        <v>4900</v>
      </c>
      <c r="C13" s="237">
        <v>4102</v>
      </c>
      <c r="D13" s="237">
        <v>11540</v>
      </c>
      <c r="E13" s="237">
        <v>10069</v>
      </c>
      <c r="F13" s="238">
        <v>-12.746967071057201</v>
      </c>
    </row>
    <row r="14" spans="1:14" ht="15.6" customHeight="1">
      <c r="A14" s="236" t="s">
        <v>148</v>
      </c>
      <c r="B14" s="237">
        <v>107185</v>
      </c>
      <c r="C14" s="237">
        <v>213755</v>
      </c>
      <c r="D14" s="237">
        <v>324473</v>
      </c>
      <c r="E14" s="237">
        <v>344372</v>
      </c>
      <c r="F14" s="238">
        <v>6.1327136618455143</v>
      </c>
    </row>
    <row r="15" spans="1:14" ht="15.6" customHeight="1">
      <c r="A15" s="236" t="s">
        <v>145</v>
      </c>
      <c r="B15" s="237">
        <v>147351</v>
      </c>
      <c r="C15" s="237">
        <v>200182</v>
      </c>
      <c r="D15" s="237">
        <v>269824</v>
      </c>
      <c r="E15" s="237">
        <v>373151</v>
      </c>
      <c r="F15" s="238">
        <v>38.294221418406067</v>
      </c>
    </row>
    <row r="16" spans="1:14" ht="15.6" customHeight="1">
      <c r="A16" s="236" t="s">
        <v>144</v>
      </c>
      <c r="B16" s="237">
        <v>374599</v>
      </c>
      <c r="C16" s="237">
        <v>195884</v>
      </c>
      <c r="D16" s="237">
        <v>753758</v>
      </c>
      <c r="E16" s="237">
        <v>809148</v>
      </c>
      <c r="F16" s="238">
        <v>7.3485123872648757</v>
      </c>
      <c r="G16" s="15"/>
    </row>
    <row r="17" spans="1:7" ht="15.6" customHeight="1">
      <c r="A17" s="236" t="s">
        <v>150</v>
      </c>
      <c r="B17" s="237">
        <v>513838</v>
      </c>
      <c r="C17" s="237">
        <v>596331</v>
      </c>
      <c r="D17" s="237">
        <v>980536</v>
      </c>
      <c r="E17" s="237">
        <v>1076574</v>
      </c>
      <c r="F17" s="238">
        <v>9.7944389599157944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205828</v>
      </c>
      <c r="C19" s="237">
        <v>331039</v>
      </c>
      <c r="D19" s="237">
        <v>276989</v>
      </c>
      <c r="E19" s="237">
        <v>464734</v>
      </c>
      <c r="F19" s="238">
        <v>67.780669990505032</v>
      </c>
    </row>
    <row r="20" spans="1:7" ht="15.6" customHeight="1">
      <c r="A20" s="236" t="s">
        <v>142</v>
      </c>
      <c r="B20" s="237">
        <v>771835</v>
      </c>
      <c r="C20" s="237">
        <v>641219</v>
      </c>
      <c r="D20" s="237">
        <v>1578010</v>
      </c>
      <c r="E20" s="237">
        <v>1120735</v>
      </c>
      <c r="F20" s="238">
        <v>-28.977953244909731</v>
      </c>
    </row>
    <row r="21" spans="1:7" ht="15.6" customHeight="1">
      <c r="A21" s="236" t="s">
        <v>149</v>
      </c>
      <c r="B21" s="237">
        <v>90636</v>
      </c>
      <c r="C21" s="237">
        <v>215883</v>
      </c>
      <c r="D21" s="237">
        <v>494524</v>
      </c>
      <c r="E21" s="237">
        <v>426280</v>
      </c>
      <c r="F21" s="238">
        <v>-13.799936909027659</v>
      </c>
    </row>
    <row r="22" spans="1:7" ht="15.6" customHeight="1">
      <c r="A22" s="236" t="s">
        <v>146</v>
      </c>
      <c r="B22" s="237">
        <v>19151</v>
      </c>
      <c r="C22" s="237">
        <v>19532</v>
      </c>
      <c r="D22" s="237">
        <v>46252</v>
      </c>
      <c r="E22" s="237">
        <v>48945</v>
      </c>
      <c r="F22" s="238">
        <v>5.8224509210412521</v>
      </c>
    </row>
    <row r="23" spans="1:7" ht="15.6" customHeight="1">
      <c r="A23" s="236" t="s">
        <v>165</v>
      </c>
      <c r="B23" s="237">
        <v>97260</v>
      </c>
      <c r="C23" s="237">
        <v>106966</v>
      </c>
      <c r="D23" s="237">
        <v>175611</v>
      </c>
      <c r="E23" s="237">
        <v>110498</v>
      </c>
      <c r="F23" s="238">
        <v>-37.077973475465662</v>
      </c>
    </row>
    <row r="24" spans="1:7" ht="15.6" customHeight="1">
      <c r="A24" s="236" t="s">
        <v>141</v>
      </c>
      <c r="B24" s="237">
        <v>132877</v>
      </c>
      <c r="C24" s="237">
        <v>39148</v>
      </c>
      <c r="D24" s="237">
        <v>225873</v>
      </c>
      <c r="E24" s="237">
        <v>109068</v>
      </c>
      <c r="F24" s="238">
        <v>-51.712688103491793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18917</v>
      </c>
      <c r="C26" s="237">
        <v>16215</v>
      </c>
      <c r="D26" s="237">
        <v>32890</v>
      </c>
      <c r="E26" s="237">
        <v>25746</v>
      </c>
      <c r="F26" s="238">
        <v>-21.720887807844331</v>
      </c>
    </row>
    <row r="27" spans="1:7" ht="15.6" customHeight="1">
      <c r="A27" s="236" t="s">
        <v>173</v>
      </c>
      <c r="B27" s="237">
        <v>73547</v>
      </c>
      <c r="C27" s="237">
        <v>45422</v>
      </c>
      <c r="D27" s="237">
        <v>164926</v>
      </c>
      <c r="E27" s="237">
        <v>121745</v>
      </c>
      <c r="F27" s="238">
        <v>-26.182045280913869</v>
      </c>
    </row>
    <row r="28" spans="1:7" ht="15.6" customHeight="1">
      <c r="A28" s="236" t="s">
        <v>177</v>
      </c>
      <c r="B28" s="237">
        <v>11597</v>
      </c>
      <c r="C28" s="237">
        <v>7131</v>
      </c>
      <c r="D28" s="237">
        <v>29956</v>
      </c>
      <c r="E28" s="237">
        <v>21329</v>
      </c>
      <c r="F28" s="238">
        <v>-28.798905060755772</v>
      </c>
    </row>
    <row r="29" spans="1:7" ht="15.6" customHeight="1">
      <c r="A29" s="236" t="s">
        <v>178</v>
      </c>
      <c r="B29" s="237">
        <v>103079</v>
      </c>
      <c r="C29" s="237">
        <v>132947</v>
      </c>
      <c r="D29" s="237">
        <v>227912</v>
      </c>
      <c r="E29" s="237">
        <v>372644</v>
      </c>
      <c r="F29" s="238">
        <v>63.503457474814837</v>
      </c>
    </row>
    <row r="30" spans="1:7" ht="15.6" customHeight="1">
      <c r="A30" s="236" t="s">
        <v>179</v>
      </c>
      <c r="B30" s="237">
        <v>151034</v>
      </c>
      <c r="C30" s="237">
        <v>96165</v>
      </c>
      <c r="D30" s="237">
        <v>265161</v>
      </c>
      <c r="E30" s="237">
        <v>168942</v>
      </c>
      <c r="F30" s="238">
        <v>-36.28701053322321</v>
      </c>
    </row>
    <row r="31" spans="1:7" ht="15.6" customHeight="1">
      <c r="A31" s="236" t="s">
        <v>180</v>
      </c>
      <c r="B31" s="237">
        <v>598059</v>
      </c>
      <c r="C31" s="237">
        <v>533077</v>
      </c>
      <c r="D31" s="237">
        <v>1147658</v>
      </c>
      <c r="E31" s="237">
        <v>1175182</v>
      </c>
      <c r="F31" s="238">
        <v>2.3982754444268291</v>
      </c>
    </row>
    <row r="32" spans="1:7" ht="15.6" customHeight="1">
      <c r="A32" s="236" t="s">
        <v>181</v>
      </c>
      <c r="B32" s="237">
        <v>177812</v>
      </c>
      <c r="C32" s="237">
        <v>134475</v>
      </c>
      <c r="D32" s="237">
        <v>290641</v>
      </c>
      <c r="E32" s="237">
        <v>250391</v>
      </c>
      <c r="F32" s="238">
        <v>-13.848699942540801</v>
      </c>
    </row>
    <row r="33" spans="1:7" ht="15.6" customHeight="1">
      <c r="A33" s="236" t="s">
        <v>182</v>
      </c>
      <c r="B33" s="237">
        <v>4420</v>
      </c>
      <c r="C33" s="237">
        <v>2418</v>
      </c>
      <c r="D33" s="237">
        <v>8766</v>
      </c>
      <c r="E33" s="237">
        <v>2418</v>
      </c>
      <c r="F33" s="238">
        <v>-72.416153319644081</v>
      </c>
    </row>
    <row r="34" spans="1:7" ht="15.6" customHeight="1">
      <c r="A34" s="236" t="s">
        <v>183</v>
      </c>
      <c r="B34" s="237">
        <v>31262</v>
      </c>
      <c r="C34" s="237">
        <v>24490</v>
      </c>
      <c r="D34" s="237">
        <v>36772</v>
      </c>
      <c r="E34" s="237">
        <v>39988</v>
      </c>
      <c r="F34" s="238">
        <v>8.7457848362884789</v>
      </c>
    </row>
    <row r="35" spans="1:7" s="47" customFormat="1" ht="15.6" customHeight="1">
      <c r="A35" s="240" t="s">
        <v>153</v>
      </c>
      <c r="B35" s="241">
        <f>SUM(B7:B34)</f>
        <v>4113610</v>
      </c>
      <c r="C35" s="241">
        <f>SUM(C7:C34)</f>
        <v>4025817</v>
      </c>
      <c r="D35" s="241">
        <f>SUM(D7:D34)</f>
        <v>8260959</v>
      </c>
      <c r="E35" s="241">
        <f>SUM(E7:E34)</f>
        <v>8040035</v>
      </c>
      <c r="F35" s="242">
        <f>E35*100/D35-100</f>
        <v>-2.6743142049246273</v>
      </c>
      <c r="G35" s="239"/>
    </row>
    <row r="36" spans="1:7" ht="15.6" customHeight="1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DD26-D3B1-4E0B-8ABD-99CB8CC6223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11186</v>
      </c>
      <c r="C7" s="237">
        <v>24313</v>
      </c>
      <c r="D7" s="237">
        <v>23065</v>
      </c>
      <c r="E7" s="237">
        <v>49293</v>
      </c>
      <c r="F7" s="238">
        <v>113.7134185996098</v>
      </c>
      <c r="G7" s="20"/>
    </row>
    <row r="8" spans="1:14" s="47" customFormat="1" ht="15.6" customHeight="1">
      <c r="A8" s="236" t="s">
        <v>11</v>
      </c>
      <c r="B8" s="237">
        <v>24490</v>
      </c>
      <c r="C8" s="237">
        <v>14884</v>
      </c>
      <c r="D8" s="237">
        <v>43377</v>
      </c>
      <c r="E8" s="237">
        <v>29465</v>
      </c>
      <c r="F8" s="238">
        <v>-32.07229637826498</v>
      </c>
      <c r="G8" s="239"/>
    </row>
    <row r="9" spans="1:14" ht="15.6" customHeight="1">
      <c r="A9" s="236" t="s">
        <v>8</v>
      </c>
      <c r="B9" s="237">
        <v>39609</v>
      </c>
      <c r="C9" s="237">
        <v>43514</v>
      </c>
      <c r="D9" s="237">
        <v>99889</v>
      </c>
      <c r="E9" s="237">
        <v>75386</v>
      </c>
      <c r="F9" s="238">
        <v>-24.530228553694599</v>
      </c>
      <c r="G9" s="243"/>
    </row>
    <row r="10" spans="1:14" ht="15.6" customHeight="1">
      <c r="A10" s="236" t="s">
        <v>10</v>
      </c>
      <c r="B10" s="237">
        <v>8042</v>
      </c>
      <c r="C10" s="237">
        <v>38448</v>
      </c>
      <c r="D10" s="237">
        <v>15350</v>
      </c>
      <c r="E10" s="237">
        <v>136719</v>
      </c>
      <c r="F10" s="238">
        <v>790.67752442996743</v>
      </c>
      <c r="G10" s="244"/>
    </row>
    <row r="11" spans="1:14" ht="15.6" customHeight="1">
      <c r="A11" s="236" t="s">
        <v>9</v>
      </c>
      <c r="B11" s="237">
        <v>472264</v>
      </c>
      <c r="C11" s="237">
        <v>445030</v>
      </c>
      <c r="D11" s="237">
        <v>981138</v>
      </c>
      <c r="E11" s="237">
        <v>888781</v>
      </c>
      <c r="F11" s="238">
        <v>-9.4132527738197922</v>
      </c>
    </row>
    <row r="12" spans="1:14" ht="15.6" customHeight="1">
      <c r="A12" s="236" t="s">
        <v>6</v>
      </c>
      <c r="B12" s="237">
        <v>6725</v>
      </c>
      <c r="C12" s="237">
        <v>11121</v>
      </c>
      <c r="D12" s="237">
        <v>11468</v>
      </c>
      <c r="E12" s="237">
        <v>15736</v>
      </c>
      <c r="F12" s="238">
        <v>37.216602720613878</v>
      </c>
    </row>
    <row r="13" spans="1:14" ht="15.6" customHeight="1">
      <c r="A13" s="236" t="s">
        <v>175</v>
      </c>
      <c r="B13" s="237">
        <v>180</v>
      </c>
      <c r="C13" s="237">
        <v>527</v>
      </c>
      <c r="D13" s="237">
        <v>315</v>
      </c>
      <c r="E13" s="237">
        <v>1016</v>
      </c>
      <c r="F13" s="238">
        <v>222.5396825396825</v>
      </c>
    </row>
    <row r="14" spans="1:14" ht="15.6" customHeight="1">
      <c r="A14" s="236" t="s">
        <v>148</v>
      </c>
      <c r="B14" s="237">
        <v>669856</v>
      </c>
      <c r="C14" s="237">
        <v>615787</v>
      </c>
      <c r="D14" s="237">
        <v>1312496</v>
      </c>
      <c r="E14" s="237">
        <v>1237972</v>
      </c>
      <c r="F14" s="238">
        <v>-5.6780363521107944</v>
      </c>
    </row>
    <row r="15" spans="1:14" ht="15.6" customHeight="1">
      <c r="A15" s="236" t="s">
        <v>145</v>
      </c>
      <c r="B15" s="237">
        <v>352694</v>
      </c>
      <c r="C15" s="237">
        <v>368939</v>
      </c>
      <c r="D15" s="237">
        <v>627995</v>
      </c>
      <c r="E15" s="237">
        <v>599350</v>
      </c>
      <c r="F15" s="238">
        <v>-4.5613420489016647</v>
      </c>
    </row>
    <row r="16" spans="1:14" ht="15.6" customHeight="1">
      <c r="A16" s="236" t="s">
        <v>144</v>
      </c>
      <c r="B16" s="237">
        <v>36981</v>
      </c>
      <c r="C16" s="237">
        <v>23600</v>
      </c>
      <c r="D16" s="237">
        <v>76407</v>
      </c>
      <c r="E16" s="237">
        <v>53848</v>
      </c>
      <c r="F16" s="238">
        <v>-29.524781760833431</v>
      </c>
      <c r="G16" s="15"/>
    </row>
    <row r="17" spans="1:7" ht="15.6" customHeight="1">
      <c r="A17" s="236" t="s">
        <v>150</v>
      </c>
      <c r="B17" s="237">
        <v>7143</v>
      </c>
      <c r="C17" s="237">
        <v>14415</v>
      </c>
      <c r="D17" s="237">
        <v>11936</v>
      </c>
      <c r="E17" s="237">
        <v>22537</v>
      </c>
      <c r="F17" s="238">
        <v>88.815348525469176</v>
      </c>
      <c r="G17" s="16"/>
    </row>
    <row r="18" spans="1:7" ht="15.6" customHeight="1">
      <c r="A18" s="236" t="s">
        <v>147</v>
      </c>
      <c r="B18" s="237">
        <v>65</v>
      </c>
      <c r="C18" s="237">
        <v>103</v>
      </c>
      <c r="D18" s="237">
        <v>200</v>
      </c>
      <c r="E18" s="237">
        <v>248</v>
      </c>
      <c r="F18" s="238">
        <v>24</v>
      </c>
    </row>
    <row r="19" spans="1:7" ht="15.6" customHeight="1">
      <c r="A19" s="236" t="s">
        <v>143</v>
      </c>
      <c r="B19" s="237">
        <v>3954</v>
      </c>
      <c r="C19" s="237">
        <v>11394</v>
      </c>
      <c r="D19" s="237">
        <v>7435</v>
      </c>
      <c r="E19" s="237">
        <v>23486</v>
      </c>
      <c r="F19" s="238">
        <v>215.88433086751851</v>
      </c>
    </row>
    <row r="20" spans="1:7" ht="15.6" customHeight="1">
      <c r="A20" s="236" t="s">
        <v>142</v>
      </c>
      <c r="B20" s="237">
        <v>31746</v>
      </c>
      <c r="C20" s="237">
        <v>88554</v>
      </c>
      <c r="D20" s="237">
        <v>73170</v>
      </c>
      <c r="E20" s="237">
        <v>126706</v>
      </c>
      <c r="F20" s="238">
        <v>73.166598332649983</v>
      </c>
    </row>
    <row r="21" spans="1:7" ht="15.6" customHeight="1">
      <c r="A21" s="236" t="s">
        <v>149</v>
      </c>
      <c r="B21" s="237">
        <v>631</v>
      </c>
      <c r="C21" s="237">
        <v>8388</v>
      </c>
      <c r="D21" s="237">
        <v>2137</v>
      </c>
      <c r="E21" s="237">
        <v>40187</v>
      </c>
      <c r="F21" s="238">
        <v>1780.5334581188581</v>
      </c>
    </row>
    <row r="22" spans="1:7" ht="15.6" customHeight="1">
      <c r="A22" s="236" t="s">
        <v>146</v>
      </c>
      <c r="B22" s="237">
        <v>33624</v>
      </c>
      <c r="C22" s="237">
        <v>41581</v>
      </c>
      <c r="D22" s="237">
        <v>65739</v>
      </c>
      <c r="E22" s="237">
        <v>73210</v>
      </c>
      <c r="F22" s="238">
        <v>11.36463895100322</v>
      </c>
    </row>
    <row r="23" spans="1:7" ht="15.6" customHeight="1">
      <c r="A23" s="236" t="s">
        <v>165</v>
      </c>
      <c r="B23" s="237">
        <v>10298</v>
      </c>
      <c r="C23" s="237">
        <v>15091</v>
      </c>
      <c r="D23" s="237">
        <v>19511</v>
      </c>
      <c r="E23" s="237">
        <v>32687</v>
      </c>
      <c r="F23" s="238">
        <v>67.531136282097265</v>
      </c>
    </row>
    <row r="24" spans="1:7" ht="15.6" customHeight="1">
      <c r="A24" s="236" t="s">
        <v>141</v>
      </c>
      <c r="B24" s="237">
        <v>38220</v>
      </c>
      <c r="C24" s="237">
        <v>33951</v>
      </c>
      <c r="D24" s="237">
        <v>69962</v>
      </c>
      <c r="E24" s="237">
        <v>76181</v>
      </c>
      <c r="F24" s="238">
        <v>8.8891112318115546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22892</v>
      </c>
      <c r="C26" s="237">
        <v>5497</v>
      </c>
      <c r="D26" s="237">
        <v>55287</v>
      </c>
      <c r="E26" s="237">
        <v>9103</v>
      </c>
      <c r="F26" s="238">
        <v>-83.535008229782761</v>
      </c>
    </row>
    <row r="27" spans="1:7" ht="15.6" customHeight="1">
      <c r="A27" s="236" t="s">
        <v>173</v>
      </c>
      <c r="B27" s="237">
        <v>152746</v>
      </c>
      <c r="C27" s="237">
        <v>147635</v>
      </c>
      <c r="D27" s="237">
        <v>216887</v>
      </c>
      <c r="E27" s="237">
        <v>236858</v>
      </c>
      <c r="F27" s="238">
        <v>9.2080207665742932</v>
      </c>
    </row>
    <row r="28" spans="1:7" ht="15.6" customHeight="1">
      <c r="A28" s="236" t="s">
        <v>177</v>
      </c>
      <c r="B28" s="237">
        <v>23143</v>
      </c>
      <c r="C28" s="237">
        <v>29980</v>
      </c>
      <c r="D28" s="237">
        <v>51124</v>
      </c>
      <c r="E28" s="237">
        <v>51895</v>
      </c>
      <c r="F28" s="238">
        <v>1.508097957906273</v>
      </c>
    </row>
    <row r="29" spans="1:7" ht="15.6" customHeight="1">
      <c r="A29" s="236" t="s">
        <v>178</v>
      </c>
      <c r="B29" s="237">
        <v>88339</v>
      </c>
      <c r="C29" s="237">
        <v>67351</v>
      </c>
      <c r="D29" s="237">
        <v>134324</v>
      </c>
      <c r="E29" s="237">
        <v>116603</v>
      </c>
      <c r="F29" s="238">
        <v>-13.19272803073166</v>
      </c>
    </row>
    <row r="30" spans="1:7" ht="15.6" customHeight="1">
      <c r="A30" s="236" t="s">
        <v>179</v>
      </c>
      <c r="B30" s="237">
        <v>5047</v>
      </c>
      <c r="C30" s="237">
        <v>2279</v>
      </c>
      <c r="D30" s="237">
        <v>6884</v>
      </c>
      <c r="E30" s="237">
        <v>8268</v>
      </c>
      <c r="F30" s="238">
        <v>20.10459035444509</v>
      </c>
    </row>
    <row r="31" spans="1:7" ht="15.6" customHeight="1">
      <c r="A31" s="236" t="s">
        <v>180</v>
      </c>
      <c r="B31" s="237">
        <v>74765</v>
      </c>
      <c r="C31" s="237">
        <v>79564</v>
      </c>
      <c r="D31" s="237">
        <v>157230</v>
      </c>
      <c r="E31" s="237">
        <v>157428</v>
      </c>
      <c r="F31" s="238">
        <v>0.12593016599885229</v>
      </c>
    </row>
    <row r="32" spans="1:7" ht="15.6" customHeight="1">
      <c r="A32" s="236" t="s">
        <v>181</v>
      </c>
      <c r="B32" s="237">
        <v>969560</v>
      </c>
      <c r="C32" s="237">
        <v>965258</v>
      </c>
      <c r="D32" s="237">
        <v>1937619</v>
      </c>
      <c r="E32" s="237">
        <v>1877418</v>
      </c>
      <c r="F32" s="238">
        <v>-3.1069575597679489</v>
      </c>
    </row>
    <row r="33" spans="1:6" ht="15.6" customHeight="1">
      <c r="A33" s="236" t="s">
        <v>182</v>
      </c>
      <c r="B33" s="237">
        <v>130778</v>
      </c>
      <c r="C33" s="237">
        <v>143447</v>
      </c>
      <c r="D33" s="237">
        <v>248121</v>
      </c>
      <c r="E33" s="237">
        <v>260478</v>
      </c>
      <c r="F33" s="238">
        <v>4.9802314193478168</v>
      </c>
    </row>
    <row r="34" spans="1:6" ht="15.6" customHeight="1">
      <c r="A34" s="236" t="s">
        <v>183</v>
      </c>
      <c r="B34" s="237">
        <v>31027</v>
      </c>
      <c r="C34" s="237">
        <v>30205</v>
      </c>
      <c r="D34" s="237">
        <v>49971</v>
      </c>
      <c r="E34" s="237">
        <v>46044</v>
      </c>
      <c r="F34" s="238">
        <v>-7.8585579636188916</v>
      </c>
    </row>
    <row r="35" spans="1:6" ht="15.6" customHeight="1">
      <c r="A35" s="240" t="s">
        <v>153</v>
      </c>
      <c r="B35" s="241">
        <f>SUM(B7:B34)</f>
        <v>3246005</v>
      </c>
      <c r="C35" s="241">
        <f>SUM(C7:C34)</f>
        <v>3270856</v>
      </c>
      <c r="D35" s="241">
        <f>SUM(D7:D34)</f>
        <v>6299037</v>
      </c>
      <c r="E35" s="241">
        <f>SUM(E7:E34)</f>
        <v>6246903</v>
      </c>
      <c r="F35" s="242">
        <f>E35*100/D35-100</f>
        <v>-0.82765032178728859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05B2-0B25-4CFC-8A13-064A3252F5CE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210212</v>
      </c>
      <c r="C7" s="237">
        <v>196956</v>
      </c>
      <c r="D7" s="237">
        <v>328007</v>
      </c>
      <c r="E7" s="237">
        <v>362062</v>
      </c>
      <c r="F7" s="238">
        <v>10.38240037560173</v>
      </c>
      <c r="G7" s="20"/>
    </row>
    <row r="8" spans="1:14" s="47" customFormat="1" ht="15.6" customHeight="1">
      <c r="A8" s="236" t="s">
        <v>11</v>
      </c>
      <c r="B8" s="237">
        <v>60373</v>
      </c>
      <c r="C8" s="237">
        <v>12279</v>
      </c>
      <c r="D8" s="237">
        <v>67886</v>
      </c>
      <c r="E8" s="237">
        <v>102551</v>
      </c>
      <c r="F8" s="238">
        <v>51.06354771234129</v>
      </c>
      <c r="G8" s="239"/>
    </row>
    <row r="9" spans="1:14" ht="15.6" customHeight="1">
      <c r="A9" s="236" t="s">
        <v>8</v>
      </c>
      <c r="B9" s="237">
        <v>435388</v>
      </c>
      <c r="C9" s="237">
        <v>397360</v>
      </c>
      <c r="D9" s="237">
        <v>596909</v>
      </c>
      <c r="E9" s="237">
        <v>620313</v>
      </c>
      <c r="F9" s="238">
        <v>3.9208656595896509</v>
      </c>
      <c r="G9" s="20"/>
    </row>
    <row r="10" spans="1:14" ht="15.6" customHeight="1">
      <c r="A10" s="236" t="s">
        <v>10</v>
      </c>
      <c r="B10" s="237">
        <v>251720</v>
      </c>
      <c r="C10" s="237">
        <v>123504</v>
      </c>
      <c r="D10" s="237">
        <v>455838</v>
      </c>
      <c r="E10" s="237">
        <v>224228</v>
      </c>
      <c r="F10" s="238">
        <v>-50.809717487352962</v>
      </c>
    </row>
    <row r="11" spans="1:14" ht="15.6" customHeight="1">
      <c r="A11" s="236" t="s">
        <v>9</v>
      </c>
      <c r="B11" s="237">
        <v>677794</v>
      </c>
      <c r="C11" s="237">
        <v>688530</v>
      </c>
      <c r="D11" s="237">
        <v>1341122</v>
      </c>
      <c r="E11" s="237">
        <v>1229666</v>
      </c>
      <c r="F11" s="238">
        <v>-8.3106533186391687</v>
      </c>
    </row>
    <row r="12" spans="1:14" ht="15.6" customHeight="1">
      <c r="A12" s="236" t="s">
        <v>6</v>
      </c>
      <c r="B12" s="237">
        <v>61171</v>
      </c>
      <c r="C12" s="237">
        <v>77786</v>
      </c>
      <c r="D12" s="237">
        <v>168672</v>
      </c>
      <c r="E12" s="237">
        <v>126492</v>
      </c>
      <c r="F12" s="238">
        <v>-25.00711439954468</v>
      </c>
    </row>
    <row r="13" spans="1:14" ht="15.6" customHeight="1">
      <c r="A13" s="236" t="s">
        <v>175</v>
      </c>
      <c r="B13" s="237">
        <v>79</v>
      </c>
      <c r="C13" s="237">
        <v>32</v>
      </c>
      <c r="D13" s="237">
        <v>732</v>
      </c>
      <c r="E13" s="237">
        <v>247</v>
      </c>
      <c r="F13" s="238">
        <v>-66.256830601092901</v>
      </c>
    </row>
    <row r="14" spans="1:14" ht="15.6" customHeight="1">
      <c r="A14" s="236" t="s">
        <v>148</v>
      </c>
      <c r="B14" s="237">
        <v>944928</v>
      </c>
      <c r="C14" s="237">
        <v>898322</v>
      </c>
      <c r="D14" s="237">
        <v>1782908</v>
      </c>
      <c r="E14" s="237">
        <v>1761898</v>
      </c>
      <c r="F14" s="238">
        <v>-1.178411897865729</v>
      </c>
    </row>
    <row r="15" spans="1:14" ht="15.6" customHeight="1">
      <c r="A15" s="236" t="s">
        <v>145</v>
      </c>
      <c r="B15" s="237">
        <v>590933</v>
      </c>
      <c r="C15" s="237">
        <v>585077</v>
      </c>
      <c r="D15" s="237">
        <v>1202473</v>
      </c>
      <c r="E15" s="237">
        <v>1079398</v>
      </c>
      <c r="F15" s="238">
        <v>-10.23515704718525</v>
      </c>
    </row>
    <row r="16" spans="1:14" ht="15.6" customHeight="1">
      <c r="A16" s="236" t="s">
        <v>144</v>
      </c>
      <c r="B16" s="237">
        <v>488177</v>
      </c>
      <c r="C16" s="237">
        <v>531098</v>
      </c>
      <c r="D16" s="237">
        <v>1105422</v>
      </c>
      <c r="E16" s="237">
        <v>1245954</v>
      </c>
      <c r="F16" s="238">
        <v>12.71297296417114</v>
      </c>
      <c r="G16" s="15"/>
    </row>
    <row r="17" spans="1:7" ht="15.6" customHeight="1">
      <c r="A17" s="236" t="s">
        <v>150</v>
      </c>
      <c r="B17" s="237">
        <v>242823</v>
      </c>
      <c r="C17" s="237">
        <v>356702</v>
      </c>
      <c r="D17" s="237">
        <v>474111</v>
      </c>
      <c r="E17" s="237">
        <v>574369</v>
      </c>
      <c r="F17" s="238">
        <v>21.146524758969949</v>
      </c>
      <c r="G17" s="16"/>
    </row>
    <row r="18" spans="1:7" ht="15.6" customHeight="1">
      <c r="A18" s="236" t="s">
        <v>147</v>
      </c>
      <c r="B18" s="237">
        <v>3036</v>
      </c>
      <c r="C18" s="237">
        <v>4604</v>
      </c>
      <c r="D18" s="237">
        <v>3036</v>
      </c>
      <c r="E18" s="237">
        <v>10608</v>
      </c>
      <c r="F18" s="238">
        <v>249.40711462450599</v>
      </c>
    </row>
    <row r="19" spans="1:7" ht="15.6" customHeight="1">
      <c r="A19" s="236" t="s">
        <v>143</v>
      </c>
      <c r="B19" s="237">
        <v>140303</v>
      </c>
      <c r="C19" s="237">
        <v>156798</v>
      </c>
      <c r="D19" s="237">
        <v>261979</v>
      </c>
      <c r="E19" s="237">
        <v>317147</v>
      </c>
      <c r="F19" s="238">
        <v>21.058176418720581</v>
      </c>
    </row>
    <row r="20" spans="1:7" ht="15.6" customHeight="1">
      <c r="A20" s="236" t="s">
        <v>142</v>
      </c>
      <c r="B20" s="237">
        <v>244478</v>
      </c>
      <c r="C20" s="237">
        <v>246019</v>
      </c>
      <c r="D20" s="237">
        <v>537940</v>
      </c>
      <c r="E20" s="237">
        <v>406775</v>
      </c>
      <c r="F20" s="238">
        <v>-24.38283079897386</v>
      </c>
    </row>
    <row r="21" spans="1:7" ht="15.6" customHeight="1">
      <c r="A21" s="236" t="s">
        <v>149</v>
      </c>
      <c r="B21" s="237">
        <v>420348</v>
      </c>
      <c r="C21" s="237">
        <v>302017</v>
      </c>
      <c r="D21" s="237">
        <v>938561</v>
      </c>
      <c r="E21" s="237">
        <v>611592</v>
      </c>
      <c r="F21" s="238">
        <v>-34.83726683721143</v>
      </c>
    </row>
    <row r="22" spans="1:7" ht="15.6" customHeight="1">
      <c r="A22" s="236" t="s">
        <v>146</v>
      </c>
      <c r="B22" s="237">
        <v>38798</v>
      </c>
      <c r="C22" s="237">
        <v>38967</v>
      </c>
      <c r="D22" s="237">
        <v>76314</v>
      </c>
      <c r="E22" s="237">
        <v>68822</v>
      </c>
      <c r="F22" s="238">
        <v>-9.8173336478234603</v>
      </c>
    </row>
    <row r="23" spans="1:7" ht="15.6" customHeight="1">
      <c r="A23" s="236" t="s">
        <v>165</v>
      </c>
      <c r="B23" s="237">
        <v>33888</v>
      </c>
      <c r="C23" s="237">
        <v>57276</v>
      </c>
      <c r="D23" s="237">
        <v>58757</v>
      </c>
      <c r="E23" s="237">
        <v>131160</v>
      </c>
      <c r="F23" s="238">
        <v>123.22446687203229</v>
      </c>
    </row>
    <row r="24" spans="1:7" ht="15.6" customHeight="1">
      <c r="A24" s="236" t="s">
        <v>141</v>
      </c>
      <c r="B24" s="237">
        <v>43712</v>
      </c>
      <c r="C24" s="237">
        <v>51288</v>
      </c>
      <c r="D24" s="237">
        <v>90841</v>
      </c>
      <c r="E24" s="237">
        <v>96512</v>
      </c>
      <c r="F24" s="238">
        <v>6.2427758391034871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33552</v>
      </c>
      <c r="C26" s="237">
        <v>77869</v>
      </c>
      <c r="D26" s="237">
        <v>55416</v>
      </c>
      <c r="E26" s="237">
        <v>120481</v>
      </c>
      <c r="F26" s="238">
        <v>117.41193879024109</v>
      </c>
    </row>
    <row r="27" spans="1:7" ht="15.6" customHeight="1">
      <c r="A27" s="236" t="s">
        <v>173</v>
      </c>
      <c r="B27" s="237">
        <v>96966</v>
      </c>
      <c r="C27" s="237">
        <v>74440</v>
      </c>
      <c r="D27" s="237">
        <v>144376</v>
      </c>
      <c r="E27" s="237">
        <v>144537</v>
      </c>
      <c r="F27" s="238">
        <v>0.11151437912118919</v>
      </c>
    </row>
    <row r="28" spans="1:7" ht="15.6" customHeight="1">
      <c r="A28" s="236" t="s">
        <v>177</v>
      </c>
      <c r="B28" s="237">
        <v>8567</v>
      </c>
      <c r="C28" s="237">
        <v>22274</v>
      </c>
      <c r="D28" s="237">
        <v>35320</v>
      </c>
      <c r="E28" s="237">
        <v>40712</v>
      </c>
      <c r="F28" s="238">
        <v>15.26613816534541</v>
      </c>
    </row>
    <row r="29" spans="1:7" ht="15.6" customHeight="1">
      <c r="A29" s="236" t="s">
        <v>178</v>
      </c>
      <c r="B29" s="237">
        <v>288533</v>
      </c>
      <c r="C29" s="237">
        <v>241337</v>
      </c>
      <c r="D29" s="237">
        <v>421382</v>
      </c>
      <c r="E29" s="237">
        <v>385516</v>
      </c>
      <c r="F29" s="238">
        <v>-8.5115168659316254</v>
      </c>
    </row>
    <row r="30" spans="1:7" ht="15.6" customHeight="1">
      <c r="A30" s="236" t="s">
        <v>179</v>
      </c>
      <c r="B30" s="237">
        <v>85462</v>
      </c>
      <c r="C30" s="237">
        <v>40880</v>
      </c>
      <c r="D30" s="237">
        <v>138044</v>
      </c>
      <c r="E30" s="237">
        <v>102656</v>
      </c>
      <c r="F30" s="238">
        <v>-25.6353046854626</v>
      </c>
    </row>
    <row r="31" spans="1:7" ht="15.6" customHeight="1">
      <c r="A31" s="236" t="s">
        <v>180</v>
      </c>
      <c r="B31" s="237">
        <v>309644</v>
      </c>
      <c r="C31" s="237">
        <v>142956</v>
      </c>
      <c r="D31" s="237">
        <v>599641</v>
      </c>
      <c r="E31" s="237">
        <v>355050</v>
      </c>
      <c r="F31" s="238">
        <v>-40.789572427502463</v>
      </c>
    </row>
    <row r="32" spans="1:7" ht="15.6" customHeight="1">
      <c r="A32" s="236" t="s">
        <v>181</v>
      </c>
      <c r="B32" s="237">
        <v>1292782</v>
      </c>
      <c r="C32" s="237">
        <v>1131633</v>
      </c>
      <c r="D32" s="237">
        <v>2433708</v>
      </c>
      <c r="E32" s="237">
        <v>2133966</v>
      </c>
      <c r="F32" s="238">
        <v>-12.316268015719221</v>
      </c>
    </row>
    <row r="33" spans="1:6" ht="15.6" customHeight="1">
      <c r="A33" s="236" t="s">
        <v>182</v>
      </c>
      <c r="B33" s="237">
        <v>173255</v>
      </c>
      <c r="C33" s="237">
        <v>163456</v>
      </c>
      <c r="D33" s="237">
        <v>279618</v>
      </c>
      <c r="E33" s="237">
        <v>266476</v>
      </c>
      <c r="F33" s="238">
        <v>-4.6999835489846902</v>
      </c>
    </row>
    <row r="34" spans="1:6" ht="15.6" customHeight="1">
      <c r="A34" s="236" t="s">
        <v>183</v>
      </c>
      <c r="B34" s="237">
        <v>21882</v>
      </c>
      <c r="C34" s="237">
        <v>37475</v>
      </c>
      <c r="D34" s="237">
        <v>51645</v>
      </c>
      <c r="E34" s="237">
        <v>56273</v>
      </c>
      <c r="F34" s="238">
        <v>8.9611772678865265</v>
      </c>
    </row>
    <row r="35" spans="1:6" ht="15.6" customHeight="1">
      <c r="A35" s="240" t="s">
        <v>153</v>
      </c>
      <c r="B35" s="241">
        <f>SUM(B7:B34)</f>
        <v>7198804</v>
      </c>
      <c r="C35" s="241">
        <f>SUM(C7:C34)</f>
        <v>6656935</v>
      </c>
      <c r="D35" s="241">
        <f>SUM(D7:D34)</f>
        <v>13650658</v>
      </c>
      <c r="E35" s="241">
        <f>SUM(E7:E34)</f>
        <v>12575461</v>
      </c>
      <c r="F35" s="242">
        <f>E35*100/D35-100</f>
        <v>-7.8765214101767071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38BF-5E8E-47CF-9784-268648DBB987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157426</v>
      </c>
      <c r="C7" s="237">
        <v>110187</v>
      </c>
      <c r="D7" s="237">
        <v>221761</v>
      </c>
      <c r="E7" s="237">
        <v>223221</v>
      </c>
      <c r="F7" s="238">
        <v>0.65836643954527574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37</v>
      </c>
      <c r="D8" s="237">
        <v>0</v>
      </c>
      <c r="E8" s="237">
        <v>115</v>
      </c>
      <c r="F8" s="238"/>
      <c r="G8" s="245"/>
    </row>
    <row r="9" spans="1:14" ht="15.6" customHeight="1">
      <c r="A9" s="236" t="s">
        <v>8</v>
      </c>
      <c r="B9" s="237">
        <v>7091</v>
      </c>
      <c r="C9" s="237">
        <v>16002</v>
      </c>
      <c r="D9" s="237">
        <v>7091</v>
      </c>
      <c r="E9" s="237">
        <v>16002</v>
      </c>
      <c r="F9" s="238">
        <v>125.66633761105621</v>
      </c>
      <c r="G9" s="246"/>
    </row>
    <row r="10" spans="1:14" ht="15.6" customHeight="1">
      <c r="A10" s="236" t="s">
        <v>10</v>
      </c>
      <c r="B10" s="237">
        <v>14720</v>
      </c>
      <c r="C10" s="237">
        <v>23334</v>
      </c>
      <c r="D10" s="237">
        <v>19832</v>
      </c>
      <c r="E10" s="237">
        <v>46569</v>
      </c>
      <c r="F10" s="238">
        <v>134.81746672045179</v>
      </c>
    </row>
    <row r="11" spans="1:14" ht="15.6" customHeight="1">
      <c r="A11" s="236" t="s">
        <v>9</v>
      </c>
      <c r="B11" s="237">
        <v>188338</v>
      </c>
      <c r="C11" s="237">
        <v>227257</v>
      </c>
      <c r="D11" s="237">
        <v>425660</v>
      </c>
      <c r="E11" s="237">
        <v>423482</v>
      </c>
      <c r="F11" s="238">
        <v>-0.51167598552835614</v>
      </c>
    </row>
    <row r="12" spans="1:14" ht="15.6" customHeight="1">
      <c r="A12" s="236" t="s">
        <v>6</v>
      </c>
      <c r="B12" s="237">
        <v>4009</v>
      </c>
      <c r="C12" s="237">
        <v>428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30891</v>
      </c>
      <c r="C14" s="237">
        <v>52385</v>
      </c>
      <c r="D14" s="237">
        <v>45994</v>
      </c>
      <c r="E14" s="237">
        <v>113330</v>
      </c>
      <c r="F14" s="238">
        <v>146.40170457016131</v>
      </c>
    </row>
    <row r="15" spans="1:14" ht="15.6" customHeight="1">
      <c r="A15" s="236" t="s">
        <v>145</v>
      </c>
      <c r="B15" s="237">
        <v>200387</v>
      </c>
      <c r="C15" s="237">
        <v>184733</v>
      </c>
      <c r="D15" s="237">
        <v>408661</v>
      </c>
      <c r="E15" s="237">
        <v>365817</v>
      </c>
      <c r="F15" s="238">
        <v>-10.483995291941239</v>
      </c>
    </row>
    <row r="16" spans="1:14" ht="15.6" customHeight="1">
      <c r="A16" s="236" t="s">
        <v>144</v>
      </c>
      <c r="B16" s="237">
        <v>294913</v>
      </c>
      <c r="C16" s="237">
        <v>296395</v>
      </c>
      <c r="D16" s="237">
        <v>714769</v>
      </c>
      <c r="E16" s="237">
        <v>772336</v>
      </c>
      <c r="F16" s="238">
        <v>8.0539307104812821</v>
      </c>
      <c r="G16" s="15"/>
    </row>
    <row r="17" spans="1:10" ht="15.6" customHeight="1">
      <c r="A17" s="236" t="s">
        <v>150</v>
      </c>
      <c r="B17" s="237">
        <v>75909</v>
      </c>
      <c r="C17" s="237">
        <v>166375</v>
      </c>
      <c r="D17" s="237">
        <v>156504</v>
      </c>
      <c r="E17" s="237">
        <v>292913</v>
      </c>
      <c r="F17" s="238">
        <v>87.16007258600419</v>
      </c>
      <c r="G17" s="16"/>
    </row>
    <row r="18" spans="1:10" ht="15.6" customHeight="1">
      <c r="A18" s="236" t="s">
        <v>147</v>
      </c>
      <c r="B18" s="237">
        <v>3036</v>
      </c>
      <c r="C18" s="237">
        <v>4604</v>
      </c>
      <c r="D18" s="237">
        <v>3036</v>
      </c>
      <c r="E18" s="237">
        <v>10608</v>
      </c>
      <c r="F18" s="238">
        <v>249.40711462450599</v>
      </c>
    </row>
    <row r="19" spans="1:10" ht="15.6" customHeight="1">
      <c r="A19" s="236" t="s">
        <v>143</v>
      </c>
      <c r="B19" s="237">
        <v>9313</v>
      </c>
      <c r="C19" s="237">
        <v>86098</v>
      </c>
      <c r="D19" s="237">
        <v>25020</v>
      </c>
      <c r="E19" s="237">
        <v>135388</v>
      </c>
      <c r="F19" s="238">
        <v>441.11910471622713</v>
      </c>
    </row>
    <row r="20" spans="1:10" ht="15.6" customHeight="1">
      <c r="A20" s="236" t="s">
        <v>142</v>
      </c>
      <c r="B20" s="237">
        <v>3356</v>
      </c>
      <c r="C20" s="237">
        <v>7752</v>
      </c>
      <c r="D20" s="237">
        <v>10115</v>
      </c>
      <c r="E20" s="237">
        <v>12570</v>
      </c>
      <c r="F20" s="238">
        <v>24.270884824518049</v>
      </c>
      <c r="J20" s="247"/>
    </row>
    <row r="21" spans="1:10" ht="15.6" customHeight="1">
      <c r="A21" s="236" t="s">
        <v>149</v>
      </c>
      <c r="B21" s="237">
        <v>240664</v>
      </c>
      <c r="C21" s="237">
        <v>203685</v>
      </c>
      <c r="D21" s="237">
        <v>578439</v>
      </c>
      <c r="E21" s="237">
        <v>423910</v>
      </c>
      <c r="F21" s="238">
        <v>-26.714830777316191</v>
      </c>
    </row>
    <row r="22" spans="1:10" ht="15.6" customHeight="1">
      <c r="A22" s="236" t="s">
        <v>146</v>
      </c>
      <c r="B22" s="237">
        <v>23313</v>
      </c>
      <c r="C22" s="237">
        <v>16604</v>
      </c>
      <c r="D22" s="237">
        <v>41051</v>
      </c>
      <c r="E22" s="237">
        <v>33616</v>
      </c>
      <c r="F22" s="238">
        <v>-18.111617256583269</v>
      </c>
    </row>
    <row r="23" spans="1:10" ht="15.6" customHeight="1">
      <c r="A23" s="236" t="s">
        <v>165</v>
      </c>
      <c r="B23" s="237">
        <v>0</v>
      </c>
      <c r="C23" s="237">
        <v>2396</v>
      </c>
      <c r="D23" s="237">
        <v>2709</v>
      </c>
      <c r="E23" s="237">
        <v>4213</v>
      </c>
      <c r="F23" s="238">
        <v>55.518641565153189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0</v>
      </c>
      <c r="C26" s="237">
        <v>0</v>
      </c>
      <c r="D26" s="237">
        <v>0</v>
      </c>
      <c r="E26" s="237">
        <v>0</v>
      </c>
      <c r="F26" s="238"/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3300</v>
      </c>
      <c r="C28" s="237">
        <v>17594</v>
      </c>
      <c r="D28" s="237">
        <v>23666</v>
      </c>
      <c r="E28" s="237">
        <v>28154</v>
      </c>
      <c r="F28" s="238">
        <v>18.963914476464129</v>
      </c>
    </row>
    <row r="29" spans="1:10" ht="15.6" customHeight="1">
      <c r="A29" s="236" t="s">
        <v>178</v>
      </c>
      <c r="B29" s="237">
        <v>2304</v>
      </c>
      <c r="C29" s="237">
        <v>0</v>
      </c>
      <c r="D29" s="237">
        <v>2304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>
      <c r="A31" s="236" t="s">
        <v>180</v>
      </c>
      <c r="B31" s="237">
        <v>251785</v>
      </c>
      <c r="C31" s="237">
        <v>99302</v>
      </c>
      <c r="D31" s="237">
        <v>482586</v>
      </c>
      <c r="E31" s="237">
        <v>245115</v>
      </c>
      <c r="F31" s="238">
        <v>-49.208016809439137</v>
      </c>
    </row>
    <row r="32" spans="1:10" ht="15.6" customHeight="1">
      <c r="A32" s="236" t="s">
        <v>181</v>
      </c>
      <c r="B32" s="237">
        <v>15519</v>
      </c>
      <c r="C32" s="237">
        <v>8774</v>
      </c>
      <c r="D32" s="237">
        <v>28195</v>
      </c>
      <c r="E32" s="237">
        <v>68674</v>
      </c>
      <c r="F32" s="238">
        <v>143.56800851214749</v>
      </c>
    </row>
    <row r="33" spans="1:6" ht="15.6" customHeight="1">
      <c r="A33" s="236" t="s">
        <v>182</v>
      </c>
      <c r="B33" s="237">
        <v>0</v>
      </c>
      <c r="C33" s="237">
        <v>3</v>
      </c>
      <c r="D33" s="237">
        <v>0</v>
      </c>
      <c r="E33" s="237">
        <v>3</v>
      </c>
    </row>
    <row r="34" spans="1:6" ht="15.6" customHeight="1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>
      <c r="A35" s="240" t="s">
        <v>153</v>
      </c>
      <c r="B35" s="241">
        <f>SUM(B7:B34)</f>
        <v>1526274</v>
      </c>
      <c r="C35" s="241">
        <f>SUM(C7:C34)</f>
        <v>1523945</v>
      </c>
      <c r="D35" s="241">
        <f>SUM(D7:D34)</f>
        <v>3201402</v>
      </c>
      <c r="E35" s="241">
        <f>SUM(E7:E34)</f>
        <v>3216464</v>
      </c>
      <c r="F35" s="242">
        <f>E35*100/D35-100</f>
        <v>0.47048137034961712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A5A64-B90E-4047-8452-77F0ABD5CF16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195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46232</v>
      </c>
      <c r="C7" s="237">
        <v>77525</v>
      </c>
      <c r="D7" s="237">
        <v>96682</v>
      </c>
      <c r="E7" s="237">
        <v>115903</v>
      </c>
      <c r="F7" s="238">
        <v>19.88063962268053</v>
      </c>
      <c r="G7" s="20"/>
    </row>
    <row r="8" spans="1:14" s="47" customFormat="1" ht="15.6" customHeight="1">
      <c r="A8" s="236" t="s">
        <v>11</v>
      </c>
      <c r="B8" s="237">
        <v>50774</v>
      </c>
      <c r="C8" s="237">
        <v>3940</v>
      </c>
      <c r="D8" s="237">
        <v>50774</v>
      </c>
      <c r="E8" s="237">
        <v>88829</v>
      </c>
      <c r="F8" s="238">
        <v>74.949777445149095</v>
      </c>
      <c r="G8" s="239"/>
    </row>
    <row r="9" spans="1:14" ht="15.6" customHeight="1">
      <c r="A9" s="236" t="s">
        <v>8</v>
      </c>
      <c r="B9" s="237">
        <v>384042</v>
      </c>
      <c r="C9" s="237">
        <v>340418</v>
      </c>
      <c r="D9" s="237">
        <v>508381</v>
      </c>
      <c r="E9" s="237">
        <v>537514</v>
      </c>
      <c r="F9" s="238">
        <v>5.7305446112266196</v>
      </c>
      <c r="G9" s="20"/>
    </row>
    <row r="10" spans="1:14" ht="15.6" customHeight="1">
      <c r="A10" s="236" t="s">
        <v>10</v>
      </c>
      <c r="B10" s="237">
        <v>125028</v>
      </c>
      <c r="C10" s="237">
        <v>65903</v>
      </c>
      <c r="D10" s="237">
        <v>231545</v>
      </c>
      <c r="E10" s="237">
        <v>113022</v>
      </c>
      <c r="F10" s="238">
        <v>-51.187890042972207</v>
      </c>
    </row>
    <row r="11" spans="1:14" ht="15.6" customHeight="1">
      <c r="A11" s="236" t="s">
        <v>9</v>
      </c>
      <c r="B11" s="237">
        <v>5140</v>
      </c>
      <c r="C11" s="237">
        <v>0</v>
      </c>
      <c r="D11" s="237">
        <v>5140</v>
      </c>
      <c r="E11" s="237">
        <v>6</v>
      </c>
      <c r="F11" s="238">
        <v>-99.883268482490266</v>
      </c>
    </row>
    <row r="12" spans="1:14" ht="15.6" customHeight="1">
      <c r="A12" s="236" t="s">
        <v>6</v>
      </c>
      <c r="B12" s="237">
        <v>40251</v>
      </c>
      <c r="C12" s="237">
        <v>63628</v>
      </c>
      <c r="D12" s="237">
        <v>129757</v>
      </c>
      <c r="E12" s="237">
        <v>101419</v>
      </c>
      <c r="F12" s="238">
        <v>-21.83928420046702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81611</v>
      </c>
      <c r="C14" s="237">
        <v>96723</v>
      </c>
      <c r="D14" s="237">
        <v>171265</v>
      </c>
      <c r="E14" s="237">
        <v>234941</v>
      </c>
      <c r="F14" s="238">
        <v>37.179809067818873</v>
      </c>
    </row>
    <row r="15" spans="1:14" ht="15.6" customHeight="1">
      <c r="A15" s="236" t="s">
        <v>145</v>
      </c>
      <c r="B15" s="237">
        <v>139317</v>
      </c>
      <c r="C15" s="237">
        <v>171471</v>
      </c>
      <c r="D15" s="237">
        <v>326944</v>
      </c>
      <c r="E15" s="237">
        <v>315810</v>
      </c>
      <c r="F15" s="238">
        <v>-3.4054761671723668</v>
      </c>
    </row>
    <row r="16" spans="1:14" ht="15.6" customHeight="1">
      <c r="A16" s="236" t="s">
        <v>144</v>
      </c>
      <c r="B16" s="237">
        <v>166902</v>
      </c>
      <c r="C16" s="237">
        <v>215778</v>
      </c>
      <c r="D16" s="237">
        <v>333468</v>
      </c>
      <c r="E16" s="237">
        <v>443614</v>
      </c>
      <c r="F16" s="238">
        <v>33.030455695898873</v>
      </c>
      <c r="G16" s="15"/>
    </row>
    <row r="17" spans="1:7" ht="15.6" customHeight="1">
      <c r="A17" s="236" t="s">
        <v>150</v>
      </c>
      <c r="B17" s="237">
        <v>102820</v>
      </c>
      <c r="C17" s="237">
        <v>130452</v>
      </c>
      <c r="D17" s="237">
        <v>189417</v>
      </c>
      <c r="E17" s="237">
        <v>173602</v>
      </c>
      <c r="F17" s="238">
        <v>-8.3493033888193793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90284</v>
      </c>
      <c r="C19" s="237">
        <v>29009</v>
      </c>
      <c r="D19" s="237">
        <v>151588</v>
      </c>
      <c r="E19" s="237">
        <v>99542</v>
      </c>
      <c r="F19" s="238">
        <v>-34.33385228382194</v>
      </c>
    </row>
    <row r="20" spans="1:7" ht="15.6" customHeight="1">
      <c r="A20" s="236" t="s">
        <v>142</v>
      </c>
      <c r="B20" s="237">
        <v>163145</v>
      </c>
      <c r="C20" s="237">
        <v>163927</v>
      </c>
      <c r="D20" s="237">
        <v>394049</v>
      </c>
      <c r="E20" s="237">
        <v>271939</v>
      </c>
      <c r="F20" s="238">
        <v>-30.98853188309069</v>
      </c>
    </row>
    <row r="21" spans="1:7" ht="15.6" customHeight="1">
      <c r="A21" s="236" t="s">
        <v>149</v>
      </c>
      <c r="B21" s="237">
        <v>168623</v>
      </c>
      <c r="C21" s="237">
        <v>87436</v>
      </c>
      <c r="D21" s="237">
        <v>322834</v>
      </c>
      <c r="E21" s="237">
        <v>168974</v>
      </c>
      <c r="F21" s="238">
        <v>-47.659168489068684</v>
      </c>
    </row>
    <row r="22" spans="1:7" ht="15.6" customHeight="1">
      <c r="A22" s="236" t="s">
        <v>146</v>
      </c>
      <c r="B22" s="237">
        <v>3</v>
      </c>
      <c r="C22" s="237">
        <v>0</v>
      </c>
      <c r="D22" s="237">
        <v>3</v>
      </c>
      <c r="E22" s="237">
        <v>0</v>
      </c>
      <c r="F22" s="238">
        <v>-100</v>
      </c>
    </row>
    <row r="23" spans="1:7" ht="15.6" customHeight="1">
      <c r="A23" s="236" t="s">
        <v>165</v>
      </c>
      <c r="B23" s="237">
        <v>24267</v>
      </c>
      <c r="C23" s="237">
        <v>11830</v>
      </c>
      <c r="D23" s="237">
        <v>35827</v>
      </c>
      <c r="E23" s="237">
        <v>51288</v>
      </c>
      <c r="F23" s="238">
        <v>43.154604069556477</v>
      </c>
    </row>
    <row r="24" spans="1:7" ht="15.6" customHeight="1">
      <c r="A24" s="236" t="s">
        <v>141</v>
      </c>
      <c r="B24" s="237">
        <v>2596</v>
      </c>
      <c r="C24" s="237">
        <v>0</v>
      </c>
      <c r="D24" s="237">
        <v>2596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25973</v>
      </c>
      <c r="C26" s="237">
        <v>76124</v>
      </c>
      <c r="D26" s="237">
        <v>41992</v>
      </c>
      <c r="E26" s="237">
        <v>118736</v>
      </c>
      <c r="F26" s="238">
        <v>182.7586206896552</v>
      </c>
    </row>
    <row r="27" spans="1:7" ht="15.6" customHeight="1">
      <c r="A27" s="236" t="s">
        <v>173</v>
      </c>
      <c r="B27" s="237">
        <v>5828</v>
      </c>
      <c r="C27" s="237">
        <v>0</v>
      </c>
      <c r="D27" s="237">
        <v>5828</v>
      </c>
      <c r="E27" s="237">
        <v>3809</v>
      </c>
      <c r="F27" s="238">
        <v>-34.643102264927933</v>
      </c>
    </row>
    <row r="28" spans="1:7" ht="15.6" customHeight="1">
      <c r="A28" s="236" t="s">
        <v>177</v>
      </c>
      <c r="B28" s="237">
        <v>491</v>
      </c>
      <c r="C28" s="237">
        <v>0</v>
      </c>
      <c r="D28" s="237">
        <v>1383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149796</v>
      </c>
      <c r="C29" s="237">
        <v>95416</v>
      </c>
      <c r="D29" s="237">
        <v>188942</v>
      </c>
      <c r="E29" s="237">
        <v>149861</v>
      </c>
      <c r="F29" s="238">
        <v>-20.684125287125159</v>
      </c>
    </row>
    <row r="30" spans="1:7" ht="15.6" customHeight="1">
      <c r="A30" s="236" t="s">
        <v>179</v>
      </c>
      <c r="B30" s="237">
        <v>44248</v>
      </c>
      <c r="C30" s="237">
        <v>15958</v>
      </c>
      <c r="D30" s="237">
        <v>85456</v>
      </c>
      <c r="E30" s="237">
        <v>43488</v>
      </c>
      <c r="F30" s="238">
        <v>-49.110653435686203</v>
      </c>
    </row>
    <row r="31" spans="1:7" ht="15.6" customHeight="1">
      <c r="A31" s="236" t="s">
        <v>180</v>
      </c>
      <c r="B31" s="237">
        <v>5311</v>
      </c>
      <c r="C31" s="237">
        <v>2638</v>
      </c>
      <c r="D31" s="237">
        <v>11996</v>
      </c>
      <c r="E31" s="237">
        <v>50836</v>
      </c>
      <c r="F31" s="238">
        <v>323.77459153051018</v>
      </c>
    </row>
    <row r="32" spans="1:7" ht="15.6" customHeight="1">
      <c r="A32" s="236" t="s">
        <v>181</v>
      </c>
      <c r="B32" s="237">
        <v>48951</v>
      </c>
      <c r="C32" s="237">
        <v>34238</v>
      </c>
      <c r="D32" s="237">
        <v>115098</v>
      </c>
      <c r="E32" s="237">
        <v>69802</v>
      </c>
      <c r="F32" s="238">
        <v>-39.354289388173562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>
      <c r="A34" s="236" t="s">
        <v>183</v>
      </c>
      <c r="B34" s="237">
        <v>6203</v>
      </c>
      <c r="C34" s="237">
        <v>5306</v>
      </c>
      <c r="D34" s="237">
        <v>9617</v>
      </c>
      <c r="E34" s="237">
        <v>8123</v>
      </c>
      <c r="F34" s="238">
        <v>-15.534990121659559</v>
      </c>
    </row>
    <row r="35" spans="1:6" ht="15.6" customHeight="1">
      <c r="A35" s="240" t="s">
        <v>153</v>
      </c>
      <c r="B35" s="241">
        <f>SUM(B7:B34)</f>
        <v>1877836</v>
      </c>
      <c r="C35" s="241">
        <f>SUM(C7:C34)</f>
        <v>1687720</v>
      </c>
      <c r="D35" s="241">
        <f>SUM(D7:D34)</f>
        <v>3410582</v>
      </c>
      <c r="E35" s="241">
        <f>SUM(E7:E34)</f>
        <v>3161058</v>
      </c>
      <c r="F35" s="242">
        <f>E35*100/D35-100</f>
        <v>-7.3161706711640448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8924-ACC4-48B4-83C2-53D4479B22C7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196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6554</v>
      </c>
      <c r="C7" s="237">
        <v>9244</v>
      </c>
      <c r="D7" s="237">
        <v>9564</v>
      </c>
      <c r="E7" s="237">
        <v>22938</v>
      </c>
      <c r="F7" s="238">
        <v>139.83688833124219</v>
      </c>
      <c r="G7" s="20"/>
    </row>
    <row r="8" spans="1:14" s="47" customFormat="1" ht="15.6" customHeight="1">
      <c r="A8" s="236" t="s">
        <v>11</v>
      </c>
      <c r="B8" s="237">
        <v>9599</v>
      </c>
      <c r="C8" s="237">
        <v>8302</v>
      </c>
      <c r="D8" s="237">
        <v>17112</v>
      </c>
      <c r="E8" s="237">
        <v>13607</v>
      </c>
      <c r="F8" s="238">
        <v>-20.48270219728845</v>
      </c>
    </row>
    <row r="9" spans="1:14" ht="15.6" customHeight="1">
      <c r="A9" s="236" t="s">
        <v>8</v>
      </c>
      <c r="B9" s="237">
        <v>44255</v>
      </c>
      <c r="C9" s="237">
        <v>40940</v>
      </c>
      <c r="D9" s="237">
        <v>81437</v>
      </c>
      <c r="E9" s="237">
        <v>66797</v>
      </c>
      <c r="F9" s="238">
        <v>-17.97708658226604</v>
      </c>
      <c r="G9" s="20"/>
    </row>
    <row r="10" spans="1:14" ht="15.6" customHeight="1">
      <c r="A10" s="236" t="s">
        <v>10</v>
      </c>
      <c r="B10" s="237">
        <v>111972</v>
      </c>
      <c r="C10" s="237">
        <v>34267</v>
      </c>
      <c r="D10" s="237">
        <v>204461</v>
      </c>
      <c r="E10" s="237">
        <v>64637</v>
      </c>
      <c r="F10" s="238">
        <v>-68.386636082186826</v>
      </c>
    </row>
    <row r="11" spans="1:14" ht="15.6" customHeight="1">
      <c r="A11" s="236" t="s">
        <v>9</v>
      </c>
      <c r="B11" s="237">
        <v>484316</v>
      </c>
      <c r="C11" s="237">
        <v>461273</v>
      </c>
      <c r="D11" s="237">
        <v>910322</v>
      </c>
      <c r="E11" s="237">
        <v>806178</v>
      </c>
      <c r="F11" s="238">
        <v>-11.440347481440639</v>
      </c>
    </row>
    <row r="12" spans="1:14" ht="15.6" customHeight="1">
      <c r="A12" s="236" t="s">
        <v>6</v>
      </c>
      <c r="B12" s="237">
        <v>16911</v>
      </c>
      <c r="C12" s="237">
        <v>13730</v>
      </c>
      <c r="D12" s="237">
        <v>34906</v>
      </c>
      <c r="E12" s="237">
        <v>24645</v>
      </c>
      <c r="F12" s="238">
        <v>-29.396092362344589</v>
      </c>
    </row>
    <row r="13" spans="1:14" ht="15.6" customHeight="1">
      <c r="A13" s="236" t="s">
        <v>175</v>
      </c>
      <c r="B13" s="237">
        <v>79</v>
      </c>
      <c r="C13" s="237">
        <v>32</v>
      </c>
      <c r="D13" s="237">
        <v>732</v>
      </c>
      <c r="E13" s="237">
        <v>247</v>
      </c>
      <c r="F13" s="238">
        <v>-66.256830601092901</v>
      </c>
    </row>
    <row r="14" spans="1:14" ht="15.6" customHeight="1">
      <c r="A14" s="236" t="s">
        <v>148</v>
      </c>
      <c r="B14" s="237">
        <v>832426</v>
      </c>
      <c r="C14" s="237">
        <v>749214</v>
      </c>
      <c r="D14" s="237">
        <v>1565649</v>
      </c>
      <c r="E14" s="237">
        <v>1413627</v>
      </c>
      <c r="F14" s="238">
        <v>-9.7098391785131923</v>
      </c>
    </row>
    <row r="15" spans="1:14" ht="15.6" customHeight="1">
      <c r="A15" s="236" t="s">
        <v>145</v>
      </c>
      <c r="B15" s="237">
        <v>251229</v>
      </c>
      <c r="C15" s="237">
        <v>228873</v>
      </c>
      <c r="D15" s="237">
        <v>466868</v>
      </c>
      <c r="E15" s="237">
        <v>397771</v>
      </c>
      <c r="F15" s="238">
        <v>-14.80011480761158</v>
      </c>
    </row>
    <row r="16" spans="1:14" ht="15.6" customHeight="1">
      <c r="A16" s="236" t="s">
        <v>144</v>
      </c>
      <c r="B16" s="237">
        <v>26362</v>
      </c>
      <c r="C16" s="237">
        <v>18925</v>
      </c>
      <c r="D16" s="237">
        <v>57185</v>
      </c>
      <c r="E16" s="237">
        <v>30004</v>
      </c>
      <c r="F16" s="238">
        <v>-47.53169537466119</v>
      </c>
      <c r="G16" s="15"/>
    </row>
    <row r="17" spans="1:8" ht="15.6" customHeight="1">
      <c r="A17" s="236" t="s">
        <v>150</v>
      </c>
      <c r="B17" s="237">
        <v>64094</v>
      </c>
      <c r="C17" s="237">
        <v>59875</v>
      </c>
      <c r="D17" s="237">
        <v>128190</v>
      </c>
      <c r="E17" s="237">
        <v>107854</v>
      </c>
      <c r="F17" s="238">
        <v>-15.86395194632966</v>
      </c>
      <c r="G17" s="16"/>
    </row>
    <row r="18" spans="1:8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>
      <c r="A19" s="236" t="s">
        <v>143</v>
      </c>
      <c r="B19" s="237">
        <v>40706</v>
      </c>
      <c r="C19" s="237">
        <v>41691</v>
      </c>
      <c r="D19" s="237">
        <v>85371</v>
      </c>
      <c r="E19" s="237">
        <v>82217</v>
      </c>
      <c r="F19" s="238">
        <v>-3.694462990945397</v>
      </c>
      <c r="H19" s="248"/>
    </row>
    <row r="20" spans="1:8" ht="15.6" customHeight="1">
      <c r="A20" s="236" t="s">
        <v>142</v>
      </c>
      <c r="B20" s="237">
        <v>77977</v>
      </c>
      <c r="C20" s="237">
        <v>74340</v>
      </c>
      <c r="D20" s="237">
        <v>133776</v>
      </c>
      <c r="E20" s="237">
        <v>122266</v>
      </c>
      <c r="F20" s="238">
        <v>-8.6039349360124362</v>
      </c>
    </row>
    <row r="21" spans="1:8" ht="15.6" customHeight="1">
      <c r="A21" s="236" t="s">
        <v>149</v>
      </c>
      <c r="B21" s="237">
        <v>11061</v>
      </c>
      <c r="C21" s="237">
        <v>10896</v>
      </c>
      <c r="D21" s="237">
        <v>37288</v>
      </c>
      <c r="E21" s="237">
        <v>18708</v>
      </c>
      <c r="F21" s="238">
        <v>-49.828363012229133</v>
      </c>
    </row>
    <row r="22" spans="1:8" ht="15.6" customHeight="1">
      <c r="A22" s="236" t="s">
        <v>146</v>
      </c>
      <c r="B22" s="237">
        <v>15482</v>
      </c>
      <c r="C22" s="237">
        <v>22363</v>
      </c>
      <c r="D22" s="237">
        <v>35260</v>
      </c>
      <c r="E22" s="237">
        <v>35206</v>
      </c>
      <c r="F22" s="238">
        <v>-0.15314804310833099</v>
      </c>
    </row>
    <row r="23" spans="1:8" ht="15.6" customHeight="1">
      <c r="A23" s="236" t="s">
        <v>165</v>
      </c>
      <c r="B23" s="237">
        <v>9621</v>
      </c>
      <c r="C23" s="237">
        <v>43050</v>
      </c>
      <c r="D23" s="237">
        <v>20221</v>
      </c>
      <c r="E23" s="237">
        <v>75659</v>
      </c>
      <c r="F23" s="238">
        <v>274.16052618564862</v>
      </c>
    </row>
    <row r="24" spans="1:8" ht="15.6" customHeight="1">
      <c r="A24" s="236" t="s">
        <v>141</v>
      </c>
      <c r="B24" s="237">
        <v>41116</v>
      </c>
      <c r="C24" s="237">
        <v>51288</v>
      </c>
      <c r="D24" s="237">
        <v>88245</v>
      </c>
      <c r="E24" s="237">
        <v>96512</v>
      </c>
      <c r="F24" s="238">
        <v>9.3682361606889941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7579</v>
      </c>
      <c r="C26" s="237">
        <v>1745</v>
      </c>
      <c r="D26" s="237">
        <v>13424</v>
      </c>
      <c r="E26" s="237">
        <v>1745</v>
      </c>
      <c r="F26" s="238">
        <v>-87.000893921334921</v>
      </c>
    </row>
    <row r="27" spans="1:8" ht="15.6" customHeight="1">
      <c r="A27" s="236" t="s">
        <v>173</v>
      </c>
      <c r="B27" s="237">
        <v>91138</v>
      </c>
      <c r="C27" s="237">
        <v>74440</v>
      </c>
      <c r="D27" s="237">
        <v>138548</v>
      </c>
      <c r="E27" s="237">
        <v>140728</v>
      </c>
      <c r="F27" s="238">
        <v>1.573461904899389</v>
      </c>
    </row>
    <row r="28" spans="1:8" ht="15.6" customHeight="1">
      <c r="A28" s="236" t="s">
        <v>177</v>
      </c>
      <c r="B28" s="237">
        <v>4776</v>
      </c>
      <c r="C28" s="237">
        <v>4680</v>
      </c>
      <c r="D28" s="237">
        <v>10271</v>
      </c>
      <c r="E28" s="237">
        <v>12558</v>
      </c>
      <c r="F28" s="238">
        <v>22.26657579593029</v>
      </c>
    </row>
    <row r="29" spans="1:8" ht="15.6" customHeight="1">
      <c r="A29" s="236" t="s">
        <v>178</v>
      </c>
      <c r="B29" s="237">
        <v>136433</v>
      </c>
      <c r="C29" s="237">
        <v>145921</v>
      </c>
      <c r="D29" s="237">
        <v>230136</v>
      </c>
      <c r="E29" s="237">
        <v>235655</v>
      </c>
      <c r="F29" s="238">
        <v>2.398147182535538</v>
      </c>
    </row>
    <row r="30" spans="1:8" ht="15.6" customHeight="1">
      <c r="A30" s="236" t="s">
        <v>179</v>
      </c>
      <c r="B30" s="237">
        <v>41214</v>
      </c>
      <c r="C30" s="237">
        <v>24922</v>
      </c>
      <c r="D30" s="237">
        <v>52588</v>
      </c>
      <c r="E30" s="237">
        <v>59168</v>
      </c>
      <c r="F30" s="238">
        <v>12.512360234273981</v>
      </c>
    </row>
    <row r="31" spans="1:8" ht="15.6" customHeight="1">
      <c r="A31" s="236" t="s">
        <v>180</v>
      </c>
      <c r="B31" s="237">
        <v>52548</v>
      </c>
      <c r="C31" s="237">
        <v>41016</v>
      </c>
      <c r="D31" s="237">
        <v>105059</v>
      </c>
      <c r="E31" s="237">
        <v>59099</v>
      </c>
      <c r="F31" s="238">
        <v>-43.746847009775458</v>
      </c>
    </row>
    <row r="32" spans="1:8" ht="15.6" customHeight="1">
      <c r="A32" s="236" t="s">
        <v>181</v>
      </c>
      <c r="B32" s="237">
        <v>1228312</v>
      </c>
      <c r="C32" s="237">
        <v>1088621</v>
      </c>
      <c r="D32" s="237">
        <v>2290415</v>
      </c>
      <c r="E32" s="237">
        <v>1995490</v>
      </c>
      <c r="F32" s="238">
        <v>-12.87648744878112</v>
      </c>
    </row>
    <row r="33" spans="1:6" ht="15.6" customHeight="1">
      <c r="A33" s="236" t="s">
        <v>182</v>
      </c>
      <c r="B33" s="237">
        <v>173255</v>
      </c>
      <c r="C33" s="237">
        <v>163453</v>
      </c>
      <c r="D33" s="237">
        <v>279618</v>
      </c>
      <c r="E33" s="237">
        <v>266473</v>
      </c>
      <c r="F33" s="238">
        <v>-4.7010564412877613</v>
      </c>
    </row>
    <row r="34" spans="1:6" ht="15.6" customHeight="1">
      <c r="A34" s="236" t="s">
        <v>183</v>
      </c>
      <c r="B34" s="237">
        <v>15679</v>
      </c>
      <c r="C34" s="237">
        <v>32169</v>
      </c>
      <c r="D34" s="237">
        <v>42028</v>
      </c>
      <c r="E34" s="237">
        <v>48150</v>
      </c>
      <c r="F34" s="238">
        <v>14.566479489863889</v>
      </c>
    </row>
    <row r="35" spans="1:6" ht="15.6" customHeight="1">
      <c r="A35" s="240" t="s">
        <v>153</v>
      </c>
      <c r="B35" s="241">
        <f>SUM(B7:B34)</f>
        <v>3794694</v>
      </c>
      <c r="C35" s="241">
        <f>SUM(C7:C34)</f>
        <v>3445270</v>
      </c>
      <c r="D35" s="241">
        <f>SUM(D7:D34)</f>
        <v>7038674</v>
      </c>
      <c r="E35" s="241">
        <f>SUM(E7:E34)</f>
        <v>6197939</v>
      </c>
      <c r="F35" s="242">
        <f>E35*100/D35-100</f>
        <v>-11.944508298011812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7392-1E39-4AC8-A9F4-A27B71086404}">
  <sheetPr>
    <pageSetUpPr fitToPage="1"/>
  </sheetPr>
  <dimension ref="A1:K51"/>
  <sheetViews>
    <sheetView zoomScale="80" zoomScaleNormal="80" workbookViewId="0">
      <selection activeCell="L25" sqref="L25"/>
    </sheetView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A911E-E91C-4568-B1B8-0606C832A4AC}">
  <sheetPr>
    <pageSetUpPr fitToPage="1"/>
  </sheetPr>
  <dimension ref="A1:AS68"/>
  <sheetViews>
    <sheetView showGridLines="0" zoomScale="70" zoomScaleNormal="70" zoomScalePageLayoutView="60" workbookViewId="0">
      <selection activeCell="L25" sqref="L25"/>
    </sheetView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44140625" style="253"/>
    <col min="26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  <c r="AF6" s="257" t="s">
        <v>202</v>
      </c>
      <c r="AG6" s="257"/>
      <c r="AL6" s="257" t="s">
        <v>203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204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204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205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205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206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206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207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207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208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208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209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209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210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210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59">
        <v>42978437</v>
      </c>
      <c r="AC15" s="259">
        <v>48800280</v>
      </c>
      <c r="AD15" s="259"/>
      <c r="AF15" s="253" t="s">
        <v>211</v>
      </c>
      <c r="AG15" s="259">
        <v>17632595</v>
      </c>
      <c r="AH15" s="259">
        <v>14001773</v>
      </c>
      <c r="AI15" s="259">
        <v>16512152</v>
      </c>
      <c r="AJ15" s="259"/>
      <c r="AL15" s="253" t="s">
        <v>211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59">
        <v>43349327</v>
      </c>
      <c r="AC16" s="259">
        <v>45052533</v>
      </c>
      <c r="AD16" s="259"/>
      <c r="AF16" s="253" t="s">
        <v>212</v>
      </c>
      <c r="AG16" s="259">
        <v>15419568</v>
      </c>
      <c r="AH16" s="259">
        <v>13231512</v>
      </c>
      <c r="AI16" s="259">
        <v>14197332</v>
      </c>
      <c r="AJ16" s="259"/>
      <c r="AL16" s="253" t="s">
        <v>212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59">
        <v>45985008</v>
      </c>
      <c r="AC17" s="259">
        <v>46987477</v>
      </c>
      <c r="AD17" s="259"/>
      <c r="AF17" s="253" t="s">
        <v>213</v>
      </c>
      <c r="AG17" s="259">
        <v>15747355</v>
      </c>
      <c r="AH17" s="259">
        <v>13918205</v>
      </c>
      <c r="AI17" s="259">
        <v>15124052</v>
      </c>
      <c r="AJ17" s="259"/>
      <c r="AL17" s="253" t="s">
        <v>213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59">
        <v>43641437</v>
      </c>
      <c r="AC18" s="259">
        <v>45669918</v>
      </c>
      <c r="AD18" s="259"/>
      <c r="AF18" s="253" t="s">
        <v>214</v>
      </c>
      <c r="AG18" s="259">
        <v>13891905</v>
      </c>
      <c r="AH18" s="259">
        <v>12143165</v>
      </c>
      <c r="AI18" s="259">
        <v>14606259</v>
      </c>
      <c r="AJ18" s="259"/>
      <c r="AL18" s="253" t="s">
        <v>214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59">
        <v>43897248</v>
      </c>
      <c r="AC19" s="259">
        <v>46519669</v>
      </c>
      <c r="AD19" s="259"/>
      <c r="AF19" s="253" t="s">
        <v>215</v>
      </c>
      <c r="AG19" s="259">
        <v>15094063</v>
      </c>
      <c r="AH19" s="259">
        <v>13745088</v>
      </c>
      <c r="AI19" s="259">
        <v>14827296</v>
      </c>
      <c r="AJ19" s="259"/>
      <c r="AL19" s="253" t="s">
        <v>215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  <c r="AB33" s="257"/>
      <c r="AF33" s="257" t="s">
        <v>217</v>
      </c>
      <c r="AG33" s="257"/>
      <c r="AL33" s="257" t="s">
        <v>218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204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204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205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205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206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206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207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207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208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208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209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209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210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210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59">
        <v>21829983</v>
      </c>
      <c r="AC42" s="259">
        <v>23119760</v>
      </c>
      <c r="AD42" s="259"/>
      <c r="AF42" s="253" t="s">
        <v>211</v>
      </c>
      <c r="AG42" s="259">
        <v>16173912</v>
      </c>
      <c r="AH42" s="259">
        <v>16721585</v>
      </c>
      <c r="AI42" s="259">
        <v>16886911</v>
      </c>
      <c r="AJ42" s="259"/>
      <c r="AL42" s="253" t="s">
        <v>211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59">
        <v>21967773</v>
      </c>
      <c r="AC43" s="259">
        <v>22394269</v>
      </c>
      <c r="AD43" s="259"/>
      <c r="AF43" s="253" t="s">
        <v>212</v>
      </c>
      <c r="AG43" s="259">
        <v>15730480</v>
      </c>
      <c r="AH43" s="259">
        <v>16527782</v>
      </c>
      <c r="AI43" s="259">
        <v>15999030</v>
      </c>
      <c r="AJ43" s="259"/>
      <c r="AL43" s="253" t="s">
        <v>212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59">
        <v>23542586</v>
      </c>
      <c r="AC44" s="259">
        <v>23042069</v>
      </c>
      <c r="AD44" s="259"/>
      <c r="AF44" s="253" t="s">
        <v>213</v>
      </c>
      <c r="AG44" s="259">
        <v>16909291</v>
      </c>
      <c r="AH44" s="259">
        <v>17663441</v>
      </c>
      <c r="AI44" s="259">
        <v>16285920</v>
      </c>
      <c r="AJ44" s="259"/>
      <c r="AL44" s="253" t="s">
        <v>213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59">
        <v>23498333</v>
      </c>
      <c r="AC45" s="259">
        <v>23050267</v>
      </c>
      <c r="AD45" s="259"/>
      <c r="AF45" s="253" t="s">
        <v>214</v>
      </c>
      <c r="AG45" s="259">
        <v>15188037</v>
      </c>
      <c r="AH45" s="259">
        <v>17495635</v>
      </c>
      <c r="AI45" s="259">
        <v>16197439</v>
      </c>
      <c r="AJ45" s="259"/>
      <c r="AL45" s="253" t="s">
        <v>214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59">
        <v>23129018</v>
      </c>
      <c r="AC46" s="259">
        <v>23101926</v>
      </c>
      <c r="AD46" s="259"/>
      <c r="AF46" s="253" t="s">
        <v>215</v>
      </c>
      <c r="AG46" s="259">
        <v>15091336</v>
      </c>
      <c r="AH46" s="259">
        <v>17404768</v>
      </c>
      <c r="AI46" s="259">
        <v>16403302</v>
      </c>
      <c r="AJ46" s="259"/>
      <c r="AL46" s="253" t="s">
        <v>215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482F1-B04E-47D7-88F7-BF08B652C3D0}">
  <sheetPr>
    <pageSetUpPr fitToPage="1"/>
  </sheetPr>
  <dimension ref="A1:AQ59"/>
  <sheetViews>
    <sheetView showGridLines="0" zoomScale="70" zoomScaleNormal="70" workbookViewId="0">
      <selection activeCell="L25" sqref="L25"/>
    </sheetView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219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220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221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222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223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  <c r="Z6" s="266" t="s">
        <v>201</v>
      </c>
      <c r="AA6" s="264"/>
      <c r="AC6" s="263"/>
      <c r="AD6" s="266" t="s">
        <v>202</v>
      </c>
      <c r="AE6" s="264"/>
      <c r="AG6" s="263"/>
      <c r="AH6" s="266" t="s">
        <v>203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204</v>
      </c>
      <c r="AA8" s="264">
        <v>-7.2201224602575137E-2</v>
      </c>
      <c r="AB8" s="264">
        <v>0.10032763489485419</v>
      </c>
      <c r="AC8" s="263"/>
      <c r="AD8" s="263" t="s">
        <v>204</v>
      </c>
      <c r="AE8" s="264">
        <v>-0.17792630991703062</v>
      </c>
      <c r="AF8" s="264">
        <v>0.14856750269498575</v>
      </c>
      <c r="AG8" s="263"/>
      <c r="AH8" s="263" t="s">
        <v>204</v>
      </c>
      <c r="AI8" s="264">
        <v>-8.8871832047763069E-2</v>
      </c>
      <c r="AJ8" s="264">
        <v>0.26391040888376266</v>
      </c>
      <c r="AK8" s="263"/>
      <c r="AL8" s="268" t="s">
        <v>224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205</v>
      </c>
      <c r="AA9" s="264">
        <v>-6.6668414505015788E-2</v>
      </c>
      <c r="AB9" s="264">
        <v>9.3288286965419326E-2</v>
      </c>
      <c r="AC9" s="263"/>
      <c r="AD9" s="263" t="s">
        <v>205</v>
      </c>
      <c r="AE9" s="264">
        <v>-0.15681915443965877</v>
      </c>
      <c r="AF9" s="264">
        <v>0.14900524483073341</v>
      </c>
      <c r="AG9" s="263"/>
      <c r="AH9" s="263" t="s">
        <v>205</v>
      </c>
      <c r="AI9" s="264">
        <v>-7.108549272914047E-2</v>
      </c>
      <c r="AJ9" s="264">
        <v>0.24027416704411322</v>
      </c>
      <c r="AK9" s="263"/>
      <c r="AL9" s="270" t="s">
        <v>225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206</v>
      </c>
      <c r="AA10" s="264">
        <v>-2.8344070185333834E-2</v>
      </c>
      <c r="AB10" s="264">
        <v>5.6148488778304542E-2</v>
      </c>
      <c r="AC10" s="263"/>
      <c r="AD10" s="263" t="s">
        <v>206</v>
      </c>
      <c r="AE10" s="264">
        <v>-0.11696213495499108</v>
      </c>
      <c r="AF10" s="264">
        <v>0.11245768695199644</v>
      </c>
      <c r="AG10" s="263"/>
      <c r="AH10" s="263" t="s">
        <v>206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207</v>
      </c>
      <c r="AA11" s="264">
        <v>-5.7325572809745044E-4</v>
      </c>
      <c r="AB11" s="264">
        <v>5.8997513498875519E-2</v>
      </c>
      <c r="AC11" s="263"/>
      <c r="AD11" s="263" t="s">
        <v>207</v>
      </c>
      <c r="AE11" s="264">
        <v>-0.11595235834858542</v>
      </c>
      <c r="AF11" s="264">
        <v>0.13223409586123908</v>
      </c>
      <c r="AG11" s="263"/>
      <c r="AH11" s="263" t="s">
        <v>207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208</v>
      </c>
      <c r="AA12" s="264">
        <v>3.390670658299328E-2</v>
      </c>
      <c r="AB12" s="264">
        <v>7.3313610554215536E-2</v>
      </c>
      <c r="AC12" s="263"/>
      <c r="AD12" s="263" t="s">
        <v>208</v>
      </c>
      <c r="AE12" s="264">
        <v>-7.7024265100422581E-2</v>
      </c>
      <c r="AF12" s="264">
        <v>0.12498097655058843</v>
      </c>
      <c r="AG12" s="263"/>
      <c r="AH12" s="263" t="s">
        <v>208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209</v>
      </c>
      <c r="AA13" s="264">
        <v>4.6953426504110073E-2</v>
      </c>
      <c r="AB13" s="264">
        <v>7.3439596797486642E-2</v>
      </c>
      <c r="AC13" s="263"/>
      <c r="AD13" s="263" t="s">
        <v>209</v>
      </c>
      <c r="AE13" s="264">
        <v>-5.9606414433635138E-2</v>
      </c>
      <c r="AF13" s="264">
        <v>0.12482933296494295</v>
      </c>
      <c r="AG13" s="263"/>
      <c r="AH13" s="263" t="s">
        <v>209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210</v>
      </c>
      <c r="AA14" s="264">
        <v>5.321626473091072E-2</v>
      </c>
      <c r="AB14" s="264">
        <v>6.9328686383827859E-2</v>
      </c>
      <c r="AC14" s="263"/>
      <c r="AD14" s="263" t="s">
        <v>210</v>
      </c>
      <c r="AE14" s="264">
        <v>-4.2766537305600705E-2</v>
      </c>
      <c r="AF14" s="264">
        <v>0.12420096505996853</v>
      </c>
      <c r="AG14" s="263"/>
      <c r="AH14" s="263" t="s">
        <v>210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211</v>
      </c>
      <c r="AA15" s="264">
        <v>6.3655221527360764E-2</v>
      </c>
      <c r="AC15" s="263"/>
      <c r="AD15" s="263" t="s">
        <v>211</v>
      </c>
      <c r="AE15" s="264">
        <v>-1.5460735481822497E-2</v>
      </c>
      <c r="AG15" s="263"/>
      <c r="AH15" s="263" t="s">
        <v>211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212</v>
      </c>
      <c r="AA16" s="264">
        <v>6.0889961969038495E-2</v>
      </c>
      <c r="AC16" s="263"/>
      <c r="AD16" s="263" t="s">
        <v>212</v>
      </c>
      <c r="AE16" s="264">
        <v>-6.2521025784393206E-3</v>
      </c>
      <c r="AG16" s="263"/>
      <c r="AH16" s="263" t="s">
        <v>212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213</v>
      </c>
      <c r="AA17" s="264">
        <v>5.6689476150910849E-2</v>
      </c>
      <c r="AC17" s="263"/>
      <c r="AD17" s="263" t="s">
        <v>213</v>
      </c>
      <c r="AE17" s="264">
        <v>2.9161693914144847E-3</v>
      </c>
      <c r="AG17" s="263"/>
      <c r="AH17" s="263" t="s">
        <v>213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214</v>
      </c>
      <c r="AA18" s="264">
        <v>5.5744720786396015E-2</v>
      </c>
      <c r="AC18" s="263"/>
      <c r="AD18" s="263" t="s">
        <v>214</v>
      </c>
      <c r="AE18" s="264">
        <v>1.8766975941681495E-2</v>
      </c>
      <c r="AG18" s="263"/>
      <c r="AH18" s="263" t="s">
        <v>214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215</v>
      </c>
      <c r="AA19" s="264">
        <v>5.608495042650645E-2</v>
      </c>
      <c r="AC19" s="263"/>
      <c r="AD19" s="263" t="s">
        <v>215</v>
      </c>
      <c r="AE19" s="264">
        <v>2.3705487428082678E-2</v>
      </c>
      <c r="AG19" s="263"/>
      <c r="AH19" s="263" t="s">
        <v>215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216</v>
      </c>
      <c r="AA33" s="264"/>
      <c r="AC33" s="263"/>
      <c r="AD33" s="266" t="s">
        <v>217</v>
      </c>
      <c r="AE33" s="264"/>
      <c r="AG33" s="263"/>
      <c r="AH33" s="266" t="s">
        <v>218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204</v>
      </c>
      <c r="AA35" s="264">
        <v>1.107712372789095E-2</v>
      </c>
      <c r="AB35" s="264">
        <v>1.3617729202092192E-2</v>
      </c>
      <c r="AC35" s="263"/>
      <c r="AD35" s="263" t="s">
        <v>204</v>
      </c>
      <c r="AE35" s="264">
        <v>5.7702178807125935E-2</v>
      </c>
      <c r="AF35" s="264">
        <v>-4.2899690826657774E-2</v>
      </c>
      <c r="AG35" s="263"/>
      <c r="AH35" s="263" t="s">
        <v>204</v>
      </c>
      <c r="AI35" s="264">
        <v>3.5561986624737897E-2</v>
      </c>
      <c r="AJ35" s="264">
        <v>-1.7596698122723069E-2</v>
      </c>
      <c r="AK35" s="263"/>
      <c r="AL35" s="268" t="s">
        <v>226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205</v>
      </c>
      <c r="AA36" s="264">
        <v>-2.6407888128539979E-3</v>
      </c>
      <c r="AB36" s="264">
        <v>5.0830838375992473E-3</v>
      </c>
      <c r="AC36" s="263"/>
      <c r="AD36" s="263" t="s">
        <v>205</v>
      </c>
      <c r="AE36" s="264">
        <v>3.552762386362019E-2</v>
      </c>
      <c r="AF36" s="264">
        <v>-4.7422795923507836E-2</v>
      </c>
      <c r="AG36" s="263"/>
      <c r="AH36" s="263" t="s">
        <v>205</v>
      </c>
      <c r="AI36" s="264">
        <v>1.2245191833654018E-2</v>
      </c>
      <c r="AJ36" s="264">
        <v>-1.5256137090447481E-2</v>
      </c>
      <c r="AK36" s="263"/>
      <c r="AL36" s="270" t="s">
        <v>227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206</v>
      </c>
      <c r="AA37" s="264">
        <v>2.8855395171990778E-2</v>
      </c>
      <c r="AB37" s="264">
        <v>-1.284478356427286E-2</v>
      </c>
      <c r="AC37" s="263"/>
      <c r="AD37" s="263" t="s">
        <v>206</v>
      </c>
      <c r="AE37" s="264">
        <v>5.0681658217141885E-2</v>
      </c>
      <c r="AF37" s="264">
        <v>-5.55630587123494E-2</v>
      </c>
      <c r="AG37" s="263"/>
      <c r="AH37" s="263" t="s">
        <v>206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207</v>
      </c>
      <c r="AA38" s="264">
        <v>6.8715312845533699E-2</v>
      </c>
      <c r="AB38" s="264">
        <v>-1.2023722822037683E-2</v>
      </c>
      <c r="AC38" s="263"/>
      <c r="AD38" s="263" t="s">
        <v>207</v>
      </c>
      <c r="AE38" s="264">
        <v>6.7634882360427612E-2</v>
      </c>
      <c r="AF38" s="264">
        <v>-5.2026269293068451E-2</v>
      </c>
      <c r="AG38" s="263"/>
      <c r="AH38" s="263" t="s">
        <v>207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208</v>
      </c>
      <c r="AA39" s="264">
        <v>9.2903636992539868E-2</v>
      </c>
      <c r="AB39" s="264">
        <v>1.3513406253361638E-2</v>
      </c>
      <c r="AC39" s="263"/>
      <c r="AD39" s="263" t="s">
        <v>208</v>
      </c>
      <c r="AE39" s="264">
        <v>8.0935625370566977E-2</v>
      </c>
      <c r="AF39" s="264">
        <v>-2.376697641821451E-2</v>
      </c>
      <c r="AG39" s="263"/>
      <c r="AH39" s="263" t="s">
        <v>208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209</v>
      </c>
      <c r="AA40" s="264">
        <v>0.10074488478716503</v>
      </c>
      <c r="AB40" s="264">
        <v>1.4873865078394033E-2</v>
      </c>
      <c r="AC40" s="263"/>
      <c r="AD40" s="263" t="s">
        <v>209</v>
      </c>
      <c r="AE40" s="264">
        <v>8.4121339467344292E-2</v>
      </c>
      <c r="AF40" s="264">
        <v>-2.3986076114950662E-2</v>
      </c>
      <c r="AG40" s="263"/>
      <c r="AH40" s="263" t="s">
        <v>209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210</v>
      </c>
      <c r="AA41" s="264">
        <v>9.4909456423107053E-2</v>
      </c>
      <c r="AB41" s="264">
        <v>1.2042047645319798E-2</v>
      </c>
      <c r="AC41" s="263"/>
      <c r="AD41" s="263" t="s">
        <v>210</v>
      </c>
      <c r="AE41" s="264">
        <v>7.7750834127204627E-2</v>
      </c>
      <c r="AF41" s="264">
        <v>-2.5859921395592948E-2</v>
      </c>
      <c r="AG41" s="263"/>
      <c r="AH41" s="263" t="s">
        <v>210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211</v>
      </c>
      <c r="AA42" s="264">
        <v>9.0290162283593392E-2</v>
      </c>
      <c r="AC42" s="263"/>
      <c r="AD42" s="263" t="s">
        <v>211</v>
      </c>
      <c r="AE42" s="264">
        <v>6.8637918315036045E-2</v>
      </c>
      <c r="AG42" s="263"/>
      <c r="AH42" s="263" t="s">
        <v>211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212</v>
      </c>
      <c r="AA43" s="264">
        <v>8.2150303625241602E-2</v>
      </c>
      <c r="AC43" s="263"/>
      <c r="AD43" s="263" t="s">
        <v>212</v>
      </c>
      <c r="AE43" s="264">
        <v>5.6846746119525449E-2</v>
      </c>
      <c r="AG43" s="263"/>
      <c r="AH43" s="263" t="s">
        <v>212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213</v>
      </c>
      <c r="AA44" s="264">
        <v>7.0817381667195894E-2</v>
      </c>
      <c r="AC44" s="263"/>
      <c r="AD44" s="263" t="s">
        <v>213</v>
      </c>
      <c r="AE44" s="264">
        <v>4.1841214184188825E-2</v>
      </c>
      <c r="AG44" s="263"/>
      <c r="AH44" s="263" t="s">
        <v>213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214</v>
      </c>
      <c r="AA45" s="264">
        <v>6.1954659598844726E-2</v>
      </c>
      <c r="AC45" s="263"/>
      <c r="AD45" s="263" t="s">
        <v>214</v>
      </c>
      <c r="AE45" s="264">
        <v>3.0319697512395861E-2</v>
      </c>
      <c r="AG45" s="263"/>
      <c r="AH45" s="263" t="s">
        <v>214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215</v>
      </c>
      <c r="AA46" s="264">
        <v>5.6370216489294196E-2</v>
      </c>
      <c r="AC46" s="263"/>
      <c r="AD46" s="263" t="s">
        <v>215</v>
      </c>
      <c r="AE46" s="264">
        <v>2.2421777253976812E-2</v>
      </c>
      <c r="AG46" s="263"/>
      <c r="AH46" s="263" t="s">
        <v>215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6698-7155-4F2D-AA92-7AA2189F450F}">
  <sheetPr>
    <pageSetUpPr fitToPage="1"/>
  </sheetPr>
  <dimension ref="A1:AS65"/>
  <sheetViews>
    <sheetView showGridLines="0" zoomScale="70" zoomScaleNormal="70" zoomScalePageLayoutView="60" workbookViewId="0">
      <selection activeCell="L25" sqref="L25"/>
    </sheetView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5546875" style="253" customWidth="1"/>
    <col min="26" max="27" width="12.88671875" style="253" customWidth="1"/>
    <col min="28" max="28" width="12.88671875" style="53" customWidth="1"/>
    <col min="29" max="29" width="12.88671875" style="254" customWidth="1"/>
    <col min="30" max="31" width="12.88671875" style="53" customWidth="1"/>
    <col min="32" max="32" width="12.88671875" style="254" customWidth="1"/>
    <col min="33" max="34" width="12.88671875" style="53" customWidth="1"/>
    <col min="35" max="35" width="12.88671875" style="254" customWidth="1"/>
    <col min="36" max="41" width="12.88671875" style="53" customWidth="1"/>
    <col min="42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228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 t="s">
        <v>229</v>
      </c>
    </row>
    <row r="2" spans="1:42" ht="15" customHeight="1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199</v>
      </c>
      <c r="AB2" s="53" t="s">
        <v>230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53" t="s">
        <v>231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232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233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201</v>
      </c>
      <c r="AE7" s="272" t="s">
        <v>202</v>
      </c>
      <c r="AH7" s="272" t="s">
        <v>203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224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234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216</v>
      </c>
      <c r="AE34" s="272" t="s">
        <v>217</v>
      </c>
      <c r="AH34" s="272" t="s">
        <v>235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226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236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940B-FC2D-46F3-B223-00A83105AD95}">
  <sheetPr>
    <pageSetUpPr fitToPage="1"/>
  </sheetPr>
  <dimension ref="A1:AU58"/>
  <sheetViews>
    <sheetView showGridLines="0" zoomScale="70" zoomScaleNormal="70" workbookViewId="0">
      <selection activeCell="L25" sqref="L25"/>
    </sheetView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237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229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238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239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232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233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201</v>
      </c>
      <c r="AC7" s="266" t="s">
        <v>202</v>
      </c>
      <c r="AF7" s="266" t="s">
        <v>203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224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234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240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241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216</v>
      </c>
      <c r="AC34" s="266" t="s">
        <v>217</v>
      </c>
      <c r="AF34" s="266" t="s">
        <v>218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226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236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242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243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Raquel Bartolomé Jiménez</cp:lastModifiedBy>
  <cp:lastPrinted>2026-10-22T12:24:12Z</cp:lastPrinted>
  <dcterms:created xsi:type="dcterms:W3CDTF">2014-04-30T10:51:23Z</dcterms:created>
  <dcterms:modified xsi:type="dcterms:W3CDTF">2026-10-22T12:24:59Z</dcterms:modified>
  <cp:category/>
</cp:coreProperties>
</file>