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50879598-0AA5-406B-95E6-34BE93C78661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F35" i="48" s="1"/>
  <c r="D35" i="48"/>
  <c r="C35" i="48"/>
  <c r="B35" i="48"/>
  <c r="F35" i="47"/>
  <c r="E35" i="47"/>
  <c r="D35" i="47"/>
  <c r="C35" i="47"/>
  <c r="B35" i="47"/>
  <c r="E35" i="46"/>
  <c r="F35" i="46" s="1"/>
  <c r="D35" i="46"/>
  <c r="C35" i="46"/>
  <c r="B35" i="46"/>
  <c r="E35" i="45"/>
  <c r="F35" i="45" s="1"/>
  <c r="D35" i="45"/>
  <c r="C35" i="45"/>
  <c r="B35" i="45"/>
  <c r="E35" i="44"/>
  <c r="F35" i="44" s="1"/>
  <c r="D35" i="44"/>
  <c r="C35" i="44"/>
  <c r="B35" i="44"/>
  <c r="E35" i="43"/>
  <c r="F35" i="43" s="1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F35" i="29"/>
  <c r="E35" i="29"/>
  <c r="D35" i="29"/>
  <c r="C35" i="29"/>
  <c r="B35" i="29"/>
  <c r="F35" i="38"/>
  <c r="E35" i="38"/>
  <c r="D35" i="38"/>
  <c r="C35" i="38"/>
  <c r="D32" i="6" s="1" a="1"/>
  <c r="B35" i="38"/>
  <c r="E35" i="28"/>
  <c r="F35" i="28" s="1"/>
  <c r="D35" i="28"/>
  <c r="C35" i="28"/>
  <c r="B35" i="28"/>
  <c r="E35" i="34"/>
  <c r="F35" i="34" s="1"/>
  <c r="D35" i="34"/>
  <c r="C35" i="34"/>
  <c r="B35" i="34"/>
  <c r="F35" i="33"/>
  <c r="E35" i="33"/>
  <c r="D35" i="33"/>
  <c r="C35" i="33"/>
  <c r="B35" i="33"/>
  <c r="E35" i="32"/>
  <c r="F35" i="32" s="1"/>
  <c r="D35" i="32"/>
  <c r="C35" i="32"/>
  <c r="B35" i="32"/>
  <c r="E35" i="26"/>
  <c r="F35" i="26" s="1"/>
  <c r="D35" i="26"/>
  <c r="D27" i="6" s="1" a="1"/>
  <c r="C35" i="26"/>
  <c r="B35" i="26"/>
  <c r="F35" i="25"/>
  <c r="E35" i="25"/>
  <c r="D35" i="25"/>
  <c r="C35" i="25"/>
  <c r="B35" i="25"/>
  <c r="E35" i="24"/>
  <c r="F35" i="24" s="1"/>
  <c r="D35" i="24"/>
  <c r="C35" i="24"/>
  <c r="B35" i="24"/>
  <c r="D25" i="6" s="1" a="1"/>
  <c r="E35" i="22"/>
  <c r="F35" i="22" s="1"/>
  <c r="D35" i="22"/>
  <c r="C35" i="22"/>
  <c r="B35" i="22"/>
  <c r="E35" i="21"/>
  <c r="F35" i="21" s="1"/>
  <c r="D35" i="21"/>
  <c r="C35" i="21"/>
  <c r="B35" i="21"/>
  <c r="E35" i="20"/>
  <c r="F35" i="20" s="1"/>
  <c r="D35" i="20"/>
  <c r="C35" i="20"/>
  <c r="B35" i="20"/>
  <c r="F35" i="19"/>
  <c r="E35" i="19"/>
  <c r="D35" i="19"/>
  <c r="C35" i="19"/>
  <c r="B35" i="19"/>
  <c r="F35" i="18"/>
  <c r="E35" i="18"/>
  <c r="D35" i="18"/>
  <c r="C35" i="18"/>
  <c r="D20" i="6" s="1" a="1"/>
  <c r="B35" i="18"/>
  <c r="E35" i="17"/>
  <c r="F35" i="17" s="1"/>
  <c r="D35" i="17"/>
  <c r="C35" i="17"/>
  <c r="B35" i="17"/>
  <c r="E35" i="16"/>
  <c r="F35" i="16" s="1"/>
  <c r="D35" i="16"/>
  <c r="C35" i="16"/>
  <c r="B35" i="16"/>
  <c r="F35" i="15"/>
  <c r="E35" i="15"/>
  <c r="D35" i="15"/>
  <c r="C35" i="15"/>
  <c r="B35" i="15"/>
  <c r="E35" i="14"/>
  <c r="F35" i="14" s="1"/>
  <c r="D35" i="14"/>
  <c r="C35" i="14"/>
  <c r="B35" i="14"/>
  <c r="E35" i="13"/>
  <c r="F35" i="13" s="1"/>
  <c r="D35" i="13"/>
  <c r="D10" i="6" s="1" a="1"/>
  <c r="C35" i="13"/>
  <c r="B35" i="13"/>
  <c r="E35" i="12"/>
  <c r="F35" i="12" s="1"/>
  <c r="D35" i="12"/>
  <c r="C35" i="12"/>
  <c r="B35" i="12"/>
  <c r="E35" i="11"/>
  <c r="F35" i="11" s="1"/>
  <c r="D35" i="11"/>
  <c r="C35" i="11"/>
  <c r="B35" i="11"/>
  <c r="D8" i="6" s="1" a="1"/>
  <c r="E35" i="10"/>
  <c r="D35" i="10"/>
  <c r="F35" i="10" s="1"/>
  <c r="C35" i="10"/>
  <c r="B35" i="10"/>
  <c r="E35" i="9"/>
  <c r="F35" i="9" s="1"/>
  <c r="D35" i="9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J48" i="40" s="1"/>
  <c r="G48" i="40"/>
  <c r="D48" i="40"/>
  <c r="F48" i="40" s="1"/>
  <c r="C48" i="40"/>
  <c r="L48" i="39"/>
  <c r="N48" i="39" s="1"/>
  <c r="K48" i="39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D35" i="6" a="1"/>
  <c r="I35" i="6" s="1"/>
  <c r="D33" i="6" a="1"/>
  <c r="I33" i="6" s="1"/>
  <c r="D33" i="6"/>
  <c r="D31" i="6" a="1"/>
  <c r="I31" i="6" s="1"/>
  <c r="D31" i="6"/>
  <c r="D30" i="6" a="1"/>
  <c r="I30" i="6" s="1"/>
  <c r="D29" i="6" a="1"/>
  <c r="I29" i="6" s="1"/>
  <c r="D28" i="6" a="1"/>
  <c r="I28" i="6" s="1"/>
  <c r="D28" i="6"/>
  <c r="D26" i="6" a="1"/>
  <c r="I26" i="6" s="1"/>
  <c r="D24" i="6" a="1"/>
  <c r="I24" i="6" s="1"/>
  <c r="D23" i="6" a="1"/>
  <c r="I23" i="6" s="1"/>
  <c r="D21" i="6" a="1"/>
  <c r="I21" i="6" s="1"/>
  <c r="D16" i="6" a="1"/>
  <c r="I16" i="6" s="1"/>
  <c r="D16" i="6"/>
  <c r="D15" i="6" a="1"/>
  <c r="I15" i="6" s="1"/>
  <c r="D14" i="6" a="1"/>
  <c r="I14" i="6" s="1"/>
  <c r="D13" i="6" a="1"/>
  <c r="G17" i="6" s="1"/>
  <c r="D13" i="6"/>
  <c r="D9" i="6" a="1"/>
  <c r="I9" i="6" s="1"/>
  <c r="D7" i="6" a="1"/>
  <c r="I25" i="6" l="1"/>
  <c r="H25" i="6"/>
  <c r="D25" i="6"/>
  <c r="I20" i="6"/>
  <c r="H20" i="6"/>
  <c r="D20" i="6"/>
  <c r="I32" i="6"/>
  <c r="H32" i="6"/>
  <c r="D32" i="6"/>
  <c r="I8" i="6"/>
  <c r="H8" i="6"/>
  <c r="D8" i="6"/>
  <c r="I10" i="6"/>
  <c r="H10" i="6"/>
  <c r="D10" i="6"/>
  <c r="E12" i="6"/>
  <c r="E18" i="6" s="1"/>
  <c r="I27" i="6"/>
  <c r="H27" i="6"/>
  <c r="D27" i="6"/>
  <c r="D7" i="6"/>
  <c r="D12" i="6" s="1"/>
  <c r="F12" i="6"/>
  <c r="D15" i="6"/>
  <c r="D21" i="6"/>
  <c r="D24" i="6"/>
  <c r="D30" i="6"/>
  <c r="E48" i="39"/>
  <c r="E48" i="40"/>
  <c r="G12" i="6"/>
  <c r="H15" i="6"/>
  <c r="H21" i="6"/>
  <c r="H30" i="6"/>
  <c r="H33" i="6"/>
  <c r="H7" i="6"/>
  <c r="H24" i="6"/>
  <c r="I7" i="6"/>
  <c r="D22" i="6" a="1"/>
  <c r="D34" i="6" a="1"/>
  <c r="I48" i="39"/>
  <c r="I48" i="40"/>
  <c r="H13" i="6"/>
  <c r="H16" i="6"/>
  <c r="H28" i="6"/>
  <c r="H31" i="6"/>
  <c r="E11" i="6"/>
  <c r="F11" i="6"/>
  <c r="G11" i="6"/>
  <c r="I13" i="6"/>
  <c r="D9" i="6"/>
  <c r="D14" i="6"/>
  <c r="D17" i="6" s="1"/>
  <c r="D23" i="6"/>
  <c r="D26" i="6"/>
  <c r="D29" i="6"/>
  <c r="D35" i="6"/>
  <c r="M48" i="39"/>
  <c r="M48" i="40"/>
  <c r="F17" i="6"/>
  <c r="I17" i="6" s="1"/>
  <c r="H23" i="6"/>
  <c r="H26" i="6"/>
  <c r="H29" i="6"/>
  <c r="H35" i="6"/>
  <c r="E17" i="6"/>
  <c r="H9" i="6"/>
  <c r="H14" i="6"/>
  <c r="F18" i="6" l="1"/>
  <c r="D18" i="6"/>
  <c r="H17" i="6"/>
  <c r="I11" i="6"/>
  <c r="H11" i="6"/>
  <c r="I34" i="6"/>
  <c r="H34" i="6"/>
  <c r="D34" i="6"/>
  <c r="D11" i="6"/>
  <c r="I22" i="6"/>
  <c r="D22" i="6"/>
  <c r="H22" i="6"/>
  <c r="G18" i="6"/>
  <c r="I12" i="6"/>
  <c r="H12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<sst xmlns="http://schemas.openxmlformats.org/spreadsheetml/2006/main" count="1873" uniqueCount="244">
  <si>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</si>
  <si>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</si>
  <si>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</si>
  <si>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</si>
  <si>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</si>
  <si>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</si>
  <si>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</si>
  <si>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</si>
  <si>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</si>
  <si>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</si>
  <si>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</si>
  <si>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</si>
  <si>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</si>
  <si>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</si>
  <si>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</si>
  <si>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</si>
  <si>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</si>
  <si>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</si>
  <si>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</si>
  <si>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</si>
  <si>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</si>
  <si>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</si>
  <si>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</si>
  <si>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</si>
  <si>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</si>
  <si>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</si>
  <si>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</si>
  <si>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</si>
  <si>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</si>
  <si>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</si>
  <si>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</si>
  <si>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</si>
  <si>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</si>
  <si>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</si>
  <si>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</si>
  <si>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</si>
  <si>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</si>
  <si>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</si>
  <si>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</si>
  <si>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</si>
  <si>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</si>
  <si>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</si>
  <si>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</si>
  <si>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</si>
  <si>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</si>
  <si>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</si>
  <si>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</si>
  <si>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</si>
  <si>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</si>
  <si>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</si>
  <si>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</si>
  <si>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</si>
  <si>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</si>
  <si>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</si>
  <si>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</si>
  <si>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</si>
  <si>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</si>
  <si>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</si>
  <si>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</si>
  <si>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</si>
  <si>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</si>
  <si>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</si>
  <si>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</si>
  <si>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</si>
  <si>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</si>
  <si>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</si>
  <si>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</si>
  <si>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</si>
  <si>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</si>
  <si>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</si>
  <si>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</si>
  <si>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</si>
  <si>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</si>
  <si>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</si>
  <si>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</si>
  <si>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</si>
  <si>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</si>
  <si>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</si>
  <si>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</si>
  <si>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</si>
  <si>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</si>
  <si>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</si>
  <si>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</si>
  <si>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</si>
  <si>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</si>
  <si>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</si>
  <si>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</si>
  <si>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</si>
  <si>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</si>
  <si>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</si>
  <si>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</si>
  <si>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</si>
  <si>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</si>
  <si>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</si>
  <si>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</si>
  <si>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</si>
  <si>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</si>
  <si>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</si>
  <si>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</si>
  <si>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</si>
  <si>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</si>
  <si>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</si>
  <si>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</si>
  <si>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</si>
  <si>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</si>
  <si>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</si>
  <si>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</si>
  <si>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</si>
  <si>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</si>
  <si>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</si>
  <si>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</si>
  <si>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</si>
  <si>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</si>
  <si>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</si>
  <si>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</si>
  <si>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</si>
  <si>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</si>
  <si>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</si>
  <si>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</si>
  <si>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</si>
  <si>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</si>
  <si>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</si>
  <si>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</si>
  <si>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</si>
  <si>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</si>
  <si>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</si>
  <si>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</si>
  <si>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</si>
  <si>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</si>
  <si>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</si>
  <si>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</si>
  <si>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</si>
  <si>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</si>
  <si>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</si>
  <si>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</si>
  <si>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</si>
  <si>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</si>
  <si>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</si>
  <si>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</si>
  <si>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</si>
  <si>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</si>
  <si>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</si>
  <si>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</si>
  <si>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</si>
  <si>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</si>
  <si>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</si>
  <si>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</si>
  <si>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</si>
  <si>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</si>
  <si>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</si>
  <si>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</si>
  <si>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</si>
  <si>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</si>
  <si>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</si>
  <si>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Mayo </t>
  </si>
  <si>
    <t xml:space="preserve"> Mayo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</si>
  <si>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</si>
  <si>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</si>
  <si>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</si>
  <si>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</si>
  <si>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</si>
  <si>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</si>
  <si>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</si>
  <si>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Mayo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</si>
  <si>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</si>
  <si>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</si>
  <si>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</si>
  <si>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</si>
  <si>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</si>
  <si>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</si>
  <si>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</si>
  <si>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</si>
  <si>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22/10/2026</t>
  </si>
  <si>
    <t>Pasaia</t>
  </si>
  <si>
    <t>Maquinaria, aparatos, herramientas y repuestos</t>
  </si>
  <si>
    <t>Baleares</t>
  </si>
  <si>
    <t xml:space="preserve">Mayo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</si>
  <si>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</si>
  <si>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</si>
  <si>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</si>
  <si>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</si>
  <si>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</si>
  <si>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</si>
  <si>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</si>
  <si>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</si>
  <si>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21/10/2026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</si>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</sst>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A44DF0D5-5789-43CC-BB0F-280F977EA1A8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5341824.676</c:v>
                </c:pt>
                <c:pt idx="1">
                  <c:v>1422970</c:v>
                </c:pt>
                <c:pt idx="2">
                  <c:v>2634284.645</c:v>
                </c:pt>
                <c:pt idx="3">
                  <c:v>1749368.1440000001</c:v>
                </c:pt>
                <c:pt idx="4">
                  <c:v>41347372.022</c:v>
                </c:pt>
                <c:pt idx="5">
                  <c:v>2326830.3139999998</c:v>
                </c:pt>
                <c:pt idx="6">
                  <c:v>6953874.6449999996</c:v>
                </c:pt>
                <c:pt idx="7">
                  <c:v>30019376.364</c:v>
                </c:pt>
                <c:pt idx="8">
                  <c:v>14492058</c:v>
                </c:pt>
                <c:pt idx="9">
                  <c:v>14874239.408</c:v>
                </c:pt>
                <c:pt idx="10">
                  <c:v>8309637.1670000004</c:v>
                </c:pt>
                <c:pt idx="11">
                  <c:v>896088</c:v>
                </c:pt>
                <c:pt idx="12">
                  <c:v>3145079.247</c:v>
                </c:pt>
                <c:pt idx="13">
                  <c:v>5338943.915</c:v>
                </c:pt>
                <c:pt idx="14">
                  <c:v>11864766.722999999</c:v>
                </c:pt>
                <c:pt idx="15">
                  <c:v>14580416.911</c:v>
                </c:pt>
                <c:pt idx="16">
                  <c:v>2659240.3629999999</c:v>
                </c:pt>
                <c:pt idx="17">
                  <c:v>910798.15700000001</c:v>
                </c:pt>
                <c:pt idx="18">
                  <c:v>231120</c:v>
                </c:pt>
                <c:pt idx="19">
                  <c:v>1103076.7779999999</c:v>
                </c:pt>
                <c:pt idx="20">
                  <c:v>1529665.69</c:v>
                </c:pt>
                <c:pt idx="21">
                  <c:v>5901293.6220000004</c:v>
                </c:pt>
                <c:pt idx="22">
                  <c:v>2875641.31</c:v>
                </c:pt>
                <c:pt idx="23">
                  <c:v>1720177</c:v>
                </c:pt>
                <c:pt idx="24">
                  <c:v>12721552.452</c:v>
                </c:pt>
                <c:pt idx="25">
                  <c:v>32877468.259</c:v>
                </c:pt>
                <c:pt idx="26">
                  <c:v>2194902.5189999999</c:v>
                </c:pt>
                <c:pt idx="27">
                  <c:v>670629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5515568.8380000005</c:v>
                </c:pt>
                <c:pt idx="1">
                  <c:v>1178807</c:v>
                </c:pt>
                <c:pt idx="2">
                  <c:v>2591955.554</c:v>
                </c:pt>
                <c:pt idx="3">
                  <c:v>1908293.5889999999</c:v>
                </c:pt>
                <c:pt idx="4">
                  <c:v>42878516.408</c:v>
                </c:pt>
                <c:pt idx="5">
                  <c:v>2125918.7179999999</c:v>
                </c:pt>
                <c:pt idx="6">
                  <c:v>7179817.1900000004</c:v>
                </c:pt>
                <c:pt idx="7">
                  <c:v>28739776.960000001</c:v>
                </c:pt>
                <c:pt idx="8">
                  <c:v>13282611</c:v>
                </c:pt>
                <c:pt idx="9">
                  <c:v>13866675.657</c:v>
                </c:pt>
                <c:pt idx="10">
                  <c:v>7454815.358</c:v>
                </c:pt>
                <c:pt idx="11">
                  <c:v>878631.91</c:v>
                </c:pt>
                <c:pt idx="12">
                  <c:v>2775934.148</c:v>
                </c:pt>
                <c:pt idx="13">
                  <c:v>7268701.5279999999</c:v>
                </c:pt>
                <c:pt idx="14">
                  <c:v>12144553.547</c:v>
                </c:pt>
                <c:pt idx="15">
                  <c:v>14584767.607000001</c:v>
                </c:pt>
                <c:pt idx="16">
                  <c:v>2245402.5750000002</c:v>
                </c:pt>
                <c:pt idx="17">
                  <c:v>978102.174</c:v>
                </c:pt>
                <c:pt idx="18">
                  <c:v>221403</c:v>
                </c:pt>
                <c:pt idx="19">
                  <c:v>1226802.199</c:v>
                </c:pt>
                <c:pt idx="20">
                  <c:v>1425798.2120000001</c:v>
                </c:pt>
                <c:pt idx="21">
                  <c:v>6178090.5690000001</c:v>
                </c:pt>
                <c:pt idx="22">
                  <c:v>2906993.0129999998</c:v>
                </c:pt>
                <c:pt idx="23">
                  <c:v>1793322</c:v>
                </c:pt>
                <c:pt idx="24">
                  <c:v>12006535.165999999</c:v>
                </c:pt>
                <c:pt idx="25">
                  <c:v>34071948.847999997</c:v>
                </c:pt>
                <c:pt idx="26">
                  <c:v>2211982</c:v>
                </c:pt>
                <c:pt idx="27">
                  <c:v>602941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1095924"/>
        <c:axId val="63607473"/>
      </c:barChart>
      <c:catAx>
        <c:axId val="210959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607473"/>
        <c:crosses val="autoZero"/>
        <c:auto val="1"/>
        <c:lblAlgn val="ctr"/>
        <c:lblOffset val="100"/>
        <c:noMultiLvlLbl val="0"/>
      </c:catAx>
      <c:valAx>
        <c:axId val="6360747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095924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5318189</c:v>
                </c:pt>
                <c:pt idx="1">
                  <c:v>1413228</c:v>
                </c:pt>
                <c:pt idx="2">
                  <c:v>2607839</c:v>
                </c:pt>
                <c:pt idx="3">
                  <c:v>1729562</c:v>
                </c:pt>
                <c:pt idx="4">
                  <c:v>38699529</c:v>
                </c:pt>
                <c:pt idx="5">
                  <c:v>2265749</c:v>
                </c:pt>
                <c:pt idx="6">
                  <c:v>6916731</c:v>
                </c:pt>
                <c:pt idx="7">
                  <c:v>29271958</c:v>
                </c:pt>
                <c:pt idx="8">
                  <c:v>14482329</c:v>
                </c:pt>
                <c:pt idx="9">
                  <c:v>14757050</c:v>
                </c:pt>
                <c:pt idx="10">
                  <c:v>8297548</c:v>
                </c:pt>
                <c:pt idx="11">
                  <c:v>587008</c:v>
                </c:pt>
                <c:pt idx="12">
                  <c:v>3134572</c:v>
                </c:pt>
                <c:pt idx="13">
                  <c:v>5323242</c:v>
                </c:pt>
                <c:pt idx="14">
                  <c:v>11709442</c:v>
                </c:pt>
                <c:pt idx="15">
                  <c:v>13332168</c:v>
                </c:pt>
                <c:pt idx="16">
                  <c:v>2609860</c:v>
                </c:pt>
                <c:pt idx="17">
                  <c:v>901033</c:v>
                </c:pt>
                <c:pt idx="18">
                  <c:v>229204</c:v>
                </c:pt>
                <c:pt idx="19">
                  <c:v>1094561</c:v>
                </c:pt>
                <c:pt idx="20">
                  <c:v>1507533</c:v>
                </c:pt>
                <c:pt idx="21">
                  <c:v>5433463</c:v>
                </c:pt>
                <c:pt idx="22">
                  <c:v>2855194</c:v>
                </c:pt>
                <c:pt idx="23">
                  <c:v>1704889</c:v>
                </c:pt>
                <c:pt idx="24">
                  <c:v>12656794</c:v>
                </c:pt>
                <c:pt idx="25">
                  <c:v>32607365</c:v>
                </c:pt>
                <c:pt idx="26">
                  <c:v>2136516</c:v>
                </c:pt>
                <c:pt idx="27">
                  <c:v>666739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5483172</c:v>
                </c:pt>
                <c:pt idx="1">
                  <c:v>1174431</c:v>
                </c:pt>
                <c:pt idx="2">
                  <c:v>2564180</c:v>
                </c:pt>
                <c:pt idx="3">
                  <c:v>1869050</c:v>
                </c:pt>
                <c:pt idx="4">
                  <c:v>40216187</c:v>
                </c:pt>
                <c:pt idx="5">
                  <c:v>2074775</c:v>
                </c:pt>
                <c:pt idx="6">
                  <c:v>7133649</c:v>
                </c:pt>
                <c:pt idx="7">
                  <c:v>28059607</c:v>
                </c:pt>
                <c:pt idx="8">
                  <c:v>13272545</c:v>
                </c:pt>
                <c:pt idx="9">
                  <c:v>13768954</c:v>
                </c:pt>
                <c:pt idx="10">
                  <c:v>7446304</c:v>
                </c:pt>
                <c:pt idx="11">
                  <c:v>557409</c:v>
                </c:pt>
                <c:pt idx="12">
                  <c:v>2765104</c:v>
                </c:pt>
                <c:pt idx="13">
                  <c:v>7248320</c:v>
                </c:pt>
                <c:pt idx="14">
                  <c:v>12011222</c:v>
                </c:pt>
                <c:pt idx="15">
                  <c:v>13299063</c:v>
                </c:pt>
                <c:pt idx="16">
                  <c:v>2217611</c:v>
                </c:pt>
                <c:pt idx="17">
                  <c:v>966157</c:v>
                </c:pt>
                <c:pt idx="18">
                  <c:v>219629</c:v>
                </c:pt>
                <c:pt idx="19">
                  <c:v>1216706</c:v>
                </c:pt>
                <c:pt idx="20">
                  <c:v>1401737</c:v>
                </c:pt>
                <c:pt idx="21">
                  <c:v>5819205</c:v>
                </c:pt>
                <c:pt idx="22">
                  <c:v>2883144</c:v>
                </c:pt>
                <c:pt idx="23">
                  <c:v>1777306</c:v>
                </c:pt>
                <c:pt idx="24">
                  <c:v>11893378</c:v>
                </c:pt>
                <c:pt idx="25">
                  <c:v>33842325</c:v>
                </c:pt>
                <c:pt idx="26">
                  <c:v>2150597</c:v>
                </c:pt>
                <c:pt idx="27">
                  <c:v>600323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51416"/>
        <c:axId val="65482471"/>
      </c:barChart>
      <c:catAx>
        <c:axId val="8251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482471"/>
        <c:crosses val="autoZero"/>
        <c:auto val="1"/>
        <c:lblAlgn val="ctr"/>
        <c:lblOffset val="100"/>
        <c:noMultiLvlLbl val="0"/>
      </c:catAx>
      <c:valAx>
        <c:axId val="654824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514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3718145</c:v>
                </c:pt>
                <c:pt idx="1">
                  <c:v>37865</c:v>
                </c:pt>
                <c:pt idx="2">
                  <c:v>74938</c:v>
                </c:pt>
                <c:pt idx="3">
                  <c:v>249441</c:v>
                </c:pt>
                <c:pt idx="4">
                  <c:v>11294795</c:v>
                </c:pt>
                <c:pt idx="5">
                  <c:v>354651</c:v>
                </c:pt>
                <c:pt idx="6">
                  <c:v>565342</c:v>
                </c:pt>
                <c:pt idx="7">
                  <c:v>7175845</c:v>
                </c:pt>
                <c:pt idx="8">
                  <c:v>9377755</c:v>
                </c:pt>
                <c:pt idx="9">
                  <c:v>10947821</c:v>
                </c:pt>
                <c:pt idx="10">
                  <c:v>3951259</c:v>
                </c:pt>
                <c:pt idx="11">
                  <c:v>345604</c:v>
                </c:pt>
                <c:pt idx="12">
                  <c:v>1408117</c:v>
                </c:pt>
                <c:pt idx="13">
                  <c:v>710437</c:v>
                </c:pt>
                <c:pt idx="14">
                  <c:v>8857424</c:v>
                </c:pt>
                <c:pt idx="15">
                  <c:v>4411601</c:v>
                </c:pt>
                <c:pt idx="16">
                  <c:v>47293</c:v>
                </c:pt>
                <c:pt idx="17">
                  <c:v>0</c:v>
                </c:pt>
                <c:pt idx="18">
                  <c:v>30354</c:v>
                </c:pt>
                <c:pt idx="19">
                  <c:v>642229</c:v>
                </c:pt>
                <c:pt idx="20">
                  <c:v>0</c:v>
                </c:pt>
                <c:pt idx="21">
                  <c:v>1641935</c:v>
                </c:pt>
                <c:pt idx="22">
                  <c:v>91148</c:v>
                </c:pt>
                <c:pt idx="23">
                  <c:v>275587</c:v>
                </c:pt>
                <c:pt idx="24">
                  <c:v>8206682</c:v>
                </c:pt>
                <c:pt idx="25">
                  <c:v>1893351</c:v>
                </c:pt>
                <c:pt idx="26">
                  <c:v>19480</c:v>
                </c:pt>
                <c:pt idx="27">
                  <c:v>105592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3783570</c:v>
                </c:pt>
                <c:pt idx="1">
                  <c:v>21040</c:v>
                </c:pt>
                <c:pt idx="2">
                  <c:v>31663</c:v>
                </c:pt>
                <c:pt idx="3">
                  <c:v>262640</c:v>
                </c:pt>
                <c:pt idx="4">
                  <c:v>11908478</c:v>
                </c:pt>
                <c:pt idx="5">
                  <c:v>366446</c:v>
                </c:pt>
                <c:pt idx="6">
                  <c:v>579686</c:v>
                </c:pt>
                <c:pt idx="7">
                  <c:v>6677118</c:v>
                </c:pt>
                <c:pt idx="8">
                  <c:v>8017265</c:v>
                </c:pt>
                <c:pt idx="9">
                  <c:v>10619046</c:v>
                </c:pt>
                <c:pt idx="10">
                  <c:v>3867599</c:v>
                </c:pt>
                <c:pt idx="11">
                  <c:v>311968</c:v>
                </c:pt>
                <c:pt idx="12">
                  <c:v>1000957</c:v>
                </c:pt>
                <c:pt idx="13">
                  <c:v>640301</c:v>
                </c:pt>
                <c:pt idx="14">
                  <c:v>9043546</c:v>
                </c:pt>
                <c:pt idx="15">
                  <c:v>4459212</c:v>
                </c:pt>
                <c:pt idx="16">
                  <c:v>40364</c:v>
                </c:pt>
                <c:pt idx="17">
                  <c:v>0</c:v>
                </c:pt>
                <c:pt idx="18">
                  <c:v>25311</c:v>
                </c:pt>
                <c:pt idx="19">
                  <c:v>582819</c:v>
                </c:pt>
                <c:pt idx="20">
                  <c:v>0</c:v>
                </c:pt>
                <c:pt idx="21">
                  <c:v>1775074</c:v>
                </c:pt>
                <c:pt idx="22">
                  <c:v>79845</c:v>
                </c:pt>
                <c:pt idx="23">
                  <c:v>193610</c:v>
                </c:pt>
                <c:pt idx="24">
                  <c:v>7707379</c:v>
                </c:pt>
                <c:pt idx="25">
                  <c:v>1675875</c:v>
                </c:pt>
                <c:pt idx="26">
                  <c:v>6458</c:v>
                </c:pt>
                <c:pt idx="27">
                  <c:v>139638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500965"/>
        <c:axId val="45018442"/>
      </c:barChart>
      <c:catAx>
        <c:axId val="475009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018442"/>
        <c:crosses val="autoZero"/>
        <c:auto val="1"/>
        <c:lblAlgn val="ctr"/>
        <c:lblOffset val="100"/>
        <c:noMultiLvlLbl val="0"/>
      </c:catAx>
      <c:valAx>
        <c:axId val="4501844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009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1353908</c:v>
                </c:pt>
                <c:pt idx="1">
                  <c:v>526695</c:v>
                </c:pt>
                <c:pt idx="2">
                  <c:v>1869327</c:v>
                </c:pt>
                <c:pt idx="3">
                  <c:v>962231</c:v>
                </c:pt>
                <c:pt idx="4">
                  <c:v>108407</c:v>
                </c:pt>
                <c:pt idx="5">
                  <c:v>890859</c:v>
                </c:pt>
                <c:pt idx="6">
                  <c:v>135675</c:v>
                </c:pt>
                <c:pt idx="7">
                  <c:v>1648633</c:v>
                </c:pt>
                <c:pt idx="8">
                  <c:v>1606187</c:v>
                </c:pt>
                <c:pt idx="9">
                  <c:v>3473796</c:v>
                </c:pt>
                <c:pt idx="10">
                  <c:v>3482785</c:v>
                </c:pt>
                <c:pt idx="11">
                  <c:v>4907</c:v>
                </c:pt>
                <c:pt idx="12">
                  <c:v>1284571</c:v>
                </c:pt>
                <c:pt idx="13">
                  <c:v>3775905</c:v>
                </c:pt>
                <c:pt idx="14">
                  <c:v>2068885</c:v>
                </c:pt>
                <c:pt idx="15">
                  <c:v>206048</c:v>
                </c:pt>
                <c:pt idx="16">
                  <c:v>368102</c:v>
                </c:pt>
                <c:pt idx="17">
                  <c:v>392183</c:v>
                </c:pt>
                <c:pt idx="18">
                  <c:v>10997</c:v>
                </c:pt>
                <c:pt idx="19">
                  <c:v>397037</c:v>
                </c:pt>
                <c:pt idx="20">
                  <c:v>363369</c:v>
                </c:pt>
                <c:pt idx="21">
                  <c:v>150399</c:v>
                </c:pt>
                <c:pt idx="22">
                  <c:v>1184400</c:v>
                </c:pt>
                <c:pt idx="23">
                  <c:v>717152</c:v>
                </c:pt>
                <c:pt idx="24">
                  <c:v>3672002</c:v>
                </c:pt>
                <c:pt idx="25">
                  <c:v>1026287</c:v>
                </c:pt>
                <c:pt idx="26">
                  <c:v>105868</c:v>
                </c:pt>
                <c:pt idx="27">
                  <c:v>172052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1547053</c:v>
                </c:pt>
                <c:pt idx="1">
                  <c:v>574412</c:v>
                </c:pt>
                <c:pt idx="2">
                  <c:v>1806860</c:v>
                </c:pt>
                <c:pt idx="3">
                  <c:v>1066004</c:v>
                </c:pt>
                <c:pt idx="4">
                  <c:v>154941</c:v>
                </c:pt>
                <c:pt idx="5">
                  <c:v>668018</c:v>
                </c:pt>
                <c:pt idx="6">
                  <c:v>145143</c:v>
                </c:pt>
                <c:pt idx="7">
                  <c:v>1495746</c:v>
                </c:pt>
                <c:pt idx="8">
                  <c:v>1862800</c:v>
                </c:pt>
                <c:pt idx="9">
                  <c:v>2746296</c:v>
                </c:pt>
                <c:pt idx="10">
                  <c:v>3058394</c:v>
                </c:pt>
                <c:pt idx="11">
                  <c:v>2700</c:v>
                </c:pt>
                <c:pt idx="12">
                  <c:v>1352768</c:v>
                </c:pt>
                <c:pt idx="13">
                  <c:v>5906945</c:v>
                </c:pt>
                <c:pt idx="14">
                  <c:v>2168621</c:v>
                </c:pt>
                <c:pt idx="15">
                  <c:v>185591</c:v>
                </c:pt>
                <c:pt idx="16">
                  <c:v>408071</c:v>
                </c:pt>
                <c:pt idx="17">
                  <c:v>489564</c:v>
                </c:pt>
                <c:pt idx="18">
                  <c:v>3867</c:v>
                </c:pt>
                <c:pt idx="19">
                  <c:v>294887</c:v>
                </c:pt>
                <c:pt idx="20">
                  <c:v>425695</c:v>
                </c:pt>
                <c:pt idx="21">
                  <c:v>163934</c:v>
                </c:pt>
                <c:pt idx="22">
                  <c:v>1234114</c:v>
                </c:pt>
                <c:pt idx="23">
                  <c:v>891029</c:v>
                </c:pt>
                <c:pt idx="24">
                  <c:v>3362821</c:v>
                </c:pt>
                <c:pt idx="25">
                  <c:v>1117317</c:v>
                </c:pt>
                <c:pt idx="26">
                  <c:v>118583</c:v>
                </c:pt>
                <c:pt idx="27">
                  <c:v>138401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012623"/>
        <c:axId val="53941750"/>
      </c:barChart>
      <c:catAx>
        <c:axId val="901262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941750"/>
        <c:crosses val="autoZero"/>
        <c:auto val="1"/>
        <c:lblAlgn val="ctr"/>
        <c:lblOffset val="100"/>
        <c:noMultiLvlLbl val="0"/>
      </c:catAx>
      <c:valAx>
        <c:axId val="539417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01262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246136</c:v>
                </c:pt>
                <c:pt idx="1">
                  <c:v>848668</c:v>
                </c:pt>
                <c:pt idx="2">
                  <c:v>663574</c:v>
                </c:pt>
                <c:pt idx="3">
                  <c:v>517890</c:v>
                </c:pt>
                <c:pt idx="4">
                  <c:v>27296327</c:v>
                </c:pt>
                <c:pt idx="5">
                  <c:v>1020239</c:v>
                </c:pt>
                <c:pt idx="6">
                  <c:v>6215714</c:v>
                </c:pt>
                <c:pt idx="7">
                  <c:v>20447480</c:v>
                </c:pt>
                <c:pt idx="8">
                  <c:v>3498387</c:v>
                </c:pt>
                <c:pt idx="9">
                  <c:v>335433</c:v>
                </c:pt>
                <c:pt idx="10">
                  <c:v>863504</c:v>
                </c:pt>
                <c:pt idx="11">
                  <c:v>236497</c:v>
                </c:pt>
                <c:pt idx="12">
                  <c:v>441884</c:v>
                </c:pt>
                <c:pt idx="13">
                  <c:v>836900</c:v>
                </c:pt>
                <c:pt idx="14">
                  <c:v>783133</c:v>
                </c:pt>
                <c:pt idx="15">
                  <c:v>8714519</c:v>
                </c:pt>
                <c:pt idx="16">
                  <c:v>2194465</c:v>
                </c:pt>
                <c:pt idx="17">
                  <c:v>508850</c:v>
                </c:pt>
                <c:pt idx="18">
                  <c:v>187853</c:v>
                </c:pt>
                <c:pt idx="19">
                  <c:v>55295</c:v>
                </c:pt>
                <c:pt idx="20">
                  <c:v>1144164</c:v>
                </c:pt>
                <c:pt idx="21">
                  <c:v>3641129</c:v>
                </c:pt>
                <c:pt idx="22">
                  <c:v>1579646</c:v>
                </c:pt>
                <c:pt idx="23">
                  <c:v>712150</c:v>
                </c:pt>
                <c:pt idx="24">
                  <c:v>778110</c:v>
                </c:pt>
                <c:pt idx="25">
                  <c:v>29687727</c:v>
                </c:pt>
                <c:pt idx="26">
                  <c:v>2011168</c:v>
                </c:pt>
                <c:pt idx="27">
                  <c:v>389095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152549</c:v>
                </c:pt>
                <c:pt idx="1">
                  <c:v>578979</c:v>
                </c:pt>
                <c:pt idx="2">
                  <c:v>725657</c:v>
                </c:pt>
                <c:pt idx="3">
                  <c:v>540406</c:v>
                </c:pt>
                <c:pt idx="4">
                  <c:v>28152768</c:v>
                </c:pt>
                <c:pt idx="5">
                  <c:v>1040311</c:v>
                </c:pt>
                <c:pt idx="6">
                  <c:v>6408820</c:v>
                </c:pt>
                <c:pt idx="7">
                  <c:v>19886743</c:v>
                </c:pt>
                <c:pt idx="8">
                  <c:v>3392480</c:v>
                </c:pt>
                <c:pt idx="9">
                  <c:v>403612</c:v>
                </c:pt>
                <c:pt idx="10">
                  <c:v>520311</c:v>
                </c:pt>
                <c:pt idx="11">
                  <c:v>242741</c:v>
                </c:pt>
                <c:pt idx="12">
                  <c:v>411379</c:v>
                </c:pt>
                <c:pt idx="13">
                  <c:v>701074</c:v>
                </c:pt>
                <c:pt idx="14">
                  <c:v>799055</c:v>
                </c:pt>
                <c:pt idx="15">
                  <c:v>8654260</c:v>
                </c:pt>
                <c:pt idx="16">
                  <c:v>1769176</c:v>
                </c:pt>
                <c:pt idx="17">
                  <c:v>476593</c:v>
                </c:pt>
                <c:pt idx="18">
                  <c:v>190451</c:v>
                </c:pt>
                <c:pt idx="19">
                  <c:v>339000</c:v>
                </c:pt>
                <c:pt idx="20">
                  <c:v>976042</c:v>
                </c:pt>
                <c:pt idx="21">
                  <c:v>3880197</c:v>
                </c:pt>
                <c:pt idx="22">
                  <c:v>1569185</c:v>
                </c:pt>
                <c:pt idx="23">
                  <c:v>692667</c:v>
                </c:pt>
                <c:pt idx="24">
                  <c:v>823178</c:v>
                </c:pt>
                <c:pt idx="25">
                  <c:v>31049133</c:v>
                </c:pt>
                <c:pt idx="26">
                  <c:v>2025556</c:v>
                </c:pt>
                <c:pt idx="27">
                  <c:v>322284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491110"/>
        <c:axId val="57109269"/>
      </c:barChart>
      <c:catAx>
        <c:axId val="154911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109269"/>
        <c:crosses val="autoZero"/>
        <c:auto val="1"/>
        <c:lblAlgn val="ctr"/>
        <c:lblOffset val="100"/>
        <c:noMultiLvlLbl val="0"/>
      </c:catAx>
      <c:valAx>
        <c:axId val="5710926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4911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792886</c:v>
                </c:pt>
                <c:pt idx="2">
                  <c:v>59787</c:v>
                </c:pt>
                <c:pt idx="3">
                  <c:v>74</c:v>
                </c:pt>
                <c:pt idx="4">
                  <c:v>21387832</c:v>
                </c:pt>
                <c:pt idx="5">
                  <c:v>634536</c:v>
                </c:pt>
                <c:pt idx="6">
                  <c:v>114817</c:v>
                </c:pt>
                <c:pt idx="7">
                  <c:v>15537680</c:v>
                </c:pt>
                <c:pt idx="8">
                  <c:v>2073692</c:v>
                </c:pt>
                <c:pt idx="9">
                  <c:v>227665</c:v>
                </c:pt>
                <c:pt idx="10">
                  <c:v>839721</c:v>
                </c:pt>
                <c:pt idx="11">
                  <c:v>31222</c:v>
                </c:pt>
                <c:pt idx="12">
                  <c:v>97299</c:v>
                </c:pt>
                <c:pt idx="13">
                  <c:v>435703</c:v>
                </c:pt>
                <c:pt idx="14">
                  <c:v>408453</c:v>
                </c:pt>
                <c:pt idx="15">
                  <c:v>6311246</c:v>
                </c:pt>
                <c:pt idx="16">
                  <c:v>1995094</c:v>
                </c:pt>
                <c:pt idx="17">
                  <c:v>201067</c:v>
                </c:pt>
                <c:pt idx="18">
                  <c:v>10493</c:v>
                </c:pt>
                <c:pt idx="19">
                  <c:v>0</c:v>
                </c:pt>
                <c:pt idx="20">
                  <c:v>29</c:v>
                </c:pt>
                <c:pt idx="21">
                  <c:v>1712183</c:v>
                </c:pt>
                <c:pt idx="22">
                  <c:v>648922</c:v>
                </c:pt>
                <c:pt idx="23">
                  <c:v>469127</c:v>
                </c:pt>
                <c:pt idx="24">
                  <c:v>65095</c:v>
                </c:pt>
                <c:pt idx="25">
                  <c:v>23200893</c:v>
                </c:pt>
                <c:pt idx="26">
                  <c:v>1279380</c:v>
                </c:pt>
                <c:pt idx="27">
                  <c:v>149925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13</c:v>
                </c:pt>
                <c:pt idx="1">
                  <c:v>524763</c:v>
                </c:pt>
                <c:pt idx="2">
                  <c:v>132547</c:v>
                </c:pt>
                <c:pt idx="3">
                  <c:v>0</c:v>
                </c:pt>
                <c:pt idx="4">
                  <c:v>22254848</c:v>
                </c:pt>
                <c:pt idx="5">
                  <c:v>669213</c:v>
                </c:pt>
                <c:pt idx="6">
                  <c:v>122860</c:v>
                </c:pt>
                <c:pt idx="7">
                  <c:v>14983135</c:v>
                </c:pt>
                <c:pt idx="8">
                  <c:v>1961532</c:v>
                </c:pt>
                <c:pt idx="9">
                  <c:v>238742</c:v>
                </c:pt>
                <c:pt idx="10">
                  <c:v>515620</c:v>
                </c:pt>
                <c:pt idx="11">
                  <c:v>28042</c:v>
                </c:pt>
                <c:pt idx="12">
                  <c:v>137928</c:v>
                </c:pt>
                <c:pt idx="13">
                  <c:v>418468</c:v>
                </c:pt>
                <c:pt idx="14">
                  <c:v>446742</c:v>
                </c:pt>
                <c:pt idx="15">
                  <c:v>6386120</c:v>
                </c:pt>
                <c:pt idx="16">
                  <c:v>1590770</c:v>
                </c:pt>
                <c:pt idx="17">
                  <c:v>185255</c:v>
                </c:pt>
                <c:pt idx="18">
                  <c:v>13191</c:v>
                </c:pt>
                <c:pt idx="19">
                  <c:v>802</c:v>
                </c:pt>
                <c:pt idx="20">
                  <c:v>0</c:v>
                </c:pt>
                <c:pt idx="21">
                  <c:v>1988356</c:v>
                </c:pt>
                <c:pt idx="22">
                  <c:v>590100</c:v>
                </c:pt>
                <c:pt idx="23">
                  <c:v>442032</c:v>
                </c:pt>
                <c:pt idx="24">
                  <c:v>61255</c:v>
                </c:pt>
                <c:pt idx="25">
                  <c:v>24454883</c:v>
                </c:pt>
                <c:pt idx="26">
                  <c:v>1262565</c:v>
                </c:pt>
                <c:pt idx="27">
                  <c:v>112699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227134"/>
        <c:axId val="63709872"/>
      </c:barChart>
      <c:catAx>
        <c:axId val="822713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709872"/>
        <c:crosses val="autoZero"/>
        <c:auto val="1"/>
        <c:lblAlgn val="ctr"/>
        <c:lblOffset val="100"/>
        <c:noMultiLvlLbl val="0"/>
      </c:catAx>
      <c:valAx>
        <c:axId val="6370987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22713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7601.6759999999986</c:v>
                </c:pt>
                <c:pt idx="1">
                  <c:v>0</c:v>
                </c:pt>
                <c:pt idx="2">
                  <c:v>922.6450000000001</c:v>
                </c:pt>
                <c:pt idx="3">
                  <c:v>3400.1440000000011</c:v>
                </c:pt>
                <c:pt idx="4">
                  <c:v>301.02199999999999</c:v>
                </c:pt>
                <c:pt idx="5">
                  <c:v>3623.3139999999999</c:v>
                </c:pt>
                <c:pt idx="6">
                  <c:v>600.64499999999987</c:v>
                </c:pt>
                <c:pt idx="7">
                  <c:v>496.36399999999998</c:v>
                </c:pt>
                <c:pt idx="8">
                  <c:v>0</c:v>
                </c:pt>
                <c:pt idx="9">
                  <c:v>52.408000000000008</c:v>
                </c:pt>
                <c:pt idx="10">
                  <c:v>1041.1669999999999</c:v>
                </c:pt>
                <c:pt idx="11">
                  <c:v>0</c:v>
                </c:pt>
                <c:pt idx="12">
                  <c:v>38.247000000000007</c:v>
                </c:pt>
                <c:pt idx="13">
                  <c:v>5442.9150000000009</c:v>
                </c:pt>
                <c:pt idx="14">
                  <c:v>59.722999999999999</c:v>
                </c:pt>
                <c:pt idx="15">
                  <c:v>204.91100000000009</c:v>
                </c:pt>
                <c:pt idx="16">
                  <c:v>11.363</c:v>
                </c:pt>
                <c:pt idx="17">
                  <c:v>877.15699999999993</c:v>
                </c:pt>
                <c:pt idx="18">
                  <c:v>0</c:v>
                </c:pt>
                <c:pt idx="19">
                  <c:v>233.77799999999999</c:v>
                </c:pt>
                <c:pt idx="20">
                  <c:v>7673.69</c:v>
                </c:pt>
                <c:pt idx="21">
                  <c:v>820.62199999999996</c:v>
                </c:pt>
                <c:pt idx="22">
                  <c:v>790.31</c:v>
                </c:pt>
                <c:pt idx="23">
                  <c:v>0</c:v>
                </c:pt>
                <c:pt idx="24">
                  <c:v>663.452</c:v>
                </c:pt>
                <c:pt idx="25">
                  <c:v>597.25899999999979</c:v>
                </c:pt>
                <c:pt idx="26">
                  <c:v>10257.519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8333.8379999999997</c:v>
                </c:pt>
                <c:pt idx="1">
                  <c:v>0</c:v>
                </c:pt>
                <c:pt idx="2">
                  <c:v>1538.5540000000001</c:v>
                </c:pt>
                <c:pt idx="3">
                  <c:v>5395.588999999999</c:v>
                </c:pt>
                <c:pt idx="4">
                  <c:v>447.40800000000007</c:v>
                </c:pt>
                <c:pt idx="5">
                  <c:v>4345.7180000000008</c:v>
                </c:pt>
                <c:pt idx="6">
                  <c:v>795.19</c:v>
                </c:pt>
                <c:pt idx="7">
                  <c:v>764.96</c:v>
                </c:pt>
                <c:pt idx="8">
                  <c:v>0</c:v>
                </c:pt>
                <c:pt idx="9">
                  <c:v>123.657</c:v>
                </c:pt>
                <c:pt idx="10">
                  <c:v>873.35799999999995</c:v>
                </c:pt>
                <c:pt idx="11">
                  <c:v>3.91</c:v>
                </c:pt>
                <c:pt idx="12">
                  <c:v>63.148000000000003</c:v>
                </c:pt>
                <c:pt idx="13">
                  <c:v>7515.5279999999984</c:v>
                </c:pt>
                <c:pt idx="14">
                  <c:v>59.547000000000011</c:v>
                </c:pt>
                <c:pt idx="15">
                  <c:v>180.60699999999991</c:v>
                </c:pt>
                <c:pt idx="16">
                  <c:v>9.5750000000000011</c:v>
                </c:pt>
                <c:pt idx="17">
                  <c:v>816.17399999999998</c:v>
                </c:pt>
                <c:pt idx="18">
                  <c:v>0</c:v>
                </c:pt>
                <c:pt idx="19">
                  <c:v>320.19900000000001</c:v>
                </c:pt>
                <c:pt idx="20">
                  <c:v>9835.2119999999995</c:v>
                </c:pt>
                <c:pt idx="21">
                  <c:v>711.56900000000007</c:v>
                </c:pt>
                <c:pt idx="22">
                  <c:v>1539.0129999999999</c:v>
                </c:pt>
                <c:pt idx="23">
                  <c:v>0</c:v>
                </c:pt>
                <c:pt idx="24">
                  <c:v>506.166</c:v>
                </c:pt>
                <c:pt idx="25">
                  <c:v>461.84800000000001</c:v>
                </c:pt>
                <c:pt idx="26">
                  <c:v>11600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60664"/>
        <c:axId val="66413267"/>
      </c:barChart>
      <c:catAx>
        <c:axId val="128606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413267"/>
        <c:crosses val="autoZero"/>
        <c:auto val="1"/>
        <c:lblAlgn val="ctr"/>
        <c:lblOffset val="100"/>
        <c:noMultiLvlLbl val="0"/>
      </c:catAx>
      <c:valAx>
        <c:axId val="664132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86066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16034</c:v>
                </c:pt>
                <c:pt idx="1">
                  <c:v>9742</c:v>
                </c:pt>
                <c:pt idx="2">
                  <c:v>25523</c:v>
                </c:pt>
                <c:pt idx="3">
                  <c:v>16406</c:v>
                </c:pt>
                <c:pt idx="4">
                  <c:v>1210006</c:v>
                </c:pt>
                <c:pt idx="5">
                  <c:v>57458</c:v>
                </c:pt>
                <c:pt idx="6">
                  <c:v>36519</c:v>
                </c:pt>
                <c:pt idx="7">
                  <c:v>746922</c:v>
                </c:pt>
                <c:pt idx="8">
                  <c:v>9722</c:v>
                </c:pt>
                <c:pt idx="9">
                  <c:v>112195</c:v>
                </c:pt>
                <c:pt idx="10">
                  <c:v>11048</c:v>
                </c:pt>
                <c:pt idx="11">
                  <c:v>309080</c:v>
                </c:pt>
                <c:pt idx="12">
                  <c:v>4870</c:v>
                </c:pt>
                <c:pt idx="13">
                  <c:v>10259</c:v>
                </c:pt>
                <c:pt idx="14">
                  <c:v>70422</c:v>
                </c:pt>
                <c:pt idx="15">
                  <c:v>1248042</c:v>
                </c:pt>
                <c:pt idx="16">
                  <c:v>49369</c:v>
                </c:pt>
                <c:pt idx="17">
                  <c:v>8888</c:v>
                </c:pt>
                <c:pt idx="18">
                  <c:v>1916</c:v>
                </c:pt>
                <c:pt idx="19">
                  <c:v>8282</c:v>
                </c:pt>
                <c:pt idx="20">
                  <c:v>14459</c:v>
                </c:pt>
                <c:pt idx="21">
                  <c:v>466546</c:v>
                </c:pt>
                <c:pt idx="22">
                  <c:v>19656</c:v>
                </c:pt>
                <c:pt idx="23">
                  <c:v>15288</c:v>
                </c:pt>
                <c:pt idx="24">
                  <c:v>51776</c:v>
                </c:pt>
                <c:pt idx="25">
                  <c:v>269506</c:v>
                </c:pt>
                <c:pt idx="26">
                  <c:v>48129</c:v>
                </c:pt>
                <c:pt idx="27">
                  <c:v>3890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24063</c:v>
                </c:pt>
                <c:pt idx="1">
                  <c:v>4376</c:v>
                </c:pt>
                <c:pt idx="2">
                  <c:v>26237</c:v>
                </c:pt>
                <c:pt idx="3">
                  <c:v>19148</c:v>
                </c:pt>
                <c:pt idx="4">
                  <c:v>1285365</c:v>
                </c:pt>
                <c:pt idx="5">
                  <c:v>46798</c:v>
                </c:pt>
                <c:pt idx="6">
                  <c:v>45373</c:v>
                </c:pt>
                <c:pt idx="7">
                  <c:v>679405</c:v>
                </c:pt>
                <c:pt idx="8">
                  <c:v>10066</c:v>
                </c:pt>
                <c:pt idx="9">
                  <c:v>97598</c:v>
                </c:pt>
                <c:pt idx="10">
                  <c:v>7638</c:v>
                </c:pt>
                <c:pt idx="11">
                  <c:v>321219</c:v>
                </c:pt>
                <c:pt idx="12">
                  <c:v>5773</c:v>
                </c:pt>
                <c:pt idx="13">
                  <c:v>12866</c:v>
                </c:pt>
                <c:pt idx="14">
                  <c:v>66706</c:v>
                </c:pt>
                <c:pt idx="15">
                  <c:v>1285524</c:v>
                </c:pt>
                <c:pt idx="16">
                  <c:v>27782</c:v>
                </c:pt>
                <c:pt idx="17">
                  <c:v>11129</c:v>
                </c:pt>
                <c:pt idx="18">
                  <c:v>1774</c:v>
                </c:pt>
                <c:pt idx="19">
                  <c:v>9776</c:v>
                </c:pt>
                <c:pt idx="20">
                  <c:v>14226</c:v>
                </c:pt>
                <c:pt idx="21">
                  <c:v>357320</c:v>
                </c:pt>
                <c:pt idx="22">
                  <c:v>22310</c:v>
                </c:pt>
                <c:pt idx="23">
                  <c:v>16016</c:v>
                </c:pt>
                <c:pt idx="24">
                  <c:v>44031</c:v>
                </c:pt>
                <c:pt idx="25">
                  <c:v>229162</c:v>
                </c:pt>
                <c:pt idx="26">
                  <c:v>49701</c:v>
                </c:pt>
                <c:pt idx="27">
                  <c:v>2618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330311"/>
        <c:axId val="51262053"/>
      </c:barChart>
      <c:catAx>
        <c:axId val="163303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262053"/>
        <c:crosses val="autoZero"/>
        <c:auto val="1"/>
        <c:lblAlgn val="ctr"/>
        <c:lblOffset val="100"/>
        <c:noMultiLvlLbl val="0"/>
      </c:catAx>
      <c:valAx>
        <c:axId val="5126205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3303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11247</c:v>
                </c:pt>
                <c:pt idx="1">
                  <c:v>699</c:v>
                </c:pt>
                <c:pt idx="2">
                  <c:v>10245</c:v>
                </c:pt>
                <c:pt idx="3">
                  <c:v>4996</c:v>
                </c:pt>
                <c:pt idx="4">
                  <c:v>1152270</c:v>
                </c:pt>
                <c:pt idx="5">
                  <c:v>16843</c:v>
                </c:pt>
                <c:pt idx="6">
                  <c:v>90</c:v>
                </c:pt>
                <c:pt idx="7">
                  <c:v>610135</c:v>
                </c:pt>
                <c:pt idx="8">
                  <c:v>7999</c:v>
                </c:pt>
                <c:pt idx="9">
                  <c:v>8946</c:v>
                </c:pt>
                <c:pt idx="10">
                  <c:v>0</c:v>
                </c:pt>
                <c:pt idx="11">
                  <c:v>299065</c:v>
                </c:pt>
                <c:pt idx="12">
                  <c:v>2694</c:v>
                </c:pt>
                <c:pt idx="13">
                  <c:v>10259</c:v>
                </c:pt>
                <c:pt idx="14">
                  <c:v>60179</c:v>
                </c:pt>
                <c:pt idx="15">
                  <c:v>1083022</c:v>
                </c:pt>
                <c:pt idx="16">
                  <c:v>28848</c:v>
                </c:pt>
                <c:pt idx="17">
                  <c:v>5901</c:v>
                </c:pt>
                <c:pt idx="18">
                  <c:v>0</c:v>
                </c:pt>
                <c:pt idx="19">
                  <c:v>3518</c:v>
                </c:pt>
                <c:pt idx="20">
                  <c:v>5440</c:v>
                </c:pt>
                <c:pt idx="21">
                  <c:v>383176</c:v>
                </c:pt>
                <c:pt idx="22">
                  <c:v>12874</c:v>
                </c:pt>
                <c:pt idx="23">
                  <c:v>9264</c:v>
                </c:pt>
                <c:pt idx="24">
                  <c:v>14472</c:v>
                </c:pt>
                <c:pt idx="25">
                  <c:v>223184</c:v>
                </c:pt>
                <c:pt idx="26">
                  <c:v>22284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13123</c:v>
                </c:pt>
                <c:pt idx="1">
                  <c:v>642</c:v>
                </c:pt>
                <c:pt idx="2">
                  <c:v>10249</c:v>
                </c:pt>
                <c:pt idx="3">
                  <c:v>5303</c:v>
                </c:pt>
                <c:pt idx="4">
                  <c:v>1231946</c:v>
                </c:pt>
                <c:pt idx="5">
                  <c:v>11506</c:v>
                </c:pt>
                <c:pt idx="6">
                  <c:v>74</c:v>
                </c:pt>
                <c:pt idx="7">
                  <c:v>551527</c:v>
                </c:pt>
                <c:pt idx="8">
                  <c:v>8536</c:v>
                </c:pt>
                <c:pt idx="9">
                  <c:v>12152</c:v>
                </c:pt>
                <c:pt idx="10">
                  <c:v>0</c:v>
                </c:pt>
                <c:pt idx="11">
                  <c:v>306023</c:v>
                </c:pt>
                <c:pt idx="12">
                  <c:v>2888</c:v>
                </c:pt>
                <c:pt idx="13">
                  <c:v>12866</c:v>
                </c:pt>
                <c:pt idx="14">
                  <c:v>54536</c:v>
                </c:pt>
                <c:pt idx="15">
                  <c:v>1160818</c:v>
                </c:pt>
                <c:pt idx="16">
                  <c:v>13368</c:v>
                </c:pt>
                <c:pt idx="17">
                  <c:v>7598</c:v>
                </c:pt>
                <c:pt idx="18">
                  <c:v>0</c:v>
                </c:pt>
                <c:pt idx="19">
                  <c:v>6124</c:v>
                </c:pt>
                <c:pt idx="20">
                  <c:v>4325</c:v>
                </c:pt>
                <c:pt idx="21">
                  <c:v>290674</c:v>
                </c:pt>
                <c:pt idx="22">
                  <c:v>13714</c:v>
                </c:pt>
                <c:pt idx="23">
                  <c:v>7048</c:v>
                </c:pt>
                <c:pt idx="24">
                  <c:v>16516</c:v>
                </c:pt>
                <c:pt idx="25">
                  <c:v>182429</c:v>
                </c:pt>
                <c:pt idx="26">
                  <c:v>27118</c:v>
                </c:pt>
                <c:pt idx="27">
                  <c:v>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8791199"/>
        <c:axId val="37777776"/>
      </c:barChart>
      <c:catAx>
        <c:axId val="879119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777776"/>
        <c:crosses val="autoZero"/>
        <c:auto val="1"/>
        <c:lblAlgn val="ctr"/>
        <c:lblOffset val="100"/>
        <c:noMultiLvlLbl val="0"/>
      </c:catAx>
      <c:valAx>
        <c:axId val="3777777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79119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1437536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7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5599</c:v>
                </c:pt>
                <c:pt idx="13">
                  <c:v>0</c:v>
                </c:pt>
                <c:pt idx="14">
                  <c:v>84843</c:v>
                </c:pt>
                <c:pt idx="15">
                  <c:v>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464</c:v>
                </c:pt>
                <c:pt idx="22">
                  <c:v>1</c:v>
                </c:pt>
                <c:pt idx="23">
                  <c:v>0</c:v>
                </c:pt>
                <c:pt idx="24">
                  <c:v>12319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1376517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4994</c:v>
                </c:pt>
                <c:pt idx="13">
                  <c:v>0</c:v>
                </c:pt>
                <c:pt idx="14">
                  <c:v>66566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854</c:v>
                </c:pt>
                <c:pt idx="22">
                  <c:v>0</c:v>
                </c:pt>
                <c:pt idx="23">
                  <c:v>0</c:v>
                </c:pt>
                <c:pt idx="24">
                  <c:v>68620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97216"/>
        <c:axId val="50896822"/>
      </c:barChart>
      <c:catAx>
        <c:axId val="697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896822"/>
        <c:crosses val="autoZero"/>
        <c:auto val="1"/>
        <c:lblAlgn val="ctr"/>
        <c:lblOffset val="100"/>
        <c:noMultiLvlLbl val="0"/>
      </c:catAx>
      <c:valAx>
        <c:axId val="5089682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972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16400</c:v>
                </c:pt>
                <c:pt idx="1">
                  <c:v>241015</c:v>
                </c:pt>
                <c:pt idx="2">
                  <c:v>0</c:v>
                </c:pt>
                <c:pt idx="3">
                  <c:v>9494</c:v>
                </c:pt>
                <c:pt idx="4">
                  <c:v>24324754</c:v>
                </c:pt>
                <c:pt idx="5">
                  <c:v>495769</c:v>
                </c:pt>
                <c:pt idx="6">
                  <c:v>41673</c:v>
                </c:pt>
                <c:pt idx="7">
                  <c:v>11424570</c:v>
                </c:pt>
                <c:pt idx="8">
                  <c:v>172442</c:v>
                </c:pt>
                <c:pt idx="9">
                  <c:v>207470</c:v>
                </c:pt>
                <c:pt idx="10">
                  <c:v>370000</c:v>
                </c:pt>
                <c:pt idx="11">
                  <c:v>1701</c:v>
                </c:pt>
                <c:pt idx="12">
                  <c:v>91130</c:v>
                </c:pt>
                <c:pt idx="13">
                  <c:v>225727</c:v>
                </c:pt>
                <c:pt idx="14">
                  <c:v>1339411</c:v>
                </c:pt>
                <c:pt idx="15">
                  <c:v>6850614</c:v>
                </c:pt>
                <c:pt idx="16">
                  <c:v>1698687</c:v>
                </c:pt>
                <c:pt idx="17">
                  <c:v>1099</c:v>
                </c:pt>
                <c:pt idx="18">
                  <c:v>0</c:v>
                </c:pt>
                <c:pt idx="19">
                  <c:v>50166</c:v>
                </c:pt>
                <c:pt idx="20">
                  <c:v>18874</c:v>
                </c:pt>
                <c:pt idx="21">
                  <c:v>321317</c:v>
                </c:pt>
                <c:pt idx="22">
                  <c:v>177722</c:v>
                </c:pt>
                <c:pt idx="23">
                  <c:v>1354</c:v>
                </c:pt>
                <c:pt idx="24">
                  <c:v>1005214</c:v>
                </c:pt>
                <c:pt idx="25">
                  <c:v>12017463</c:v>
                </c:pt>
                <c:pt idx="26">
                  <c:v>152132</c:v>
                </c:pt>
                <c:pt idx="27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148908</c:v>
                </c:pt>
                <c:pt idx="1">
                  <c:v>7765</c:v>
                </c:pt>
                <c:pt idx="2">
                  <c:v>197</c:v>
                </c:pt>
                <c:pt idx="3">
                  <c:v>10210</c:v>
                </c:pt>
                <c:pt idx="4">
                  <c:v>25925376</c:v>
                </c:pt>
                <c:pt idx="5">
                  <c:v>445892</c:v>
                </c:pt>
                <c:pt idx="6">
                  <c:v>5779</c:v>
                </c:pt>
                <c:pt idx="7">
                  <c:v>10110111</c:v>
                </c:pt>
                <c:pt idx="8">
                  <c:v>23601</c:v>
                </c:pt>
                <c:pt idx="9">
                  <c:v>12568</c:v>
                </c:pt>
                <c:pt idx="10">
                  <c:v>62031</c:v>
                </c:pt>
                <c:pt idx="11">
                  <c:v>0</c:v>
                </c:pt>
                <c:pt idx="12">
                  <c:v>139656</c:v>
                </c:pt>
                <c:pt idx="13">
                  <c:v>305623</c:v>
                </c:pt>
                <c:pt idx="14">
                  <c:v>1099198</c:v>
                </c:pt>
                <c:pt idx="15">
                  <c:v>7005932</c:v>
                </c:pt>
                <c:pt idx="16">
                  <c:v>1471417</c:v>
                </c:pt>
                <c:pt idx="17">
                  <c:v>309</c:v>
                </c:pt>
                <c:pt idx="18">
                  <c:v>0</c:v>
                </c:pt>
                <c:pt idx="19">
                  <c:v>9646</c:v>
                </c:pt>
                <c:pt idx="20">
                  <c:v>13116</c:v>
                </c:pt>
                <c:pt idx="21">
                  <c:v>600107</c:v>
                </c:pt>
                <c:pt idx="22">
                  <c:v>135839</c:v>
                </c:pt>
                <c:pt idx="23">
                  <c:v>0</c:v>
                </c:pt>
                <c:pt idx="24">
                  <c:v>869741</c:v>
                </c:pt>
                <c:pt idx="25">
                  <c:v>13516539</c:v>
                </c:pt>
                <c:pt idx="26">
                  <c:v>184539</c:v>
                </c:pt>
                <c:pt idx="27">
                  <c:v>14017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480541"/>
        <c:axId val="42249095"/>
      </c:barChart>
      <c:catAx>
        <c:axId val="244805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249095"/>
        <c:crosses val="autoZero"/>
        <c:auto val="1"/>
        <c:lblAlgn val="ctr"/>
        <c:lblOffset val="100"/>
        <c:noMultiLvlLbl val="0"/>
      </c:catAx>
      <c:valAx>
        <c:axId val="422490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4805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241015</c:v>
                </c:pt>
                <c:pt idx="2">
                  <c:v>0</c:v>
                </c:pt>
                <c:pt idx="3">
                  <c:v>0</c:v>
                </c:pt>
                <c:pt idx="4">
                  <c:v>18966302</c:v>
                </c:pt>
                <c:pt idx="5">
                  <c:v>103067</c:v>
                </c:pt>
                <c:pt idx="6">
                  <c:v>13</c:v>
                </c:pt>
                <c:pt idx="7">
                  <c:v>7644000</c:v>
                </c:pt>
                <c:pt idx="8">
                  <c:v>170095</c:v>
                </c:pt>
                <c:pt idx="9">
                  <c:v>13033</c:v>
                </c:pt>
                <c:pt idx="10">
                  <c:v>369999</c:v>
                </c:pt>
                <c:pt idx="11">
                  <c:v>0</c:v>
                </c:pt>
                <c:pt idx="12">
                  <c:v>90954</c:v>
                </c:pt>
                <c:pt idx="13">
                  <c:v>600</c:v>
                </c:pt>
                <c:pt idx="14">
                  <c:v>187462</c:v>
                </c:pt>
                <c:pt idx="15">
                  <c:v>4392845</c:v>
                </c:pt>
                <c:pt idx="16">
                  <c:v>1692665</c:v>
                </c:pt>
                <c:pt idx="17">
                  <c:v>1029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279244</c:v>
                </c:pt>
                <c:pt idx="22">
                  <c:v>176939</c:v>
                </c:pt>
                <c:pt idx="23">
                  <c:v>8</c:v>
                </c:pt>
                <c:pt idx="24">
                  <c:v>302</c:v>
                </c:pt>
                <c:pt idx="25">
                  <c:v>11780926</c:v>
                </c:pt>
                <c:pt idx="26">
                  <c:v>108472</c:v>
                </c:pt>
                <c:pt idx="27">
                  <c:v>461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7765</c:v>
                </c:pt>
                <c:pt idx="2">
                  <c:v>197</c:v>
                </c:pt>
                <c:pt idx="3">
                  <c:v>0</c:v>
                </c:pt>
                <c:pt idx="4">
                  <c:v>19751310</c:v>
                </c:pt>
                <c:pt idx="5">
                  <c:v>91573</c:v>
                </c:pt>
                <c:pt idx="6">
                  <c:v>42</c:v>
                </c:pt>
                <c:pt idx="7">
                  <c:v>6673213</c:v>
                </c:pt>
                <c:pt idx="8">
                  <c:v>16323</c:v>
                </c:pt>
                <c:pt idx="9">
                  <c:v>1445</c:v>
                </c:pt>
                <c:pt idx="10">
                  <c:v>62031</c:v>
                </c:pt>
                <c:pt idx="11">
                  <c:v>0</c:v>
                </c:pt>
                <c:pt idx="12">
                  <c:v>71582</c:v>
                </c:pt>
                <c:pt idx="13">
                  <c:v>394</c:v>
                </c:pt>
                <c:pt idx="14">
                  <c:v>149075</c:v>
                </c:pt>
                <c:pt idx="15">
                  <c:v>4527023</c:v>
                </c:pt>
                <c:pt idx="16">
                  <c:v>1458490</c:v>
                </c:pt>
                <c:pt idx="17">
                  <c:v>309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582727</c:v>
                </c:pt>
                <c:pt idx="22">
                  <c:v>130395</c:v>
                </c:pt>
                <c:pt idx="23">
                  <c:v>0</c:v>
                </c:pt>
                <c:pt idx="24">
                  <c:v>0</c:v>
                </c:pt>
                <c:pt idx="25">
                  <c:v>13297199</c:v>
                </c:pt>
                <c:pt idx="26">
                  <c:v>131695</c:v>
                </c:pt>
                <c:pt idx="27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483185"/>
        <c:axId val="176173"/>
      </c:barChart>
      <c:catAx>
        <c:axId val="5148318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6173"/>
        <c:crosses val="autoZero"/>
        <c:auto val="1"/>
        <c:lblAlgn val="ctr"/>
        <c:lblOffset val="100"/>
        <c:noMultiLvlLbl val="0"/>
      </c:catAx>
      <c:valAx>
        <c:axId val="17617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48318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39358</c:v>
                </c:pt>
                <c:pt idx="2">
                  <c:v>497469</c:v>
                </c:pt>
                <c:pt idx="3">
                  <c:v>0</c:v>
                </c:pt>
                <c:pt idx="4">
                  <c:v>5818623</c:v>
                </c:pt>
                <c:pt idx="5">
                  <c:v>390258</c:v>
                </c:pt>
                <c:pt idx="6">
                  <c:v>6180181</c:v>
                </c:pt>
                <c:pt idx="7">
                  <c:v>4981457</c:v>
                </c:pt>
                <c:pt idx="8">
                  <c:v>442222</c:v>
                </c:pt>
                <c:pt idx="9">
                  <c:v>0</c:v>
                </c:pt>
                <c:pt idx="10">
                  <c:v>382</c:v>
                </c:pt>
                <c:pt idx="11">
                  <c:v>234667</c:v>
                </c:pt>
                <c:pt idx="12">
                  <c:v>6940</c:v>
                </c:pt>
                <c:pt idx="13">
                  <c:v>0</c:v>
                </c:pt>
                <c:pt idx="14">
                  <c:v>254109</c:v>
                </c:pt>
                <c:pt idx="15">
                  <c:v>2450849</c:v>
                </c:pt>
                <c:pt idx="16">
                  <c:v>189730</c:v>
                </c:pt>
                <c:pt idx="17">
                  <c:v>0</c:v>
                </c:pt>
                <c:pt idx="18">
                  <c:v>187853</c:v>
                </c:pt>
                <c:pt idx="19">
                  <c:v>21015</c:v>
                </c:pt>
                <c:pt idx="20">
                  <c:v>228601</c:v>
                </c:pt>
                <c:pt idx="21">
                  <c:v>1917771</c:v>
                </c:pt>
                <c:pt idx="22">
                  <c:v>870718</c:v>
                </c:pt>
                <c:pt idx="23">
                  <c:v>55235</c:v>
                </c:pt>
                <c:pt idx="24">
                  <c:v>148710</c:v>
                </c:pt>
                <c:pt idx="25">
                  <c:v>5706909</c:v>
                </c:pt>
                <c:pt idx="26">
                  <c:v>542820</c:v>
                </c:pt>
                <c:pt idx="27">
                  <c:v>151672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30467</c:v>
                </c:pt>
                <c:pt idx="2">
                  <c:v>448395</c:v>
                </c:pt>
                <c:pt idx="3">
                  <c:v>0</c:v>
                </c:pt>
                <c:pt idx="4">
                  <c:v>5858050</c:v>
                </c:pt>
                <c:pt idx="5">
                  <c:v>390816</c:v>
                </c:pt>
                <c:pt idx="6">
                  <c:v>6369612</c:v>
                </c:pt>
                <c:pt idx="7">
                  <c:v>4919639</c:v>
                </c:pt>
                <c:pt idx="8">
                  <c:v>535043</c:v>
                </c:pt>
                <c:pt idx="9">
                  <c:v>366</c:v>
                </c:pt>
                <c:pt idx="10">
                  <c:v>0</c:v>
                </c:pt>
                <c:pt idx="11">
                  <c:v>238314</c:v>
                </c:pt>
                <c:pt idx="12">
                  <c:v>8868</c:v>
                </c:pt>
                <c:pt idx="13">
                  <c:v>0</c:v>
                </c:pt>
                <c:pt idx="14">
                  <c:v>292796</c:v>
                </c:pt>
                <c:pt idx="15">
                  <c:v>2319418</c:v>
                </c:pt>
                <c:pt idx="16">
                  <c:v>180554</c:v>
                </c:pt>
                <c:pt idx="17">
                  <c:v>0</c:v>
                </c:pt>
                <c:pt idx="18">
                  <c:v>190451</c:v>
                </c:pt>
                <c:pt idx="19">
                  <c:v>305053</c:v>
                </c:pt>
                <c:pt idx="20">
                  <c:v>215636</c:v>
                </c:pt>
                <c:pt idx="21">
                  <c:v>1947516</c:v>
                </c:pt>
                <c:pt idx="22">
                  <c:v>911980</c:v>
                </c:pt>
                <c:pt idx="23">
                  <c:v>68109</c:v>
                </c:pt>
                <c:pt idx="24">
                  <c:v>162362</c:v>
                </c:pt>
                <c:pt idx="25">
                  <c:v>5833893</c:v>
                </c:pt>
                <c:pt idx="26">
                  <c:v>580990</c:v>
                </c:pt>
                <c:pt idx="27">
                  <c:v>4778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14232"/>
        <c:axId val="58285752"/>
      </c:barChart>
      <c:catAx>
        <c:axId val="63142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285752"/>
        <c:crosses val="autoZero"/>
        <c:auto val="1"/>
        <c:lblAlgn val="ctr"/>
        <c:lblOffset val="100"/>
        <c:noMultiLvlLbl val="0"/>
      </c:catAx>
      <c:valAx>
        <c:axId val="582857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142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872</c:v>
                </c:pt>
                <c:pt idx="2">
                  <c:v>24103</c:v>
                </c:pt>
                <c:pt idx="3">
                  <c:v>0</c:v>
                </c:pt>
                <c:pt idx="4">
                  <c:v>242116</c:v>
                </c:pt>
                <c:pt idx="5">
                  <c:v>14929</c:v>
                </c:pt>
                <c:pt idx="6">
                  <c:v>292280</c:v>
                </c:pt>
                <c:pt idx="7">
                  <c:v>181085</c:v>
                </c:pt>
                <c:pt idx="8">
                  <c:v>15945</c:v>
                </c:pt>
                <c:pt idx="9">
                  <c:v>0</c:v>
                </c:pt>
                <c:pt idx="10">
                  <c:v>0</c:v>
                </c:pt>
                <c:pt idx="11">
                  <c:v>12886</c:v>
                </c:pt>
                <c:pt idx="12">
                  <c:v>35</c:v>
                </c:pt>
                <c:pt idx="13">
                  <c:v>0</c:v>
                </c:pt>
                <c:pt idx="14">
                  <c:v>12768</c:v>
                </c:pt>
                <c:pt idx="15">
                  <c:v>144943</c:v>
                </c:pt>
                <c:pt idx="16">
                  <c:v>8600</c:v>
                </c:pt>
                <c:pt idx="17">
                  <c:v>0</c:v>
                </c:pt>
                <c:pt idx="18">
                  <c:v>11640</c:v>
                </c:pt>
                <c:pt idx="19">
                  <c:v>1226</c:v>
                </c:pt>
                <c:pt idx="20">
                  <c:v>1461</c:v>
                </c:pt>
                <c:pt idx="21">
                  <c:v>123956</c:v>
                </c:pt>
                <c:pt idx="22">
                  <c:v>17599</c:v>
                </c:pt>
                <c:pt idx="23">
                  <c:v>2923</c:v>
                </c:pt>
                <c:pt idx="24">
                  <c:v>0</c:v>
                </c:pt>
                <c:pt idx="25">
                  <c:v>211629</c:v>
                </c:pt>
                <c:pt idx="26">
                  <c:v>7150</c:v>
                </c:pt>
                <c:pt idx="27">
                  <c:v>4674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540</c:v>
                </c:pt>
                <c:pt idx="2">
                  <c:v>23276</c:v>
                </c:pt>
                <c:pt idx="3">
                  <c:v>0</c:v>
                </c:pt>
                <c:pt idx="4">
                  <c:v>244117</c:v>
                </c:pt>
                <c:pt idx="5">
                  <c:v>14197</c:v>
                </c:pt>
                <c:pt idx="6">
                  <c:v>295202</c:v>
                </c:pt>
                <c:pt idx="7">
                  <c:v>177335</c:v>
                </c:pt>
                <c:pt idx="8">
                  <c:v>19848</c:v>
                </c:pt>
                <c:pt idx="9">
                  <c:v>0</c:v>
                </c:pt>
                <c:pt idx="10">
                  <c:v>0</c:v>
                </c:pt>
                <c:pt idx="11">
                  <c:v>13394</c:v>
                </c:pt>
                <c:pt idx="12">
                  <c:v>10</c:v>
                </c:pt>
                <c:pt idx="13">
                  <c:v>0</c:v>
                </c:pt>
                <c:pt idx="14">
                  <c:v>15766</c:v>
                </c:pt>
                <c:pt idx="15">
                  <c:v>142716</c:v>
                </c:pt>
                <c:pt idx="16">
                  <c:v>8978</c:v>
                </c:pt>
                <c:pt idx="17">
                  <c:v>0</c:v>
                </c:pt>
                <c:pt idx="18">
                  <c:v>12050</c:v>
                </c:pt>
                <c:pt idx="19">
                  <c:v>12849</c:v>
                </c:pt>
                <c:pt idx="20">
                  <c:v>1273</c:v>
                </c:pt>
                <c:pt idx="21">
                  <c:v>123199</c:v>
                </c:pt>
                <c:pt idx="22">
                  <c:v>19877</c:v>
                </c:pt>
                <c:pt idx="23">
                  <c:v>3513</c:v>
                </c:pt>
                <c:pt idx="24">
                  <c:v>0</c:v>
                </c:pt>
                <c:pt idx="25">
                  <c:v>221906</c:v>
                </c:pt>
                <c:pt idx="26">
                  <c:v>7515</c:v>
                </c:pt>
                <c:pt idx="27">
                  <c:v>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3934898"/>
        <c:axId val="36735995"/>
      </c:barChart>
      <c:catAx>
        <c:axId val="639348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735995"/>
        <c:crosses val="autoZero"/>
        <c:auto val="1"/>
        <c:lblAlgn val="ctr"/>
        <c:lblOffset val="100"/>
        <c:noMultiLvlLbl val="0"/>
      </c:catAx>
      <c:valAx>
        <c:axId val="367359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9348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103011.5</c:v>
                </c:pt>
                <c:pt idx="2">
                  <c:v>5189.5</c:v>
                </c:pt>
                <c:pt idx="3">
                  <c:v>8</c:v>
                </c:pt>
                <c:pt idx="4">
                  <c:v>1963872</c:v>
                </c:pt>
                <c:pt idx="5">
                  <c:v>87153.25</c:v>
                </c:pt>
                <c:pt idx="6">
                  <c:v>34202</c:v>
                </c:pt>
                <c:pt idx="7">
                  <c:v>1611836.5</c:v>
                </c:pt>
                <c:pt idx="8">
                  <c:v>178753</c:v>
                </c:pt>
                <c:pt idx="9">
                  <c:v>17934</c:v>
                </c:pt>
                <c:pt idx="10">
                  <c:v>67324.5</c:v>
                </c:pt>
                <c:pt idx="11">
                  <c:v>3419.25</c:v>
                </c:pt>
                <c:pt idx="12">
                  <c:v>7070.25</c:v>
                </c:pt>
                <c:pt idx="13">
                  <c:v>29716</c:v>
                </c:pt>
                <c:pt idx="14">
                  <c:v>52153.5</c:v>
                </c:pt>
                <c:pt idx="15">
                  <c:v>620639</c:v>
                </c:pt>
                <c:pt idx="16">
                  <c:v>182101.5</c:v>
                </c:pt>
                <c:pt idx="17">
                  <c:v>17946.25</c:v>
                </c:pt>
                <c:pt idx="18">
                  <c:v>1491</c:v>
                </c:pt>
                <c:pt idx="19">
                  <c:v>0</c:v>
                </c:pt>
                <c:pt idx="20">
                  <c:v>4</c:v>
                </c:pt>
                <c:pt idx="21">
                  <c:v>212259</c:v>
                </c:pt>
                <c:pt idx="22">
                  <c:v>72553</c:v>
                </c:pt>
                <c:pt idx="23">
                  <c:v>67893.25</c:v>
                </c:pt>
                <c:pt idx="24">
                  <c:v>6680</c:v>
                </c:pt>
                <c:pt idx="25">
                  <c:v>2318990</c:v>
                </c:pt>
                <c:pt idx="26">
                  <c:v>126283</c:v>
                </c:pt>
                <c:pt idx="27">
                  <c:v>18033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2</c:v>
                </c:pt>
                <c:pt idx="1">
                  <c:v>79179</c:v>
                </c:pt>
                <c:pt idx="2">
                  <c:v>8758</c:v>
                </c:pt>
                <c:pt idx="3">
                  <c:v>0</c:v>
                </c:pt>
                <c:pt idx="4">
                  <c:v>1892402</c:v>
                </c:pt>
                <c:pt idx="5">
                  <c:v>88933.75</c:v>
                </c:pt>
                <c:pt idx="6">
                  <c:v>33641</c:v>
                </c:pt>
                <c:pt idx="7">
                  <c:v>1545275.25</c:v>
                </c:pt>
                <c:pt idx="8">
                  <c:v>178788.25</c:v>
                </c:pt>
                <c:pt idx="9">
                  <c:v>19217</c:v>
                </c:pt>
                <c:pt idx="10">
                  <c:v>42651</c:v>
                </c:pt>
                <c:pt idx="11">
                  <c:v>2286</c:v>
                </c:pt>
                <c:pt idx="12">
                  <c:v>11948.75</c:v>
                </c:pt>
                <c:pt idx="13">
                  <c:v>29358</c:v>
                </c:pt>
                <c:pt idx="14">
                  <c:v>66600.75</c:v>
                </c:pt>
                <c:pt idx="15">
                  <c:v>597000</c:v>
                </c:pt>
                <c:pt idx="16">
                  <c:v>143532.5</c:v>
                </c:pt>
                <c:pt idx="17">
                  <c:v>17608.5</c:v>
                </c:pt>
                <c:pt idx="18">
                  <c:v>1950.25</c:v>
                </c:pt>
                <c:pt idx="19">
                  <c:v>128</c:v>
                </c:pt>
                <c:pt idx="20">
                  <c:v>0</c:v>
                </c:pt>
                <c:pt idx="21">
                  <c:v>238882</c:v>
                </c:pt>
                <c:pt idx="22">
                  <c:v>65360.75</c:v>
                </c:pt>
                <c:pt idx="23">
                  <c:v>61679.75</c:v>
                </c:pt>
                <c:pt idx="24">
                  <c:v>6242</c:v>
                </c:pt>
                <c:pt idx="25">
                  <c:v>2313614</c:v>
                </c:pt>
                <c:pt idx="26">
                  <c:v>124964</c:v>
                </c:pt>
                <c:pt idx="27">
                  <c:v>13558.75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887570"/>
        <c:axId val="16635597"/>
      </c:barChart>
      <c:catAx>
        <c:axId val="2688757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635597"/>
        <c:crosses val="autoZero"/>
        <c:auto val="1"/>
        <c:lblAlgn val="ctr"/>
        <c:lblOffset val="100"/>
        <c:noMultiLvlLbl val="0"/>
      </c:catAx>
      <c:valAx>
        <c:axId val="1663559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88757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17270.5</c:v>
                </c:pt>
                <c:pt idx="2">
                  <c:v>0</c:v>
                </c:pt>
                <c:pt idx="3">
                  <c:v>0</c:v>
                </c:pt>
                <c:pt idx="4">
                  <c:v>1705769</c:v>
                </c:pt>
                <c:pt idx="5">
                  <c:v>9888.5</c:v>
                </c:pt>
                <c:pt idx="6">
                  <c:v>6</c:v>
                </c:pt>
                <c:pt idx="7">
                  <c:v>713799.5</c:v>
                </c:pt>
                <c:pt idx="8">
                  <c:v>11990.25</c:v>
                </c:pt>
                <c:pt idx="9">
                  <c:v>1022</c:v>
                </c:pt>
                <c:pt idx="10">
                  <c:v>26257</c:v>
                </c:pt>
                <c:pt idx="11">
                  <c:v>0</c:v>
                </c:pt>
                <c:pt idx="12">
                  <c:v>5705</c:v>
                </c:pt>
                <c:pt idx="13">
                  <c:v>239</c:v>
                </c:pt>
                <c:pt idx="14">
                  <c:v>17182.25</c:v>
                </c:pt>
                <c:pt idx="15">
                  <c:v>359681</c:v>
                </c:pt>
                <c:pt idx="16">
                  <c:v>150029.5</c:v>
                </c:pt>
                <c:pt idx="17">
                  <c:v>460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20408</c:v>
                </c:pt>
                <c:pt idx="22">
                  <c:v>15165.5</c:v>
                </c:pt>
                <c:pt idx="23">
                  <c:v>1</c:v>
                </c:pt>
                <c:pt idx="24">
                  <c:v>134</c:v>
                </c:pt>
                <c:pt idx="25">
                  <c:v>995175</c:v>
                </c:pt>
                <c:pt idx="26">
                  <c:v>8470</c:v>
                </c:pt>
                <c:pt idx="2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787</c:v>
                </c:pt>
                <c:pt idx="2">
                  <c:v>90</c:v>
                </c:pt>
                <c:pt idx="3">
                  <c:v>0</c:v>
                </c:pt>
                <c:pt idx="4">
                  <c:v>1642627</c:v>
                </c:pt>
                <c:pt idx="5">
                  <c:v>7565.25</c:v>
                </c:pt>
                <c:pt idx="6">
                  <c:v>8</c:v>
                </c:pt>
                <c:pt idx="7">
                  <c:v>632265</c:v>
                </c:pt>
                <c:pt idx="8">
                  <c:v>1469.5</c:v>
                </c:pt>
                <c:pt idx="9">
                  <c:v>202</c:v>
                </c:pt>
                <c:pt idx="10">
                  <c:v>5097.5</c:v>
                </c:pt>
                <c:pt idx="11">
                  <c:v>0</c:v>
                </c:pt>
                <c:pt idx="12">
                  <c:v>4669.25</c:v>
                </c:pt>
                <c:pt idx="13">
                  <c:v>106</c:v>
                </c:pt>
                <c:pt idx="14">
                  <c:v>14008.5</c:v>
                </c:pt>
                <c:pt idx="15">
                  <c:v>347948</c:v>
                </c:pt>
                <c:pt idx="16">
                  <c:v>127755.75</c:v>
                </c:pt>
                <c:pt idx="17">
                  <c:v>129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46441</c:v>
                </c:pt>
                <c:pt idx="22">
                  <c:v>10573.25</c:v>
                </c:pt>
                <c:pt idx="23">
                  <c:v>0</c:v>
                </c:pt>
                <c:pt idx="24">
                  <c:v>0</c:v>
                </c:pt>
                <c:pt idx="25">
                  <c:v>1085757</c:v>
                </c:pt>
                <c:pt idx="26">
                  <c:v>9677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904767"/>
        <c:axId val="15584612"/>
      </c:barChart>
      <c:catAx>
        <c:axId val="379047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584612"/>
        <c:crosses val="autoZero"/>
        <c:auto val="1"/>
        <c:lblAlgn val="ctr"/>
        <c:lblOffset val="100"/>
        <c:noMultiLvlLbl val="0"/>
      </c:catAx>
      <c:valAx>
        <c:axId val="1558461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9047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71595</c:v>
                </c:pt>
                <c:pt idx="2">
                  <c:v>1681</c:v>
                </c:pt>
                <c:pt idx="3">
                  <c:v>0</c:v>
                </c:pt>
                <c:pt idx="4">
                  <c:v>0</c:v>
                </c:pt>
                <c:pt idx="5">
                  <c:v>65631.25</c:v>
                </c:pt>
                <c:pt idx="6">
                  <c:v>34139</c:v>
                </c:pt>
                <c:pt idx="7">
                  <c:v>93468.5</c:v>
                </c:pt>
                <c:pt idx="8">
                  <c:v>5990.75</c:v>
                </c:pt>
                <c:pt idx="9">
                  <c:v>2242.5</c:v>
                </c:pt>
                <c:pt idx="10">
                  <c:v>5726.5</c:v>
                </c:pt>
                <c:pt idx="11">
                  <c:v>3368.25</c:v>
                </c:pt>
                <c:pt idx="12">
                  <c:v>0</c:v>
                </c:pt>
                <c:pt idx="13">
                  <c:v>1982</c:v>
                </c:pt>
                <c:pt idx="14">
                  <c:v>31319.75</c:v>
                </c:pt>
                <c:pt idx="15">
                  <c:v>218612</c:v>
                </c:pt>
                <c:pt idx="16">
                  <c:v>4048.5</c:v>
                </c:pt>
                <c:pt idx="17">
                  <c:v>2101.25</c:v>
                </c:pt>
                <c:pt idx="18">
                  <c:v>1491</c:v>
                </c:pt>
                <c:pt idx="19">
                  <c:v>0</c:v>
                </c:pt>
                <c:pt idx="20">
                  <c:v>0</c:v>
                </c:pt>
                <c:pt idx="21">
                  <c:v>165871</c:v>
                </c:pt>
                <c:pt idx="22">
                  <c:v>13161.75</c:v>
                </c:pt>
                <c:pt idx="23">
                  <c:v>67639.25</c:v>
                </c:pt>
                <c:pt idx="24">
                  <c:v>0</c:v>
                </c:pt>
                <c:pt idx="25">
                  <c:v>81210</c:v>
                </c:pt>
                <c:pt idx="26">
                  <c:v>7891</c:v>
                </c:pt>
                <c:pt idx="27">
                  <c:v>14814.75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65293.25</c:v>
                </c:pt>
                <c:pt idx="2">
                  <c:v>1869</c:v>
                </c:pt>
                <c:pt idx="3">
                  <c:v>0</c:v>
                </c:pt>
                <c:pt idx="4">
                  <c:v>0</c:v>
                </c:pt>
                <c:pt idx="5">
                  <c:v>69082</c:v>
                </c:pt>
                <c:pt idx="6">
                  <c:v>33594</c:v>
                </c:pt>
                <c:pt idx="7">
                  <c:v>92311.75</c:v>
                </c:pt>
                <c:pt idx="8">
                  <c:v>7454</c:v>
                </c:pt>
                <c:pt idx="9">
                  <c:v>3448</c:v>
                </c:pt>
                <c:pt idx="10">
                  <c:v>2558.5</c:v>
                </c:pt>
                <c:pt idx="11">
                  <c:v>2226</c:v>
                </c:pt>
                <c:pt idx="12">
                  <c:v>1768.25</c:v>
                </c:pt>
                <c:pt idx="13">
                  <c:v>5127</c:v>
                </c:pt>
                <c:pt idx="14">
                  <c:v>36985</c:v>
                </c:pt>
                <c:pt idx="15">
                  <c:v>212634</c:v>
                </c:pt>
                <c:pt idx="16">
                  <c:v>3104.25</c:v>
                </c:pt>
                <c:pt idx="17">
                  <c:v>3906.75</c:v>
                </c:pt>
                <c:pt idx="18">
                  <c:v>1950.25</c:v>
                </c:pt>
                <c:pt idx="19">
                  <c:v>0</c:v>
                </c:pt>
                <c:pt idx="20">
                  <c:v>0</c:v>
                </c:pt>
                <c:pt idx="21">
                  <c:v>160098</c:v>
                </c:pt>
                <c:pt idx="22">
                  <c:v>10578.25</c:v>
                </c:pt>
                <c:pt idx="23">
                  <c:v>60629.5</c:v>
                </c:pt>
                <c:pt idx="24">
                  <c:v>0</c:v>
                </c:pt>
                <c:pt idx="25">
                  <c:v>87439</c:v>
                </c:pt>
                <c:pt idx="26">
                  <c:v>5143</c:v>
                </c:pt>
                <c:pt idx="27">
                  <c:v>11142.25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403402"/>
        <c:axId val="15359765"/>
      </c:barChart>
      <c:catAx>
        <c:axId val="94034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359765"/>
        <c:crosses val="autoZero"/>
        <c:auto val="1"/>
        <c:lblAlgn val="ctr"/>
        <c:lblOffset val="100"/>
        <c:noMultiLvlLbl val="0"/>
      </c:catAx>
      <c:valAx>
        <c:axId val="1535976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4034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14146</c:v>
                </c:pt>
                <c:pt idx="2">
                  <c:v>3508.5</c:v>
                </c:pt>
                <c:pt idx="3">
                  <c:v>8</c:v>
                </c:pt>
                <c:pt idx="4">
                  <c:v>258103</c:v>
                </c:pt>
                <c:pt idx="5">
                  <c:v>11633.5</c:v>
                </c:pt>
                <c:pt idx="6">
                  <c:v>57</c:v>
                </c:pt>
                <c:pt idx="7">
                  <c:v>804568.5</c:v>
                </c:pt>
                <c:pt idx="8">
                  <c:v>160772</c:v>
                </c:pt>
                <c:pt idx="9">
                  <c:v>14669.5</c:v>
                </c:pt>
                <c:pt idx="10">
                  <c:v>35341</c:v>
                </c:pt>
                <c:pt idx="11">
                  <c:v>51</c:v>
                </c:pt>
                <c:pt idx="12">
                  <c:v>1365.25</c:v>
                </c:pt>
                <c:pt idx="13">
                  <c:v>27495</c:v>
                </c:pt>
                <c:pt idx="14">
                  <c:v>3651.5</c:v>
                </c:pt>
                <c:pt idx="15">
                  <c:v>42346</c:v>
                </c:pt>
                <c:pt idx="16">
                  <c:v>28023.5</c:v>
                </c:pt>
                <c:pt idx="17">
                  <c:v>15385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25980</c:v>
                </c:pt>
                <c:pt idx="22">
                  <c:v>44225.75</c:v>
                </c:pt>
                <c:pt idx="23">
                  <c:v>253</c:v>
                </c:pt>
                <c:pt idx="24">
                  <c:v>6546</c:v>
                </c:pt>
                <c:pt idx="25">
                  <c:v>1242605</c:v>
                </c:pt>
                <c:pt idx="26">
                  <c:v>109922</c:v>
                </c:pt>
                <c:pt idx="27">
                  <c:v>3160.25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2</c:v>
                </c:pt>
                <c:pt idx="1">
                  <c:v>13098.75</c:v>
                </c:pt>
                <c:pt idx="2">
                  <c:v>6799</c:v>
                </c:pt>
                <c:pt idx="3">
                  <c:v>0</c:v>
                </c:pt>
                <c:pt idx="4">
                  <c:v>249775</c:v>
                </c:pt>
                <c:pt idx="5">
                  <c:v>12286.5</c:v>
                </c:pt>
                <c:pt idx="6">
                  <c:v>39</c:v>
                </c:pt>
                <c:pt idx="7">
                  <c:v>820698.5</c:v>
                </c:pt>
                <c:pt idx="8">
                  <c:v>169864.75</c:v>
                </c:pt>
                <c:pt idx="9">
                  <c:v>15567</c:v>
                </c:pt>
                <c:pt idx="10">
                  <c:v>34995</c:v>
                </c:pt>
                <c:pt idx="11">
                  <c:v>60</c:v>
                </c:pt>
                <c:pt idx="12">
                  <c:v>5511.25</c:v>
                </c:pt>
                <c:pt idx="13">
                  <c:v>24125</c:v>
                </c:pt>
                <c:pt idx="14">
                  <c:v>15607.25</c:v>
                </c:pt>
                <c:pt idx="15">
                  <c:v>36418</c:v>
                </c:pt>
                <c:pt idx="16">
                  <c:v>12672.5</c:v>
                </c:pt>
                <c:pt idx="17">
                  <c:v>13572.75</c:v>
                </c:pt>
                <c:pt idx="18">
                  <c:v>0</c:v>
                </c:pt>
                <c:pt idx="19">
                  <c:v>128</c:v>
                </c:pt>
                <c:pt idx="20">
                  <c:v>0</c:v>
                </c:pt>
                <c:pt idx="21">
                  <c:v>32343</c:v>
                </c:pt>
                <c:pt idx="22">
                  <c:v>44209.25</c:v>
                </c:pt>
                <c:pt idx="23">
                  <c:v>1050.25</c:v>
                </c:pt>
                <c:pt idx="24">
                  <c:v>6242</c:v>
                </c:pt>
                <c:pt idx="25">
                  <c:v>1140418</c:v>
                </c:pt>
                <c:pt idx="26">
                  <c:v>110144</c:v>
                </c:pt>
                <c:pt idx="27">
                  <c:v>2414.5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7521044"/>
        <c:axId val="46484218"/>
      </c:barChart>
      <c:catAx>
        <c:axId val="475210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484218"/>
        <c:crosses val="autoZero"/>
        <c:auto val="1"/>
        <c:lblAlgn val="ctr"/>
        <c:lblOffset val="100"/>
        <c:noMultiLvlLbl val="0"/>
      </c:catAx>
      <c:valAx>
        <c:axId val="464842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210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411</c:v>
                </c:pt>
                <c:pt idx="1">
                  <c:v>326</c:v>
                </c:pt>
                <c:pt idx="2">
                  <c:v>565</c:v>
                </c:pt>
                <c:pt idx="3">
                  <c:v>273</c:v>
                </c:pt>
                <c:pt idx="4">
                  <c:v>11052</c:v>
                </c:pt>
                <c:pt idx="5">
                  <c:v>700</c:v>
                </c:pt>
                <c:pt idx="6">
                  <c:v>15169</c:v>
                </c:pt>
                <c:pt idx="7">
                  <c:v>3220</c:v>
                </c:pt>
                <c:pt idx="8">
                  <c:v>1053</c:v>
                </c:pt>
                <c:pt idx="9">
                  <c:v>981</c:v>
                </c:pt>
                <c:pt idx="10">
                  <c:v>600</c:v>
                </c:pt>
                <c:pt idx="11">
                  <c:v>3766</c:v>
                </c:pt>
                <c:pt idx="12">
                  <c:v>313</c:v>
                </c:pt>
                <c:pt idx="13">
                  <c:v>477</c:v>
                </c:pt>
                <c:pt idx="14">
                  <c:v>918</c:v>
                </c:pt>
                <c:pt idx="15">
                  <c:v>6398</c:v>
                </c:pt>
                <c:pt idx="16">
                  <c:v>564</c:v>
                </c:pt>
                <c:pt idx="17">
                  <c:v>238</c:v>
                </c:pt>
                <c:pt idx="18">
                  <c:v>290</c:v>
                </c:pt>
                <c:pt idx="19">
                  <c:v>229</c:v>
                </c:pt>
                <c:pt idx="20">
                  <c:v>383</c:v>
                </c:pt>
                <c:pt idx="21">
                  <c:v>7365</c:v>
                </c:pt>
                <c:pt idx="22">
                  <c:v>579</c:v>
                </c:pt>
                <c:pt idx="23">
                  <c:v>395</c:v>
                </c:pt>
                <c:pt idx="24">
                  <c:v>903</c:v>
                </c:pt>
                <c:pt idx="25">
                  <c:v>2972</c:v>
                </c:pt>
                <c:pt idx="26">
                  <c:v>752</c:v>
                </c:pt>
                <c:pt idx="27">
                  <c:v>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447</c:v>
                </c:pt>
                <c:pt idx="1">
                  <c:v>337</c:v>
                </c:pt>
                <c:pt idx="2">
                  <c:v>559</c:v>
                </c:pt>
                <c:pt idx="3">
                  <c:v>341</c:v>
                </c:pt>
                <c:pt idx="4">
                  <c:v>11555</c:v>
                </c:pt>
                <c:pt idx="5">
                  <c:v>635</c:v>
                </c:pt>
                <c:pt idx="6">
                  <c:v>16525</c:v>
                </c:pt>
                <c:pt idx="7">
                  <c:v>3273</c:v>
                </c:pt>
                <c:pt idx="8">
                  <c:v>1086</c:v>
                </c:pt>
                <c:pt idx="9">
                  <c:v>844</c:v>
                </c:pt>
                <c:pt idx="10">
                  <c:v>546</c:v>
                </c:pt>
                <c:pt idx="11">
                  <c:v>4184</c:v>
                </c:pt>
                <c:pt idx="12">
                  <c:v>372</c:v>
                </c:pt>
                <c:pt idx="13">
                  <c:v>476</c:v>
                </c:pt>
                <c:pt idx="14">
                  <c:v>932</c:v>
                </c:pt>
                <c:pt idx="15">
                  <c:v>6305</c:v>
                </c:pt>
                <c:pt idx="16">
                  <c:v>517</c:v>
                </c:pt>
                <c:pt idx="17">
                  <c:v>207</c:v>
                </c:pt>
                <c:pt idx="18">
                  <c:v>302</c:v>
                </c:pt>
                <c:pt idx="19">
                  <c:v>364</c:v>
                </c:pt>
                <c:pt idx="20">
                  <c:v>374</c:v>
                </c:pt>
                <c:pt idx="21">
                  <c:v>7489</c:v>
                </c:pt>
                <c:pt idx="22">
                  <c:v>642</c:v>
                </c:pt>
                <c:pt idx="23">
                  <c:v>390</c:v>
                </c:pt>
                <c:pt idx="24">
                  <c:v>883</c:v>
                </c:pt>
                <c:pt idx="25">
                  <c:v>2973</c:v>
                </c:pt>
                <c:pt idx="26">
                  <c:v>704</c:v>
                </c:pt>
                <c:pt idx="27">
                  <c:v>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39055"/>
        <c:axId val="288985"/>
      </c:barChart>
      <c:catAx>
        <c:axId val="64390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8985"/>
        <c:crosses val="autoZero"/>
        <c:auto val="1"/>
        <c:lblAlgn val="ctr"/>
        <c:lblOffset val="100"/>
        <c:noMultiLvlLbl val="0"/>
      </c:catAx>
      <c:valAx>
        <c:axId val="28898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390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10750130</c:v>
                </c:pt>
                <c:pt idx="1">
                  <c:v>7423367</c:v>
                </c:pt>
                <c:pt idx="2">
                  <c:v>9553769</c:v>
                </c:pt>
                <c:pt idx="3">
                  <c:v>1977068</c:v>
                </c:pt>
                <c:pt idx="4">
                  <c:v>202033514</c:v>
                </c:pt>
                <c:pt idx="5">
                  <c:v>15341789</c:v>
                </c:pt>
                <c:pt idx="6">
                  <c:v>88516504</c:v>
                </c:pt>
                <c:pt idx="7">
                  <c:v>143855374</c:v>
                </c:pt>
                <c:pt idx="8">
                  <c:v>24113953</c:v>
                </c:pt>
                <c:pt idx="9">
                  <c:v>20944177</c:v>
                </c:pt>
                <c:pt idx="10">
                  <c:v>8746334</c:v>
                </c:pt>
                <c:pt idx="11">
                  <c:v>32791794</c:v>
                </c:pt>
                <c:pt idx="12">
                  <c:v>5907047</c:v>
                </c:pt>
                <c:pt idx="13">
                  <c:v>7587243</c:v>
                </c:pt>
                <c:pt idx="14">
                  <c:v>15621446</c:v>
                </c:pt>
                <c:pt idx="15">
                  <c:v>148573053</c:v>
                </c:pt>
                <c:pt idx="16">
                  <c:v>26001209</c:v>
                </c:pt>
                <c:pt idx="17">
                  <c:v>1585760</c:v>
                </c:pt>
                <c:pt idx="18">
                  <c:v>8060421</c:v>
                </c:pt>
                <c:pt idx="19">
                  <c:v>4055688</c:v>
                </c:pt>
                <c:pt idx="20">
                  <c:v>2919503</c:v>
                </c:pt>
                <c:pt idx="21">
                  <c:v>105197712</c:v>
                </c:pt>
                <c:pt idx="22">
                  <c:v>11136075</c:v>
                </c:pt>
                <c:pt idx="23">
                  <c:v>2536914</c:v>
                </c:pt>
                <c:pt idx="24">
                  <c:v>17852402</c:v>
                </c:pt>
                <c:pt idx="25">
                  <c:v>120189385</c:v>
                </c:pt>
                <c:pt idx="26">
                  <c:v>19506208</c:v>
                </c:pt>
                <c:pt idx="27">
                  <c:v>1599141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12150961</c:v>
                </c:pt>
                <c:pt idx="1">
                  <c:v>6257619</c:v>
                </c:pt>
                <c:pt idx="2">
                  <c:v>9912973</c:v>
                </c:pt>
                <c:pt idx="3">
                  <c:v>2326271</c:v>
                </c:pt>
                <c:pt idx="4">
                  <c:v>217320602</c:v>
                </c:pt>
                <c:pt idx="5">
                  <c:v>13559909</c:v>
                </c:pt>
                <c:pt idx="6">
                  <c:v>102050589</c:v>
                </c:pt>
                <c:pt idx="7">
                  <c:v>141866983</c:v>
                </c:pt>
                <c:pt idx="8">
                  <c:v>21317043</c:v>
                </c:pt>
                <c:pt idx="9">
                  <c:v>19430771</c:v>
                </c:pt>
                <c:pt idx="10">
                  <c:v>8058577</c:v>
                </c:pt>
                <c:pt idx="11">
                  <c:v>30660152</c:v>
                </c:pt>
                <c:pt idx="12">
                  <c:v>6618494</c:v>
                </c:pt>
                <c:pt idx="13">
                  <c:v>8225655</c:v>
                </c:pt>
                <c:pt idx="14">
                  <c:v>17033525</c:v>
                </c:pt>
                <c:pt idx="15">
                  <c:v>151926469</c:v>
                </c:pt>
                <c:pt idx="16">
                  <c:v>25076376</c:v>
                </c:pt>
                <c:pt idx="17">
                  <c:v>1381925</c:v>
                </c:pt>
                <c:pt idx="18">
                  <c:v>8571839</c:v>
                </c:pt>
                <c:pt idx="19">
                  <c:v>6087964</c:v>
                </c:pt>
                <c:pt idx="20">
                  <c:v>2848252</c:v>
                </c:pt>
                <c:pt idx="21">
                  <c:v>101839568</c:v>
                </c:pt>
                <c:pt idx="22">
                  <c:v>12223070</c:v>
                </c:pt>
                <c:pt idx="23">
                  <c:v>2412798</c:v>
                </c:pt>
                <c:pt idx="24">
                  <c:v>17961709</c:v>
                </c:pt>
                <c:pt idx="25">
                  <c:v>120546287</c:v>
                </c:pt>
                <c:pt idx="26">
                  <c:v>19094407</c:v>
                </c:pt>
                <c:pt idx="27">
                  <c:v>1217215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001465"/>
        <c:axId val="24949900"/>
      </c:barChart>
      <c:catAx>
        <c:axId val="2700146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949900"/>
        <c:crosses val="autoZero"/>
        <c:auto val="1"/>
        <c:lblAlgn val="ctr"/>
        <c:lblOffset val="100"/>
        <c:noMultiLvlLbl val="0"/>
      </c:catAx>
      <c:valAx>
        <c:axId val="2494990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00146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52</c:v>
                </c:pt>
                <c:pt idx="1">
                  <c:v>32</c:v>
                </c:pt>
                <c:pt idx="2">
                  <c:v>9</c:v>
                </c:pt>
                <c:pt idx="3">
                  <c:v>1</c:v>
                </c:pt>
                <c:pt idx="4">
                  <c:v>2</c:v>
                </c:pt>
                <c:pt idx="5">
                  <c:v>122</c:v>
                </c:pt>
                <c:pt idx="6">
                  <c:v>207</c:v>
                </c:pt>
                <c:pt idx="7">
                  <c:v>303</c:v>
                </c:pt>
                <c:pt idx="8">
                  <c:v>26</c:v>
                </c:pt>
                <c:pt idx="9">
                  <c:v>63</c:v>
                </c:pt>
                <c:pt idx="10">
                  <c:v>1</c:v>
                </c:pt>
                <c:pt idx="11">
                  <c:v>2</c:v>
                </c:pt>
                <c:pt idx="12">
                  <c:v>5</c:v>
                </c:pt>
                <c:pt idx="13">
                  <c:v>15</c:v>
                </c:pt>
                <c:pt idx="14">
                  <c:v>6</c:v>
                </c:pt>
                <c:pt idx="15">
                  <c:v>493</c:v>
                </c:pt>
                <c:pt idx="16">
                  <c:v>116</c:v>
                </c:pt>
                <c:pt idx="17">
                  <c:v>0</c:v>
                </c:pt>
                <c:pt idx="18">
                  <c:v>4</c:v>
                </c:pt>
                <c:pt idx="19">
                  <c:v>20</c:v>
                </c:pt>
                <c:pt idx="20">
                  <c:v>4</c:v>
                </c:pt>
                <c:pt idx="21">
                  <c:v>421</c:v>
                </c:pt>
                <c:pt idx="22">
                  <c:v>10</c:v>
                </c:pt>
                <c:pt idx="23">
                  <c:v>37</c:v>
                </c:pt>
                <c:pt idx="24">
                  <c:v>18</c:v>
                </c:pt>
                <c:pt idx="25">
                  <c:v>90</c:v>
                </c:pt>
                <c:pt idx="26">
                  <c:v>40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59</c:v>
                </c:pt>
                <c:pt idx="1">
                  <c:v>31</c:v>
                </c:pt>
                <c:pt idx="2">
                  <c:v>12</c:v>
                </c:pt>
                <c:pt idx="3">
                  <c:v>0</c:v>
                </c:pt>
                <c:pt idx="4">
                  <c:v>0</c:v>
                </c:pt>
                <c:pt idx="5">
                  <c:v>115</c:v>
                </c:pt>
                <c:pt idx="6">
                  <c:v>253</c:v>
                </c:pt>
                <c:pt idx="7">
                  <c:v>299</c:v>
                </c:pt>
                <c:pt idx="8">
                  <c:v>26</c:v>
                </c:pt>
                <c:pt idx="9">
                  <c:v>68</c:v>
                </c:pt>
                <c:pt idx="10">
                  <c:v>1</c:v>
                </c:pt>
                <c:pt idx="11">
                  <c:v>7</c:v>
                </c:pt>
                <c:pt idx="12">
                  <c:v>11</c:v>
                </c:pt>
                <c:pt idx="13">
                  <c:v>11</c:v>
                </c:pt>
                <c:pt idx="14">
                  <c:v>4</c:v>
                </c:pt>
                <c:pt idx="15">
                  <c:v>451</c:v>
                </c:pt>
                <c:pt idx="16">
                  <c:v>127</c:v>
                </c:pt>
                <c:pt idx="17">
                  <c:v>0</c:v>
                </c:pt>
                <c:pt idx="18">
                  <c:v>7</c:v>
                </c:pt>
                <c:pt idx="19">
                  <c:v>20</c:v>
                </c:pt>
                <c:pt idx="20">
                  <c:v>1</c:v>
                </c:pt>
                <c:pt idx="21">
                  <c:v>390</c:v>
                </c:pt>
                <c:pt idx="22">
                  <c:v>15</c:v>
                </c:pt>
                <c:pt idx="23">
                  <c:v>33</c:v>
                </c:pt>
                <c:pt idx="24">
                  <c:v>17</c:v>
                </c:pt>
                <c:pt idx="25">
                  <c:v>107</c:v>
                </c:pt>
                <c:pt idx="26">
                  <c:v>42</c:v>
                </c:pt>
                <c:pt idx="2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481942"/>
        <c:axId val="9561317"/>
      </c:barChart>
      <c:catAx>
        <c:axId val="6448194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561317"/>
        <c:crosses val="autoZero"/>
        <c:auto val="1"/>
        <c:lblAlgn val="ctr"/>
        <c:lblOffset val="100"/>
        <c:noMultiLvlLbl val="0"/>
      </c:catAx>
      <c:valAx>
        <c:axId val="956131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8194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114543</c:v>
                </c:pt>
                <c:pt idx="1">
                  <c:v>141813</c:v>
                </c:pt>
                <c:pt idx="2">
                  <c:v>149787</c:v>
                </c:pt>
                <c:pt idx="3">
                  <c:v>142</c:v>
                </c:pt>
                <c:pt idx="4">
                  <c:v>1795765</c:v>
                </c:pt>
                <c:pt idx="5">
                  <c:v>206941</c:v>
                </c:pt>
                <c:pt idx="6">
                  <c:v>2588005</c:v>
                </c:pt>
                <c:pt idx="7">
                  <c:v>1794383</c:v>
                </c:pt>
                <c:pt idx="8">
                  <c:v>83692</c:v>
                </c:pt>
                <c:pt idx="9">
                  <c:v>90989</c:v>
                </c:pt>
                <c:pt idx="10">
                  <c:v>245</c:v>
                </c:pt>
                <c:pt idx="11">
                  <c:v>655136</c:v>
                </c:pt>
                <c:pt idx="12">
                  <c:v>1153</c:v>
                </c:pt>
                <c:pt idx="13">
                  <c:v>24045</c:v>
                </c:pt>
                <c:pt idx="14">
                  <c:v>17215</c:v>
                </c:pt>
                <c:pt idx="15">
                  <c:v>1815395</c:v>
                </c:pt>
                <c:pt idx="16">
                  <c:v>285908</c:v>
                </c:pt>
                <c:pt idx="17">
                  <c:v>0</c:v>
                </c:pt>
                <c:pt idx="18">
                  <c:v>201680</c:v>
                </c:pt>
                <c:pt idx="19">
                  <c:v>68413</c:v>
                </c:pt>
                <c:pt idx="20">
                  <c:v>714</c:v>
                </c:pt>
                <c:pt idx="21">
                  <c:v>3194067</c:v>
                </c:pt>
                <c:pt idx="22">
                  <c:v>71139</c:v>
                </c:pt>
                <c:pt idx="23">
                  <c:v>9341</c:v>
                </c:pt>
                <c:pt idx="24">
                  <c:v>20707</c:v>
                </c:pt>
                <c:pt idx="25">
                  <c:v>456190</c:v>
                </c:pt>
                <c:pt idx="26">
                  <c:v>80237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145250</c:v>
                </c:pt>
                <c:pt idx="1">
                  <c:v>125998</c:v>
                </c:pt>
                <c:pt idx="2">
                  <c:v>159632</c:v>
                </c:pt>
                <c:pt idx="3">
                  <c:v>0</c:v>
                </c:pt>
                <c:pt idx="4">
                  <c:v>1826337</c:v>
                </c:pt>
                <c:pt idx="5">
                  <c:v>184121</c:v>
                </c:pt>
                <c:pt idx="6">
                  <c:v>2864197</c:v>
                </c:pt>
                <c:pt idx="7">
                  <c:v>1718078</c:v>
                </c:pt>
                <c:pt idx="8">
                  <c:v>77829</c:v>
                </c:pt>
                <c:pt idx="9">
                  <c:v>85476</c:v>
                </c:pt>
                <c:pt idx="10">
                  <c:v>362</c:v>
                </c:pt>
                <c:pt idx="11">
                  <c:v>727944</c:v>
                </c:pt>
                <c:pt idx="12">
                  <c:v>10384</c:v>
                </c:pt>
                <c:pt idx="13">
                  <c:v>19154</c:v>
                </c:pt>
                <c:pt idx="14">
                  <c:v>18910</c:v>
                </c:pt>
                <c:pt idx="15">
                  <c:v>1735648</c:v>
                </c:pt>
                <c:pt idx="16">
                  <c:v>284857</c:v>
                </c:pt>
                <c:pt idx="17">
                  <c:v>0</c:v>
                </c:pt>
                <c:pt idx="18">
                  <c:v>178379</c:v>
                </c:pt>
                <c:pt idx="19">
                  <c:v>51293</c:v>
                </c:pt>
                <c:pt idx="20">
                  <c:v>422</c:v>
                </c:pt>
                <c:pt idx="21">
                  <c:v>3163142</c:v>
                </c:pt>
                <c:pt idx="22">
                  <c:v>72921</c:v>
                </c:pt>
                <c:pt idx="23">
                  <c:v>8457</c:v>
                </c:pt>
                <c:pt idx="24">
                  <c:v>18032</c:v>
                </c:pt>
                <c:pt idx="25">
                  <c:v>496217</c:v>
                </c:pt>
                <c:pt idx="26">
                  <c:v>93366</c:v>
                </c:pt>
                <c:pt idx="27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285067"/>
        <c:axId val="62298316"/>
      </c:barChart>
      <c:catAx>
        <c:axId val="642850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298316"/>
        <c:crosses val="autoZero"/>
        <c:auto val="1"/>
        <c:lblAlgn val="ctr"/>
        <c:lblOffset val="100"/>
        <c:noMultiLvlLbl val="0"/>
      </c:catAx>
      <c:valAx>
        <c:axId val="622983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2850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49454</c:v>
                </c:pt>
                <c:pt idx="2">
                  <c:v>147203</c:v>
                </c:pt>
                <c:pt idx="3">
                  <c:v>0</c:v>
                </c:pt>
                <c:pt idx="4">
                  <c:v>1795765</c:v>
                </c:pt>
                <c:pt idx="5">
                  <c:v>14897</c:v>
                </c:pt>
                <c:pt idx="6">
                  <c:v>2040687</c:v>
                </c:pt>
                <c:pt idx="7">
                  <c:v>488181</c:v>
                </c:pt>
                <c:pt idx="8">
                  <c:v>41488</c:v>
                </c:pt>
                <c:pt idx="9">
                  <c:v>0</c:v>
                </c:pt>
                <c:pt idx="10">
                  <c:v>0</c:v>
                </c:pt>
                <c:pt idx="11">
                  <c:v>654311</c:v>
                </c:pt>
                <c:pt idx="12">
                  <c:v>0</c:v>
                </c:pt>
                <c:pt idx="13">
                  <c:v>5</c:v>
                </c:pt>
                <c:pt idx="14">
                  <c:v>16526</c:v>
                </c:pt>
                <c:pt idx="15">
                  <c:v>527555</c:v>
                </c:pt>
                <c:pt idx="16">
                  <c:v>118143</c:v>
                </c:pt>
                <c:pt idx="17">
                  <c:v>0</c:v>
                </c:pt>
                <c:pt idx="18">
                  <c:v>196781</c:v>
                </c:pt>
                <c:pt idx="19">
                  <c:v>38475</c:v>
                </c:pt>
                <c:pt idx="20">
                  <c:v>0</c:v>
                </c:pt>
                <c:pt idx="21">
                  <c:v>2199393</c:v>
                </c:pt>
                <c:pt idx="22">
                  <c:v>59424</c:v>
                </c:pt>
                <c:pt idx="23">
                  <c:v>0</c:v>
                </c:pt>
                <c:pt idx="24">
                  <c:v>19</c:v>
                </c:pt>
                <c:pt idx="25">
                  <c:v>274261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50039</c:v>
                </c:pt>
                <c:pt idx="2">
                  <c:v>154327</c:v>
                </c:pt>
                <c:pt idx="3">
                  <c:v>0</c:v>
                </c:pt>
                <c:pt idx="4">
                  <c:v>1826337</c:v>
                </c:pt>
                <c:pt idx="5">
                  <c:v>15369</c:v>
                </c:pt>
                <c:pt idx="6">
                  <c:v>2122825</c:v>
                </c:pt>
                <c:pt idx="7">
                  <c:v>472391</c:v>
                </c:pt>
                <c:pt idx="8">
                  <c:v>45279</c:v>
                </c:pt>
                <c:pt idx="9">
                  <c:v>0</c:v>
                </c:pt>
                <c:pt idx="10">
                  <c:v>0</c:v>
                </c:pt>
                <c:pt idx="11">
                  <c:v>721400</c:v>
                </c:pt>
                <c:pt idx="12">
                  <c:v>0</c:v>
                </c:pt>
                <c:pt idx="13">
                  <c:v>0</c:v>
                </c:pt>
                <c:pt idx="14">
                  <c:v>17272</c:v>
                </c:pt>
                <c:pt idx="15">
                  <c:v>560174</c:v>
                </c:pt>
                <c:pt idx="16">
                  <c:v>110982</c:v>
                </c:pt>
                <c:pt idx="17">
                  <c:v>0</c:v>
                </c:pt>
                <c:pt idx="18">
                  <c:v>174986</c:v>
                </c:pt>
                <c:pt idx="19">
                  <c:v>34435</c:v>
                </c:pt>
                <c:pt idx="20">
                  <c:v>3</c:v>
                </c:pt>
                <c:pt idx="21">
                  <c:v>2269087</c:v>
                </c:pt>
                <c:pt idx="22">
                  <c:v>62019</c:v>
                </c:pt>
                <c:pt idx="23">
                  <c:v>0</c:v>
                </c:pt>
                <c:pt idx="24">
                  <c:v>0</c:v>
                </c:pt>
                <c:pt idx="25">
                  <c:v>272237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1142407"/>
        <c:axId val="42408204"/>
      </c:barChart>
      <c:catAx>
        <c:axId val="5114240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408204"/>
        <c:crosses val="autoZero"/>
        <c:auto val="1"/>
        <c:lblAlgn val="ctr"/>
        <c:lblOffset val="100"/>
        <c:noMultiLvlLbl val="0"/>
      </c:catAx>
      <c:valAx>
        <c:axId val="4240820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14240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114543</c:v>
                </c:pt>
                <c:pt idx="1">
                  <c:v>92359</c:v>
                </c:pt>
                <c:pt idx="2">
                  <c:v>2584</c:v>
                </c:pt>
                <c:pt idx="3">
                  <c:v>142</c:v>
                </c:pt>
                <c:pt idx="4">
                  <c:v>0</c:v>
                </c:pt>
                <c:pt idx="5">
                  <c:v>192044</c:v>
                </c:pt>
                <c:pt idx="6">
                  <c:v>547318</c:v>
                </c:pt>
                <c:pt idx="7">
                  <c:v>1306202</c:v>
                </c:pt>
                <c:pt idx="8">
                  <c:v>42204</c:v>
                </c:pt>
                <c:pt idx="9">
                  <c:v>90989</c:v>
                </c:pt>
                <c:pt idx="10">
                  <c:v>245</c:v>
                </c:pt>
                <c:pt idx="11">
                  <c:v>825</c:v>
                </c:pt>
                <c:pt idx="12">
                  <c:v>1153</c:v>
                </c:pt>
                <c:pt idx="13">
                  <c:v>24040</c:v>
                </c:pt>
                <c:pt idx="14">
                  <c:v>689</c:v>
                </c:pt>
                <c:pt idx="15">
                  <c:v>1287840</c:v>
                </c:pt>
                <c:pt idx="16">
                  <c:v>167765</c:v>
                </c:pt>
                <c:pt idx="17">
                  <c:v>0</c:v>
                </c:pt>
                <c:pt idx="18">
                  <c:v>4899</c:v>
                </c:pt>
                <c:pt idx="19">
                  <c:v>29938</c:v>
                </c:pt>
                <c:pt idx="20">
                  <c:v>714</c:v>
                </c:pt>
                <c:pt idx="21">
                  <c:v>994674</c:v>
                </c:pt>
                <c:pt idx="22">
                  <c:v>11715</c:v>
                </c:pt>
                <c:pt idx="23">
                  <c:v>9341</c:v>
                </c:pt>
                <c:pt idx="24">
                  <c:v>20688</c:v>
                </c:pt>
                <c:pt idx="25">
                  <c:v>181929</c:v>
                </c:pt>
                <c:pt idx="26">
                  <c:v>80237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145250</c:v>
                </c:pt>
                <c:pt idx="1">
                  <c:v>75959</c:v>
                </c:pt>
                <c:pt idx="2">
                  <c:v>5305</c:v>
                </c:pt>
                <c:pt idx="3">
                  <c:v>0</c:v>
                </c:pt>
                <c:pt idx="4">
                  <c:v>0</c:v>
                </c:pt>
                <c:pt idx="5">
                  <c:v>168752</c:v>
                </c:pt>
                <c:pt idx="6">
                  <c:v>741372</c:v>
                </c:pt>
                <c:pt idx="7">
                  <c:v>1245687</c:v>
                </c:pt>
                <c:pt idx="8">
                  <c:v>32550</c:v>
                </c:pt>
                <c:pt idx="9">
                  <c:v>85476</c:v>
                </c:pt>
                <c:pt idx="10">
                  <c:v>362</c:v>
                </c:pt>
                <c:pt idx="11">
                  <c:v>6544</c:v>
                </c:pt>
                <c:pt idx="12">
                  <c:v>10384</c:v>
                </c:pt>
                <c:pt idx="13">
                  <c:v>19154</c:v>
                </c:pt>
                <c:pt idx="14">
                  <c:v>1638</c:v>
                </c:pt>
                <c:pt idx="15">
                  <c:v>1175474</c:v>
                </c:pt>
                <c:pt idx="16">
                  <c:v>173875</c:v>
                </c:pt>
                <c:pt idx="17">
                  <c:v>0</c:v>
                </c:pt>
                <c:pt idx="18">
                  <c:v>3393</c:v>
                </c:pt>
                <c:pt idx="19">
                  <c:v>16858</c:v>
                </c:pt>
                <c:pt idx="20">
                  <c:v>419</c:v>
                </c:pt>
                <c:pt idx="21">
                  <c:v>894055</c:v>
                </c:pt>
                <c:pt idx="22">
                  <c:v>10902</c:v>
                </c:pt>
                <c:pt idx="23">
                  <c:v>8457</c:v>
                </c:pt>
                <c:pt idx="24">
                  <c:v>18032</c:v>
                </c:pt>
                <c:pt idx="25">
                  <c:v>223980</c:v>
                </c:pt>
                <c:pt idx="26">
                  <c:v>93366</c:v>
                </c:pt>
                <c:pt idx="27">
                  <c:v>252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309061"/>
        <c:axId val="6166495"/>
      </c:barChart>
      <c:catAx>
        <c:axId val="2030906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66495"/>
        <c:crosses val="autoZero"/>
        <c:auto val="1"/>
        <c:lblAlgn val="ctr"/>
        <c:lblOffset val="100"/>
        <c:noMultiLvlLbl val="0"/>
      </c:catAx>
      <c:valAx>
        <c:axId val="616649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30906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27053</c:v>
                </c:pt>
                <c:pt idx="2">
                  <c:v>50509</c:v>
                </c:pt>
                <c:pt idx="3">
                  <c:v>0</c:v>
                </c:pt>
                <c:pt idx="4">
                  <c:v>392800</c:v>
                </c:pt>
                <c:pt idx="5">
                  <c:v>9195</c:v>
                </c:pt>
                <c:pt idx="6">
                  <c:v>436040</c:v>
                </c:pt>
                <c:pt idx="7">
                  <c:v>153498</c:v>
                </c:pt>
                <c:pt idx="8">
                  <c:v>20697</c:v>
                </c:pt>
                <c:pt idx="9">
                  <c:v>0</c:v>
                </c:pt>
                <c:pt idx="10">
                  <c:v>0</c:v>
                </c:pt>
                <c:pt idx="11">
                  <c:v>156837</c:v>
                </c:pt>
                <c:pt idx="12">
                  <c:v>0</c:v>
                </c:pt>
                <c:pt idx="13">
                  <c:v>0</c:v>
                </c:pt>
                <c:pt idx="14">
                  <c:v>10424</c:v>
                </c:pt>
                <c:pt idx="15">
                  <c:v>234751</c:v>
                </c:pt>
                <c:pt idx="16">
                  <c:v>27930</c:v>
                </c:pt>
                <c:pt idx="17">
                  <c:v>0</c:v>
                </c:pt>
                <c:pt idx="18">
                  <c:v>55194</c:v>
                </c:pt>
                <c:pt idx="19">
                  <c:v>13031</c:v>
                </c:pt>
                <c:pt idx="20">
                  <c:v>0</c:v>
                </c:pt>
                <c:pt idx="21">
                  <c:v>700554</c:v>
                </c:pt>
                <c:pt idx="22">
                  <c:v>29899</c:v>
                </c:pt>
                <c:pt idx="23">
                  <c:v>0</c:v>
                </c:pt>
                <c:pt idx="24">
                  <c:v>0</c:v>
                </c:pt>
                <c:pt idx="25">
                  <c:v>82505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21456</c:v>
                </c:pt>
                <c:pt idx="2">
                  <c:v>49795</c:v>
                </c:pt>
                <c:pt idx="3">
                  <c:v>0</c:v>
                </c:pt>
                <c:pt idx="4">
                  <c:v>401360</c:v>
                </c:pt>
                <c:pt idx="5">
                  <c:v>9381</c:v>
                </c:pt>
                <c:pt idx="6">
                  <c:v>451880</c:v>
                </c:pt>
                <c:pt idx="7">
                  <c:v>147181</c:v>
                </c:pt>
                <c:pt idx="8">
                  <c:v>21979</c:v>
                </c:pt>
                <c:pt idx="9">
                  <c:v>0</c:v>
                </c:pt>
                <c:pt idx="10">
                  <c:v>0</c:v>
                </c:pt>
                <c:pt idx="11">
                  <c:v>186754</c:v>
                </c:pt>
                <c:pt idx="12">
                  <c:v>0</c:v>
                </c:pt>
                <c:pt idx="13">
                  <c:v>0</c:v>
                </c:pt>
                <c:pt idx="14">
                  <c:v>10610</c:v>
                </c:pt>
                <c:pt idx="15">
                  <c:v>245206</c:v>
                </c:pt>
                <c:pt idx="16">
                  <c:v>24885</c:v>
                </c:pt>
                <c:pt idx="17">
                  <c:v>0</c:v>
                </c:pt>
                <c:pt idx="18">
                  <c:v>44742</c:v>
                </c:pt>
                <c:pt idx="19">
                  <c:v>9405</c:v>
                </c:pt>
                <c:pt idx="20">
                  <c:v>0</c:v>
                </c:pt>
                <c:pt idx="21">
                  <c:v>715952</c:v>
                </c:pt>
                <c:pt idx="22">
                  <c:v>30684</c:v>
                </c:pt>
                <c:pt idx="23">
                  <c:v>0</c:v>
                </c:pt>
                <c:pt idx="24">
                  <c:v>0</c:v>
                </c:pt>
                <c:pt idx="25">
                  <c:v>78342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120838"/>
        <c:axId val="56200730"/>
      </c:barChart>
      <c:catAx>
        <c:axId val="651208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200730"/>
        <c:crosses val="autoZero"/>
        <c:auto val="1"/>
        <c:lblAlgn val="ctr"/>
        <c:lblOffset val="100"/>
        <c:noMultiLvlLbl val="0"/>
      </c:catAx>
      <c:valAx>
        <c:axId val="562007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1208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17619</c:v>
                </c:pt>
                <c:pt idx="2">
                  <c:v>2536</c:v>
                </c:pt>
                <c:pt idx="3">
                  <c:v>0</c:v>
                </c:pt>
                <c:pt idx="4">
                  <c:v>2842</c:v>
                </c:pt>
                <c:pt idx="5">
                  <c:v>11027</c:v>
                </c:pt>
                <c:pt idx="6">
                  <c:v>56184</c:v>
                </c:pt>
                <c:pt idx="7">
                  <c:v>316105</c:v>
                </c:pt>
                <c:pt idx="8">
                  <c:v>8484</c:v>
                </c:pt>
                <c:pt idx="9">
                  <c:v>158</c:v>
                </c:pt>
                <c:pt idx="10">
                  <c:v>8808</c:v>
                </c:pt>
                <c:pt idx="11">
                  <c:v>1118</c:v>
                </c:pt>
                <c:pt idx="12">
                  <c:v>2</c:v>
                </c:pt>
                <c:pt idx="13">
                  <c:v>667</c:v>
                </c:pt>
                <c:pt idx="14">
                  <c:v>25490</c:v>
                </c:pt>
                <c:pt idx="15">
                  <c:v>75827</c:v>
                </c:pt>
                <c:pt idx="16">
                  <c:v>34280</c:v>
                </c:pt>
                <c:pt idx="17">
                  <c:v>417</c:v>
                </c:pt>
                <c:pt idx="18">
                  <c:v>1013</c:v>
                </c:pt>
                <c:pt idx="19">
                  <c:v>2997</c:v>
                </c:pt>
                <c:pt idx="20">
                  <c:v>78088</c:v>
                </c:pt>
                <c:pt idx="21">
                  <c:v>36083</c:v>
                </c:pt>
                <c:pt idx="22">
                  <c:v>161056</c:v>
                </c:pt>
                <c:pt idx="23">
                  <c:v>4463</c:v>
                </c:pt>
                <c:pt idx="24">
                  <c:v>99029</c:v>
                </c:pt>
                <c:pt idx="25">
                  <c:v>225523</c:v>
                </c:pt>
                <c:pt idx="26">
                  <c:v>269182</c:v>
                </c:pt>
                <c:pt idx="27">
                  <c:v>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3654</c:v>
                </c:pt>
                <c:pt idx="2">
                  <c:v>1913</c:v>
                </c:pt>
                <c:pt idx="3">
                  <c:v>0</c:v>
                </c:pt>
                <c:pt idx="4">
                  <c:v>2786</c:v>
                </c:pt>
                <c:pt idx="5">
                  <c:v>15349</c:v>
                </c:pt>
                <c:pt idx="6">
                  <c:v>68972</c:v>
                </c:pt>
                <c:pt idx="7">
                  <c:v>300782</c:v>
                </c:pt>
                <c:pt idx="8">
                  <c:v>9683</c:v>
                </c:pt>
                <c:pt idx="9">
                  <c:v>288</c:v>
                </c:pt>
                <c:pt idx="10">
                  <c:v>55</c:v>
                </c:pt>
                <c:pt idx="11">
                  <c:v>634</c:v>
                </c:pt>
                <c:pt idx="12">
                  <c:v>3251</c:v>
                </c:pt>
                <c:pt idx="13">
                  <c:v>145</c:v>
                </c:pt>
                <c:pt idx="14">
                  <c:v>10554</c:v>
                </c:pt>
                <c:pt idx="15">
                  <c:v>80698</c:v>
                </c:pt>
                <c:pt idx="16">
                  <c:v>60267</c:v>
                </c:pt>
                <c:pt idx="17">
                  <c:v>275</c:v>
                </c:pt>
                <c:pt idx="18">
                  <c:v>912</c:v>
                </c:pt>
                <c:pt idx="19">
                  <c:v>28</c:v>
                </c:pt>
                <c:pt idx="20">
                  <c:v>84396</c:v>
                </c:pt>
                <c:pt idx="21">
                  <c:v>36105</c:v>
                </c:pt>
                <c:pt idx="22">
                  <c:v>163418</c:v>
                </c:pt>
                <c:pt idx="23">
                  <c:v>7594</c:v>
                </c:pt>
                <c:pt idx="24">
                  <c:v>110634</c:v>
                </c:pt>
                <c:pt idx="25">
                  <c:v>205029</c:v>
                </c:pt>
                <c:pt idx="26">
                  <c:v>280457</c:v>
                </c:pt>
                <c:pt idx="27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2833962"/>
        <c:axId val="64463998"/>
      </c:barChart>
      <c:catAx>
        <c:axId val="1283396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63998"/>
        <c:crosses val="autoZero"/>
        <c:auto val="1"/>
        <c:lblAlgn val="ctr"/>
        <c:lblOffset val="100"/>
        <c:noMultiLvlLbl val="0"/>
      </c:catAx>
      <c:valAx>
        <c:axId val="6446399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83396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3537989</c:v>
                </c:pt>
                <c:pt idx="1">
                  <c:v>281681</c:v>
                </c:pt>
                <c:pt idx="2">
                  <c:v>349599</c:v>
                </c:pt>
                <c:pt idx="3">
                  <c:v>963016</c:v>
                </c:pt>
                <c:pt idx="4">
                  <c:v>7523073</c:v>
                </c:pt>
                <c:pt idx="5">
                  <c:v>573997</c:v>
                </c:pt>
                <c:pt idx="6">
                  <c:v>133889</c:v>
                </c:pt>
                <c:pt idx="7">
                  <c:v>7495824</c:v>
                </c:pt>
                <c:pt idx="8">
                  <c:v>9696212</c:v>
                </c:pt>
                <c:pt idx="9">
                  <c:v>9683998</c:v>
                </c:pt>
                <c:pt idx="10">
                  <c:v>5687688</c:v>
                </c:pt>
                <c:pt idx="11">
                  <c:v>303836</c:v>
                </c:pt>
                <c:pt idx="12">
                  <c:v>2190630</c:v>
                </c:pt>
                <c:pt idx="13">
                  <c:v>3114706</c:v>
                </c:pt>
                <c:pt idx="14">
                  <c:v>6073021</c:v>
                </c:pt>
                <c:pt idx="15">
                  <c:v>873964</c:v>
                </c:pt>
                <c:pt idx="16">
                  <c:v>378042</c:v>
                </c:pt>
                <c:pt idx="17">
                  <c:v>606714</c:v>
                </c:pt>
                <c:pt idx="18">
                  <c:v>0</c:v>
                </c:pt>
                <c:pt idx="19">
                  <c:v>355090</c:v>
                </c:pt>
                <c:pt idx="20">
                  <c:v>990219</c:v>
                </c:pt>
                <c:pt idx="21">
                  <c:v>616726</c:v>
                </c:pt>
                <c:pt idx="22">
                  <c:v>1136779</c:v>
                </c:pt>
                <c:pt idx="23">
                  <c:v>800410</c:v>
                </c:pt>
                <c:pt idx="24">
                  <c:v>9010635</c:v>
                </c:pt>
                <c:pt idx="25">
                  <c:v>7723311</c:v>
                </c:pt>
                <c:pt idx="26">
                  <c:v>778120</c:v>
                </c:pt>
                <c:pt idx="27">
                  <c:v>327476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5B-4525-9E18-2E6FB387244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3622541</c:v>
                </c:pt>
                <c:pt idx="1">
                  <c:v>328015</c:v>
                </c:pt>
                <c:pt idx="2">
                  <c:v>399017</c:v>
                </c:pt>
                <c:pt idx="3">
                  <c:v>735909</c:v>
                </c:pt>
                <c:pt idx="4">
                  <c:v>7341993</c:v>
                </c:pt>
                <c:pt idx="5">
                  <c:v>391791</c:v>
                </c:pt>
                <c:pt idx="6">
                  <c:v>118783</c:v>
                </c:pt>
                <c:pt idx="7">
                  <c:v>7545973</c:v>
                </c:pt>
                <c:pt idx="8">
                  <c:v>8739078</c:v>
                </c:pt>
                <c:pt idx="9">
                  <c:v>9997725</c:v>
                </c:pt>
                <c:pt idx="10">
                  <c:v>5269268</c:v>
                </c:pt>
                <c:pt idx="11">
                  <c:v>189095</c:v>
                </c:pt>
                <c:pt idx="12">
                  <c:v>1880529</c:v>
                </c:pt>
                <c:pt idx="13">
                  <c:v>5006927</c:v>
                </c:pt>
                <c:pt idx="14">
                  <c:v>6207139</c:v>
                </c:pt>
                <c:pt idx="15">
                  <c:v>796804</c:v>
                </c:pt>
                <c:pt idx="16">
                  <c:v>359617</c:v>
                </c:pt>
                <c:pt idx="17">
                  <c:v>670281</c:v>
                </c:pt>
                <c:pt idx="18">
                  <c:v>180</c:v>
                </c:pt>
                <c:pt idx="19">
                  <c:v>559977</c:v>
                </c:pt>
                <c:pt idx="20">
                  <c:v>939717</c:v>
                </c:pt>
                <c:pt idx="21">
                  <c:v>527941</c:v>
                </c:pt>
                <c:pt idx="22">
                  <c:v>1133756</c:v>
                </c:pt>
                <c:pt idx="23">
                  <c:v>902014</c:v>
                </c:pt>
                <c:pt idx="24">
                  <c:v>8610862</c:v>
                </c:pt>
                <c:pt idx="25">
                  <c:v>7174309</c:v>
                </c:pt>
                <c:pt idx="26">
                  <c:v>745162</c:v>
                </c:pt>
                <c:pt idx="27">
                  <c:v>323582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5B-4525-9E18-2E6FB3872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072378"/>
        <c:axId val="12453191"/>
      </c:barChart>
      <c:catAx>
        <c:axId val="240723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453191"/>
        <c:crosses val="autoZero"/>
        <c:auto val="1"/>
        <c:lblAlgn val="ctr"/>
        <c:lblOffset val="100"/>
        <c:noMultiLvlLbl val="0"/>
      </c:catAx>
      <c:valAx>
        <c:axId val="1245319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0723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2295417</c:v>
                </c:pt>
                <c:pt idx="1">
                  <c:v>6200</c:v>
                </c:pt>
                <c:pt idx="2">
                  <c:v>34927</c:v>
                </c:pt>
                <c:pt idx="3">
                  <c:v>84479</c:v>
                </c:pt>
                <c:pt idx="4">
                  <c:v>4883873</c:v>
                </c:pt>
                <c:pt idx="5">
                  <c:v>4697</c:v>
                </c:pt>
                <c:pt idx="6">
                  <c:v>91360</c:v>
                </c:pt>
                <c:pt idx="7">
                  <c:v>2972777</c:v>
                </c:pt>
                <c:pt idx="8">
                  <c:v>7166619</c:v>
                </c:pt>
                <c:pt idx="9">
                  <c:v>7545623</c:v>
                </c:pt>
                <c:pt idx="10">
                  <c:v>2652201</c:v>
                </c:pt>
                <c:pt idx="11">
                  <c:v>303297</c:v>
                </c:pt>
                <c:pt idx="12">
                  <c:v>1094710</c:v>
                </c:pt>
                <c:pt idx="13">
                  <c:v>448484</c:v>
                </c:pt>
                <c:pt idx="14">
                  <c:v>4945705</c:v>
                </c:pt>
                <c:pt idx="15">
                  <c:v>526724</c:v>
                </c:pt>
                <c:pt idx="16">
                  <c:v>35005</c:v>
                </c:pt>
                <c:pt idx="17">
                  <c:v>0</c:v>
                </c:pt>
                <c:pt idx="18">
                  <c:v>0</c:v>
                </c:pt>
                <c:pt idx="19">
                  <c:v>242174</c:v>
                </c:pt>
                <c:pt idx="20">
                  <c:v>0</c:v>
                </c:pt>
                <c:pt idx="21">
                  <c:v>404320</c:v>
                </c:pt>
                <c:pt idx="22">
                  <c:v>70784</c:v>
                </c:pt>
                <c:pt idx="23">
                  <c:v>262654</c:v>
                </c:pt>
                <c:pt idx="24">
                  <c:v>5944135</c:v>
                </c:pt>
                <c:pt idx="25">
                  <c:v>1361349</c:v>
                </c:pt>
                <c:pt idx="26">
                  <c:v>19477</c:v>
                </c:pt>
                <c:pt idx="27">
                  <c:v>105553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5-428D-8837-EBA07210059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2412567</c:v>
                </c:pt>
                <c:pt idx="1">
                  <c:v>2000</c:v>
                </c:pt>
                <c:pt idx="2">
                  <c:v>17432</c:v>
                </c:pt>
                <c:pt idx="3">
                  <c:v>115845</c:v>
                </c:pt>
                <c:pt idx="4">
                  <c:v>4739676</c:v>
                </c:pt>
                <c:pt idx="5">
                  <c:v>28076</c:v>
                </c:pt>
                <c:pt idx="6">
                  <c:v>82340</c:v>
                </c:pt>
                <c:pt idx="7">
                  <c:v>3112173</c:v>
                </c:pt>
                <c:pt idx="8">
                  <c:v>6313711</c:v>
                </c:pt>
                <c:pt idx="9">
                  <c:v>7934056</c:v>
                </c:pt>
                <c:pt idx="10">
                  <c:v>2660989</c:v>
                </c:pt>
                <c:pt idx="11">
                  <c:v>188426</c:v>
                </c:pt>
                <c:pt idx="12">
                  <c:v>936125</c:v>
                </c:pt>
                <c:pt idx="13">
                  <c:v>465641</c:v>
                </c:pt>
                <c:pt idx="14">
                  <c:v>5015948</c:v>
                </c:pt>
                <c:pt idx="15">
                  <c:v>472699</c:v>
                </c:pt>
                <c:pt idx="16">
                  <c:v>12659</c:v>
                </c:pt>
                <c:pt idx="17">
                  <c:v>0</c:v>
                </c:pt>
                <c:pt idx="18">
                  <c:v>0</c:v>
                </c:pt>
                <c:pt idx="19">
                  <c:v>336264</c:v>
                </c:pt>
                <c:pt idx="20">
                  <c:v>0</c:v>
                </c:pt>
                <c:pt idx="21">
                  <c:v>327310</c:v>
                </c:pt>
                <c:pt idx="22">
                  <c:v>59933</c:v>
                </c:pt>
                <c:pt idx="23">
                  <c:v>178351</c:v>
                </c:pt>
                <c:pt idx="24">
                  <c:v>5624785</c:v>
                </c:pt>
                <c:pt idx="25">
                  <c:v>1238250</c:v>
                </c:pt>
                <c:pt idx="26">
                  <c:v>6435</c:v>
                </c:pt>
                <c:pt idx="27">
                  <c:v>139638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35-428D-8837-EBA072100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667755"/>
        <c:axId val="59500455"/>
      </c:barChart>
      <c:catAx>
        <c:axId val="366677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500455"/>
        <c:crosses val="autoZero"/>
        <c:auto val="1"/>
        <c:lblAlgn val="ctr"/>
        <c:lblOffset val="100"/>
        <c:noMultiLvlLbl val="0"/>
      </c:catAx>
      <c:valAx>
        <c:axId val="5950045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677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1049118</c:v>
                </c:pt>
                <c:pt idx="1">
                  <c:v>189298</c:v>
                </c:pt>
                <c:pt idx="2">
                  <c:v>82184</c:v>
                </c:pt>
                <c:pt idx="3">
                  <c:v>536753</c:v>
                </c:pt>
                <c:pt idx="4">
                  <c:v>83590</c:v>
                </c:pt>
                <c:pt idx="5">
                  <c:v>531968</c:v>
                </c:pt>
                <c:pt idx="6">
                  <c:v>33969</c:v>
                </c:pt>
                <c:pt idx="7">
                  <c:v>993906</c:v>
                </c:pt>
                <c:pt idx="8">
                  <c:v>889396</c:v>
                </c:pt>
                <c:pt idx="9">
                  <c:v>1956209</c:v>
                </c:pt>
                <c:pt idx="10">
                  <c:v>2964027</c:v>
                </c:pt>
                <c:pt idx="11">
                  <c:v>0</c:v>
                </c:pt>
                <c:pt idx="12">
                  <c:v>1036151</c:v>
                </c:pt>
                <c:pt idx="13">
                  <c:v>2269430</c:v>
                </c:pt>
                <c:pt idx="14">
                  <c:v>1015635</c:v>
                </c:pt>
                <c:pt idx="15">
                  <c:v>129839</c:v>
                </c:pt>
                <c:pt idx="16">
                  <c:v>241141</c:v>
                </c:pt>
                <c:pt idx="17">
                  <c:v>392183</c:v>
                </c:pt>
                <c:pt idx="18">
                  <c:v>0</c:v>
                </c:pt>
                <c:pt idx="19">
                  <c:v>83038</c:v>
                </c:pt>
                <c:pt idx="20">
                  <c:v>295702</c:v>
                </c:pt>
                <c:pt idx="21">
                  <c:v>67174</c:v>
                </c:pt>
                <c:pt idx="22">
                  <c:v>701965</c:v>
                </c:pt>
                <c:pt idx="23">
                  <c:v>509886</c:v>
                </c:pt>
                <c:pt idx="24">
                  <c:v>2575064</c:v>
                </c:pt>
                <c:pt idx="25">
                  <c:v>814585</c:v>
                </c:pt>
                <c:pt idx="26">
                  <c:v>24749</c:v>
                </c:pt>
                <c:pt idx="27">
                  <c:v>104293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3-4216-ACFA-F33D00B1C4F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1097407</c:v>
                </c:pt>
                <c:pt idx="1">
                  <c:v>237791</c:v>
                </c:pt>
                <c:pt idx="2">
                  <c:v>102589</c:v>
                </c:pt>
                <c:pt idx="3">
                  <c:v>586213</c:v>
                </c:pt>
                <c:pt idx="4">
                  <c:v>91047</c:v>
                </c:pt>
                <c:pt idx="5">
                  <c:v>336494</c:v>
                </c:pt>
                <c:pt idx="6">
                  <c:v>31140</c:v>
                </c:pt>
                <c:pt idx="7">
                  <c:v>933647</c:v>
                </c:pt>
                <c:pt idx="8">
                  <c:v>874600</c:v>
                </c:pt>
                <c:pt idx="9">
                  <c:v>1852368</c:v>
                </c:pt>
                <c:pt idx="10">
                  <c:v>2564520</c:v>
                </c:pt>
                <c:pt idx="11">
                  <c:v>0</c:v>
                </c:pt>
                <c:pt idx="12">
                  <c:v>907121</c:v>
                </c:pt>
                <c:pt idx="13">
                  <c:v>4283790</c:v>
                </c:pt>
                <c:pt idx="14">
                  <c:v>1149383</c:v>
                </c:pt>
                <c:pt idx="15">
                  <c:v>140383</c:v>
                </c:pt>
                <c:pt idx="16">
                  <c:v>272410</c:v>
                </c:pt>
                <c:pt idx="17">
                  <c:v>484528</c:v>
                </c:pt>
                <c:pt idx="18">
                  <c:v>180</c:v>
                </c:pt>
                <c:pt idx="19">
                  <c:v>74030</c:v>
                </c:pt>
                <c:pt idx="20">
                  <c:v>377075</c:v>
                </c:pt>
                <c:pt idx="21">
                  <c:v>67519</c:v>
                </c:pt>
                <c:pt idx="22">
                  <c:v>698726</c:v>
                </c:pt>
                <c:pt idx="23">
                  <c:v>654781</c:v>
                </c:pt>
                <c:pt idx="24">
                  <c:v>2546138</c:v>
                </c:pt>
                <c:pt idx="25">
                  <c:v>824408</c:v>
                </c:pt>
                <c:pt idx="26">
                  <c:v>26019</c:v>
                </c:pt>
                <c:pt idx="27">
                  <c:v>67525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73-4216-ACFA-F33D00B1C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280522"/>
        <c:axId val="12280652"/>
      </c:barChart>
      <c:catAx>
        <c:axId val="1028052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280652"/>
        <c:crosses val="autoZero"/>
        <c:auto val="1"/>
        <c:lblAlgn val="ctr"/>
        <c:lblOffset val="100"/>
        <c:noMultiLvlLbl val="0"/>
      </c:catAx>
      <c:valAx>
        <c:axId val="1228065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28052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193454</c:v>
                </c:pt>
                <c:pt idx="1">
                  <c:v>86183</c:v>
                </c:pt>
                <c:pt idx="2">
                  <c:v>232488</c:v>
                </c:pt>
                <c:pt idx="3">
                  <c:v>341784</c:v>
                </c:pt>
                <c:pt idx="4">
                  <c:v>2555610</c:v>
                </c:pt>
                <c:pt idx="5">
                  <c:v>37332</c:v>
                </c:pt>
                <c:pt idx="6">
                  <c:v>8560</c:v>
                </c:pt>
                <c:pt idx="7">
                  <c:v>3529141</c:v>
                </c:pt>
                <c:pt idx="8">
                  <c:v>1640197</c:v>
                </c:pt>
                <c:pt idx="9">
                  <c:v>182166</c:v>
                </c:pt>
                <c:pt idx="10">
                  <c:v>71460</c:v>
                </c:pt>
                <c:pt idx="11">
                  <c:v>539</c:v>
                </c:pt>
                <c:pt idx="12">
                  <c:v>59769</c:v>
                </c:pt>
                <c:pt idx="13">
                  <c:v>396792</c:v>
                </c:pt>
                <c:pt idx="14">
                  <c:v>111681</c:v>
                </c:pt>
                <c:pt idx="15">
                  <c:v>217401</c:v>
                </c:pt>
                <c:pt idx="16">
                  <c:v>101896</c:v>
                </c:pt>
                <c:pt idx="17">
                  <c:v>214531</c:v>
                </c:pt>
                <c:pt idx="18">
                  <c:v>0</c:v>
                </c:pt>
                <c:pt idx="19">
                  <c:v>29878</c:v>
                </c:pt>
                <c:pt idx="20">
                  <c:v>694517</c:v>
                </c:pt>
                <c:pt idx="21">
                  <c:v>145232</c:v>
                </c:pt>
                <c:pt idx="22">
                  <c:v>364030</c:v>
                </c:pt>
                <c:pt idx="23">
                  <c:v>27870</c:v>
                </c:pt>
                <c:pt idx="24">
                  <c:v>491436</c:v>
                </c:pt>
                <c:pt idx="25">
                  <c:v>5547377</c:v>
                </c:pt>
                <c:pt idx="26">
                  <c:v>733894</c:v>
                </c:pt>
                <c:pt idx="27">
                  <c:v>117630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45-4293-8D9E-641E16E1438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112567</c:v>
                </c:pt>
                <c:pt idx="1">
                  <c:v>88224</c:v>
                </c:pt>
                <c:pt idx="2">
                  <c:v>278996</c:v>
                </c:pt>
                <c:pt idx="3">
                  <c:v>33851</c:v>
                </c:pt>
                <c:pt idx="4">
                  <c:v>2511270</c:v>
                </c:pt>
                <c:pt idx="5">
                  <c:v>27221</c:v>
                </c:pt>
                <c:pt idx="6">
                  <c:v>5303</c:v>
                </c:pt>
                <c:pt idx="7">
                  <c:v>3500153</c:v>
                </c:pt>
                <c:pt idx="8">
                  <c:v>1550767</c:v>
                </c:pt>
                <c:pt idx="9">
                  <c:v>211301</c:v>
                </c:pt>
                <c:pt idx="10">
                  <c:v>43759</c:v>
                </c:pt>
                <c:pt idx="11">
                  <c:v>669</c:v>
                </c:pt>
                <c:pt idx="12">
                  <c:v>37283</c:v>
                </c:pt>
                <c:pt idx="13">
                  <c:v>257496</c:v>
                </c:pt>
                <c:pt idx="14">
                  <c:v>41808</c:v>
                </c:pt>
                <c:pt idx="15">
                  <c:v>183722</c:v>
                </c:pt>
                <c:pt idx="16">
                  <c:v>74548</c:v>
                </c:pt>
                <c:pt idx="17">
                  <c:v>185753</c:v>
                </c:pt>
                <c:pt idx="18">
                  <c:v>0</c:v>
                </c:pt>
                <c:pt idx="19">
                  <c:v>149683</c:v>
                </c:pt>
                <c:pt idx="20">
                  <c:v>562642</c:v>
                </c:pt>
                <c:pt idx="21">
                  <c:v>133112</c:v>
                </c:pt>
                <c:pt idx="22">
                  <c:v>375097</c:v>
                </c:pt>
                <c:pt idx="23">
                  <c:v>68882</c:v>
                </c:pt>
                <c:pt idx="24">
                  <c:v>439939</c:v>
                </c:pt>
                <c:pt idx="25">
                  <c:v>5111651</c:v>
                </c:pt>
                <c:pt idx="26">
                  <c:v>712708</c:v>
                </c:pt>
                <c:pt idx="27">
                  <c:v>116419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45-4293-8D9E-641E16E14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102063"/>
        <c:axId val="28708779"/>
      </c:barChart>
      <c:catAx>
        <c:axId val="1510206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708779"/>
        <c:crosses val="autoZero"/>
        <c:auto val="1"/>
        <c:lblAlgn val="ctr"/>
        <c:lblOffset val="100"/>
        <c:noMultiLvlLbl val="0"/>
      </c:catAx>
      <c:valAx>
        <c:axId val="287087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10206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799037</c:v>
                </c:pt>
                <c:pt idx="1">
                  <c:v>379246</c:v>
                </c:pt>
                <c:pt idx="2">
                  <c:v>1655500</c:v>
                </c:pt>
                <c:pt idx="3">
                  <c:v>638027</c:v>
                </c:pt>
                <c:pt idx="4">
                  <c:v>3567476</c:v>
                </c:pt>
                <c:pt idx="5">
                  <c:v>362879</c:v>
                </c:pt>
                <c:pt idx="6">
                  <c:v>941</c:v>
                </c:pt>
                <c:pt idx="7">
                  <c:v>4672979</c:v>
                </c:pt>
                <c:pt idx="8">
                  <c:v>2986161</c:v>
                </c:pt>
                <c:pt idx="9">
                  <c:v>3092284</c:v>
                </c:pt>
                <c:pt idx="10">
                  <c:v>1365932</c:v>
                </c:pt>
                <c:pt idx="11">
                  <c:v>10608</c:v>
                </c:pt>
                <c:pt idx="12">
                  <c:v>749530</c:v>
                </c:pt>
                <c:pt idx="13">
                  <c:v>1323634</c:v>
                </c:pt>
                <c:pt idx="14">
                  <c:v>1890664</c:v>
                </c:pt>
                <c:pt idx="15">
                  <c:v>164601</c:v>
                </c:pt>
                <c:pt idx="16">
                  <c:v>309910</c:v>
                </c:pt>
                <c:pt idx="17">
                  <c:v>253962</c:v>
                </c:pt>
                <c:pt idx="18">
                  <c:v>15</c:v>
                </c:pt>
                <c:pt idx="19">
                  <c:v>303802</c:v>
                </c:pt>
                <c:pt idx="20">
                  <c:v>441500</c:v>
                </c:pt>
                <c:pt idx="21">
                  <c:v>69693</c:v>
                </c:pt>
                <c:pt idx="22">
                  <c:v>1147007</c:v>
                </c:pt>
                <c:pt idx="23">
                  <c:v>265204</c:v>
                </c:pt>
                <c:pt idx="24">
                  <c:v>1311724</c:v>
                </c:pt>
                <c:pt idx="25">
                  <c:v>5765881</c:v>
                </c:pt>
                <c:pt idx="26">
                  <c:v>787144</c:v>
                </c:pt>
                <c:pt idx="27">
                  <c:v>159400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C8-421D-9CCE-30FFDAAD871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993155</c:v>
                </c:pt>
                <c:pt idx="1">
                  <c:v>231725</c:v>
                </c:pt>
                <c:pt idx="2">
                  <c:v>1635471</c:v>
                </c:pt>
                <c:pt idx="3">
                  <c:v>993874</c:v>
                </c:pt>
                <c:pt idx="4">
                  <c:v>3623329</c:v>
                </c:pt>
                <c:pt idx="5">
                  <c:v>351106</c:v>
                </c:pt>
                <c:pt idx="6">
                  <c:v>2483</c:v>
                </c:pt>
                <c:pt idx="7">
                  <c:v>4802902</c:v>
                </c:pt>
                <c:pt idx="8">
                  <c:v>3373680</c:v>
                </c:pt>
                <c:pt idx="9">
                  <c:v>2734265</c:v>
                </c:pt>
                <c:pt idx="10">
                  <c:v>1180797</c:v>
                </c:pt>
                <c:pt idx="11">
                  <c:v>4537</c:v>
                </c:pt>
                <c:pt idx="12">
                  <c:v>678609</c:v>
                </c:pt>
                <c:pt idx="13">
                  <c:v>1450988</c:v>
                </c:pt>
                <c:pt idx="14">
                  <c:v>2210213</c:v>
                </c:pt>
                <c:pt idx="15">
                  <c:v>161718</c:v>
                </c:pt>
                <c:pt idx="16">
                  <c:v>204322</c:v>
                </c:pt>
                <c:pt idx="17">
                  <c:v>258292</c:v>
                </c:pt>
                <c:pt idx="18">
                  <c:v>65</c:v>
                </c:pt>
                <c:pt idx="19">
                  <c:v>258218</c:v>
                </c:pt>
                <c:pt idx="20">
                  <c:v>436294</c:v>
                </c:pt>
                <c:pt idx="21">
                  <c:v>94329</c:v>
                </c:pt>
                <c:pt idx="22">
                  <c:v>1244814</c:v>
                </c:pt>
                <c:pt idx="23">
                  <c:v>303135</c:v>
                </c:pt>
                <c:pt idx="24">
                  <c:v>1415122</c:v>
                </c:pt>
                <c:pt idx="25">
                  <c:v>6268159</c:v>
                </c:pt>
                <c:pt idx="26">
                  <c:v>802516</c:v>
                </c:pt>
                <c:pt idx="27">
                  <c:v>132966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C8-421D-9CCE-30FFDAAD8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5366125"/>
        <c:axId val="47985316"/>
      </c:barChart>
      <c:catAx>
        <c:axId val="1536612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985316"/>
        <c:crosses val="autoZero"/>
        <c:auto val="1"/>
        <c:lblAlgn val="ctr"/>
        <c:lblOffset val="100"/>
        <c:noMultiLvlLbl val="0"/>
      </c:catAx>
      <c:valAx>
        <c:axId val="47985316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536612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536427</c:v>
                </c:pt>
                <c:pt idx="1">
                  <c:v>368</c:v>
                </c:pt>
                <c:pt idx="2">
                  <c:v>40011</c:v>
                </c:pt>
                <c:pt idx="3">
                  <c:v>106821</c:v>
                </c:pt>
                <c:pt idx="4">
                  <c:v>1254325</c:v>
                </c:pt>
                <c:pt idx="5">
                  <c:v>428</c:v>
                </c:pt>
                <c:pt idx="6">
                  <c:v>0</c:v>
                </c:pt>
                <c:pt idx="7">
                  <c:v>278915</c:v>
                </c:pt>
                <c:pt idx="8">
                  <c:v>1112799</c:v>
                </c:pt>
                <c:pt idx="9">
                  <c:v>1774600</c:v>
                </c:pt>
                <c:pt idx="10">
                  <c:v>661175</c:v>
                </c:pt>
                <c:pt idx="11">
                  <c:v>10608</c:v>
                </c:pt>
                <c:pt idx="12">
                  <c:v>237623</c:v>
                </c:pt>
                <c:pt idx="13">
                  <c:v>41442</c:v>
                </c:pt>
                <c:pt idx="14">
                  <c:v>1197475</c:v>
                </c:pt>
                <c:pt idx="15">
                  <c:v>69946</c:v>
                </c:pt>
                <c:pt idx="16">
                  <c:v>12288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31267</c:v>
                </c:pt>
                <c:pt idx="22">
                  <c:v>0</c:v>
                </c:pt>
                <c:pt idx="23">
                  <c:v>3142</c:v>
                </c:pt>
                <c:pt idx="24">
                  <c:v>963938</c:v>
                </c:pt>
                <c:pt idx="25">
                  <c:v>104069</c:v>
                </c:pt>
                <c:pt idx="26">
                  <c:v>3</c:v>
                </c:pt>
                <c:pt idx="27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DE-4A5E-9C24-B8B8682D46C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694904</c:v>
                </c:pt>
                <c:pt idx="1">
                  <c:v>6</c:v>
                </c:pt>
                <c:pt idx="2">
                  <c:v>14231</c:v>
                </c:pt>
                <c:pt idx="3">
                  <c:v>98656</c:v>
                </c:pt>
                <c:pt idx="4">
                  <c:v>1224942</c:v>
                </c:pt>
                <c:pt idx="5">
                  <c:v>4009</c:v>
                </c:pt>
                <c:pt idx="6">
                  <c:v>0</c:v>
                </c:pt>
                <c:pt idx="7">
                  <c:v>148674</c:v>
                </c:pt>
                <c:pt idx="8">
                  <c:v>1151660</c:v>
                </c:pt>
                <c:pt idx="9">
                  <c:v>1796646</c:v>
                </c:pt>
                <c:pt idx="10">
                  <c:v>450507</c:v>
                </c:pt>
                <c:pt idx="11">
                  <c:v>4537</c:v>
                </c:pt>
                <c:pt idx="12">
                  <c:v>48243</c:v>
                </c:pt>
                <c:pt idx="13">
                  <c:v>24540</c:v>
                </c:pt>
                <c:pt idx="14">
                  <c:v>1370122</c:v>
                </c:pt>
                <c:pt idx="15">
                  <c:v>81515</c:v>
                </c:pt>
                <c:pt idx="16">
                  <c:v>15120</c:v>
                </c:pt>
                <c:pt idx="17">
                  <c:v>0</c:v>
                </c:pt>
                <c:pt idx="18">
                  <c:v>0</c:v>
                </c:pt>
                <c:pt idx="19">
                  <c:v>3577</c:v>
                </c:pt>
                <c:pt idx="20">
                  <c:v>0</c:v>
                </c:pt>
                <c:pt idx="21">
                  <c:v>60869</c:v>
                </c:pt>
                <c:pt idx="22">
                  <c:v>7012</c:v>
                </c:pt>
                <c:pt idx="23">
                  <c:v>0</c:v>
                </c:pt>
                <c:pt idx="24">
                  <c:v>1103444</c:v>
                </c:pt>
                <c:pt idx="25">
                  <c:v>89134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DE-4A5E-9C24-B8B8682D4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338291"/>
        <c:axId val="29558413"/>
      </c:barChart>
      <c:catAx>
        <c:axId val="353382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558413"/>
        <c:crosses val="autoZero"/>
        <c:auto val="1"/>
        <c:lblAlgn val="ctr"/>
        <c:lblOffset val="100"/>
        <c:noMultiLvlLbl val="0"/>
      </c:catAx>
      <c:valAx>
        <c:axId val="2955841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3382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214943</c:v>
                </c:pt>
                <c:pt idx="1">
                  <c:v>331522</c:v>
                </c:pt>
                <c:pt idx="2">
                  <c:v>1450305</c:v>
                </c:pt>
                <c:pt idx="3">
                  <c:v>359355</c:v>
                </c:pt>
                <c:pt idx="4">
                  <c:v>13</c:v>
                </c:pt>
                <c:pt idx="5">
                  <c:v>255906</c:v>
                </c:pt>
                <c:pt idx="6">
                  <c:v>47</c:v>
                </c:pt>
                <c:pt idx="7">
                  <c:v>557699</c:v>
                </c:pt>
                <c:pt idx="8">
                  <c:v>672501</c:v>
                </c:pt>
                <c:pt idx="9">
                  <c:v>1214137</c:v>
                </c:pt>
                <c:pt idx="10">
                  <c:v>378162</c:v>
                </c:pt>
                <c:pt idx="11">
                  <c:v>0</c:v>
                </c:pt>
                <c:pt idx="12">
                  <c:v>232463</c:v>
                </c:pt>
                <c:pt idx="13">
                  <c:v>919047</c:v>
                </c:pt>
                <c:pt idx="14">
                  <c:v>656835</c:v>
                </c:pt>
                <c:pt idx="15">
                  <c:v>2504</c:v>
                </c:pt>
                <c:pt idx="16">
                  <c:v>110047</c:v>
                </c:pt>
                <c:pt idx="17">
                  <c:v>0</c:v>
                </c:pt>
                <c:pt idx="18">
                  <c:v>15</c:v>
                </c:pt>
                <c:pt idx="19">
                  <c:v>296098</c:v>
                </c:pt>
                <c:pt idx="20">
                  <c:v>43193</c:v>
                </c:pt>
                <c:pt idx="21">
                  <c:v>0</c:v>
                </c:pt>
                <c:pt idx="22">
                  <c:v>469620</c:v>
                </c:pt>
                <c:pt idx="23">
                  <c:v>120625</c:v>
                </c:pt>
                <c:pt idx="24">
                  <c:v>126426</c:v>
                </c:pt>
                <c:pt idx="25">
                  <c:v>197046</c:v>
                </c:pt>
                <c:pt idx="26">
                  <c:v>108</c:v>
                </c:pt>
                <c:pt idx="27">
                  <c:v>37450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55-4E72-B8A2-5BFD6B6C3245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261156</c:v>
                </c:pt>
                <c:pt idx="1">
                  <c:v>184643</c:v>
                </c:pt>
                <c:pt idx="2">
                  <c:v>1419190</c:v>
                </c:pt>
                <c:pt idx="3">
                  <c:v>396901</c:v>
                </c:pt>
                <c:pt idx="4">
                  <c:v>5140</c:v>
                </c:pt>
                <c:pt idx="5">
                  <c:v>210971</c:v>
                </c:pt>
                <c:pt idx="6">
                  <c:v>60</c:v>
                </c:pt>
                <c:pt idx="7">
                  <c:v>511528</c:v>
                </c:pt>
                <c:pt idx="8">
                  <c:v>940301</c:v>
                </c:pt>
                <c:pt idx="9">
                  <c:v>789546</c:v>
                </c:pt>
                <c:pt idx="10">
                  <c:v>401836</c:v>
                </c:pt>
                <c:pt idx="11">
                  <c:v>0</c:v>
                </c:pt>
                <c:pt idx="12">
                  <c:v>366442</c:v>
                </c:pt>
                <c:pt idx="13">
                  <c:v>1052847</c:v>
                </c:pt>
                <c:pt idx="14">
                  <c:v>743075</c:v>
                </c:pt>
                <c:pt idx="15">
                  <c:v>17</c:v>
                </c:pt>
                <c:pt idx="16">
                  <c:v>132161</c:v>
                </c:pt>
                <c:pt idx="17">
                  <c:v>5036</c:v>
                </c:pt>
                <c:pt idx="18">
                  <c:v>65</c:v>
                </c:pt>
                <c:pt idx="19">
                  <c:v>215965</c:v>
                </c:pt>
                <c:pt idx="20">
                  <c:v>48620</c:v>
                </c:pt>
                <c:pt idx="21">
                  <c:v>1981</c:v>
                </c:pt>
                <c:pt idx="22">
                  <c:v>529561</c:v>
                </c:pt>
                <c:pt idx="23">
                  <c:v>190831</c:v>
                </c:pt>
                <c:pt idx="24">
                  <c:v>20774</c:v>
                </c:pt>
                <c:pt idx="25">
                  <c:v>281922</c:v>
                </c:pt>
                <c:pt idx="26">
                  <c:v>0</c:v>
                </c:pt>
                <c:pt idx="27">
                  <c:v>20929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55-4E72-B8A2-5BFD6B6C3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267211"/>
        <c:axId val="28982370"/>
      </c:barChart>
      <c:catAx>
        <c:axId val="132672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982370"/>
        <c:crosses val="autoZero"/>
        <c:auto val="1"/>
        <c:lblAlgn val="ctr"/>
        <c:lblOffset val="100"/>
        <c:noMultiLvlLbl val="0"/>
      </c:catAx>
      <c:valAx>
        <c:axId val="289823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672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47667</c:v>
                </c:pt>
                <c:pt idx="1">
                  <c:v>47356</c:v>
                </c:pt>
                <c:pt idx="2">
                  <c:v>165184</c:v>
                </c:pt>
                <c:pt idx="3">
                  <c:v>171851</c:v>
                </c:pt>
                <c:pt idx="4">
                  <c:v>2313138</c:v>
                </c:pt>
                <c:pt idx="5">
                  <c:v>106545</c:v>
                </c:pt>
                <c:pt idx="6">
                  <c:v>894</c:v>
                </c:pt>
                <c:pt idx="7">
                  <c:v>3836365</c:v>
                </c:pt>
                <c:pt idx="8">
                  <c:v>1200861</c:v>
                </c:pt>
                <c:pt idx="9">
                  <c:v>103547</c:v>
                </c:pt>
                <c:pt idx="10">
                  <c:v>326595</c:v>
                </c:pt>
                <c:pt idx="11">
                  <c:v>0</c:v>
                </c:pt>
                <c:pt idx="12">
                  <c:v>279444</c:v>
                </c:pt>
                <c:pt idx="13">
                  <c:v>363145</c:v>
                </c:pt>
                <c:pt idx="14">
                  <c:v>36354</c:v>
                </c:pt>
                <c:pt idx="15">
                  <c:v>92151</c:v>
                </c:pt>
                <c:pt idx="16">
                  <c:v>187575</c:v>
                </c:pt>
                <c:pt idx="17">
                  <c:v>253962</c:v>
                </c:pt>
                <c:pt idx="18">
                  <c:v>0</c:v>
                </c:pt>
                <c:pt idx="19">
                  <c:v>7704</c:v>
                </c:pt>
                <c:pt idx="20">
                  <c:v>398307</c:v>
                </c:pt>
                <c:pt idx="21">
                  <c:v>38426</c:v>
                </c:pt>
                <c:pt idx="22">
                  <c:v>677387</c:v>
                </c:pt>
                <c:pt idx="23">
                  <c:v>141437</c:v>
                </c:pt>
                <c:pt idx="24">
                  <c:v>221360</c:v>
                </c:pt>
                <c:pt idx="25">
                  <c:v>5464766</c:v>
                </c:pt>
                <c:pt idx="26">
                  <c:v>787033</c:v>
                </c:pt>
                <c:pt idx="27">
                  <c:v>121911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16-4F0C-8550-4BE49A893F83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37095</c:v>
                </c:pt>
                <c:pt idx="1">
                  <c:v>47076</c:v>
                </c:pt>
                <c:pt idx="2">
                  <c:v>202050</c:v>
                </c:pt>
                <c:pt idx="3">
                  <c:v>498317</c:v>
                </c:pt>
                <c:pt idx="4">
                  <c:v>2393247</c:v>
                </c:pt>
                <c:pt idx="5">
                  <c:v>136126</c:v>
                </c:pt>
                <c:pt idx="6">
                  <c:v>2423</c:v>
                </c:pt>
                <c:pt idx="7">
                  <c:v>4142700</c:v>
                </c:pt>
                <c:pt idx="8">
                  <c:v>1281719</c:v>
                </c:pt>
                <c:pt idx="9">
                  <c:v>148073</c:v>
                </c:pt>
                <c:pt idx="10">
                  <c:v>328454</c:v>
                </c:pt>
                <c:pt idx="11">
                  <c:v>0</c:v>
                </c:pt>
                <c:pt idx="12">
                  <c:v>263924</c:v>
                </c:pt>
                <c:pt idx="13">
                  <c:v>373601</c:v>
                </c:pt>
                <c:pt idx="14">
                  <c:v>97016</c:v>
                </c:pt>
                <c:pt idx="15">
                  <c:v>80186</c:v>
                </c:pt>
                <c:pt idx="16">
                  <c:v>57041</c:v>
                </c:pt>
                <c:pt idx="17">
                  <c:v>253256</c:v>
                </c:pt>
                <c:pt idx="18">
                  <c:v>0</c:v>
                </c:pt>
                <c:pt idx="19">
                  <c:v>38676</c:v>
                </c:pt>
                <c:pt idx="20">
                  <c:v>387674</c:v>
                </c:pt>
                <c:pt idx="21">
                  <c:v>31479</c:v>
                </c:pt>
                <c:pt idx="22">
                  <c:v>708241</c:v>
                </c:pt>
                <c:pt idx="23">
                  <c:v>112304</c:v>
                </c:pt>
                <c:pt idx="24">
                  <c:v>290904</c:v>
                </c:pt>
                <c:pt idx="25">
                  <c:v>5897103</c:v>
                </c:pt>
                <c:pt idx="26">
                  <c:v>802493</c:v>
                </c:pt>
                <c:pt idx="27">
                  <c:v>112037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16-4F0C-8550-4BE49A893F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852905"/>
        <c:axId val="13077070"/>
      </c:barChart>
      <c:catAx>
        <c:axId val="6085290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77070"/>
        <c:crosses val="autoZero"/>
        <c:auto val="1"/>
        <c:lblAlgn val="ctr"/>
        <c:lblOffset val="100"/>
        <c:noMultiLvlLbl val="0"/>
      </c:catAx>
      <c:valAx>
        <c:axId val="1307707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85290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41219592.295000002</c:v>
              </c:pt>
              <c:pt idx="1">
                <c:v>44547434.772999972</c:v>
              </c:pt>
              <c:pt idx="2">
                <c:v>47171159.215999998</c:v>
              </c:pt>
              <c:pt idx="3">
                <c:v>48730917.033</c:v>
              </c:pt>
              <c:pt idx="4">
                <c:v>49023592.014000013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DDA-408D-A634-4860BA4F1403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47852334.750999987</c:v>
              </c:pt>
              <c:pt idx="3">
                <c:v>47626216.517999977</c:v>
              </c:pt>
              <c:pt idx="4">
                <c:v>47721020.148999982</c:v>
              </c:pt>
              <c:pt idx="5">
                <c:v>45308031.474999987</c:v>
              </c:pt>
              <c:pt idx="6">
                <c:v>48552801.796000011</c:v>
              </c:pt>
              <c:pt idx="7">
                <c:v>44645870.443999991</c:v>
              </c:pt>
              <c:pt idx="8">
                <c:v>46724084.247999988</c:v>
              </c:pt>
              <c:pt idx="9">
                <c:v>48877703.431999996</c:v>
              </c:pt>
              <c:pt idx="10">
                <c:v>46828120.15699999</c:v>
              </c:pt>
              <c:pt idx="11">
                <c:v>44989001.045000002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DDA-408D-A634-4860BA4F1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62296"/>
        <c:axId val="21261367"/>
      </c:lineChart>
      <c:catAx>
        <c:axId val="376229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261367"/>
        <c:crosses val="autoZero"/>
        <c:auto val="1"/>
        <c:lblAlgn val="ctr"/>
        <c:lblOffset val="100"/>
        <c:noMultiLvlLbl val="0"/>
      </c:catAx>
      <c:valAx>
        <c:axId val="2126136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6229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15171231</c:v>
              </c:pt>
              <c:pt idx="2">
                <c:v>15420856</c:v>
              </c:pt>
              <c:pt idx="3">
                <c:v>16211166</c:v>
              </c:pt>
              <c:pt idx="4">
                <c:v>15949452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8CB-477A-A25A-17CDA06D90BF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8CB-477A-A25A-17CDA06D9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61363"/>
        <c:axId val="25323627"/>
      </c:lineChart>
      <c:catAx>
        <c:axId val="2996136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323627"/>
        <c:crosses val="autoZero"/>
        <c:auto val="1"/>
        <c:lblAlgn val="ctr"/>
        <c:lblOffset val="100"/>
        <c:noMultiLvlLbl val="0"/>
      </c:catAx>
      <c:valAx>
        <c:axId val="2532362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96136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6909670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F77-48AA-B0C0-3FA86949C47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F77-48AA-B0C0-3FA86949C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3925006"/>
        <c:axId val="30286141"/>
      </c:lineChart>
      <c:catAx>
        <c:axId val="2392500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286141"/>
        <c:crosses val="autoZero"/>
        <c:auto val="1"/>
        <c:lblAlgn val="ctr"/>
        <c:lblOffset val="100"/>
        <c:noMultiLvlLbl val="0"/>
      </c:catAx>
      <c:valAx>
        <c:axId val="30286141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2500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19969012</c:v>
              </c:pt>
              <c:pt idx="1">
                <c:v>21787526</c:v>
              </c:pt>
              <c:pt idx="2">
                <c:v>24542243</c:v>
              </c:pt>
              <c:pt idx="3">
                <c:v>24757476</c:v>
              </c:pt>
              <c:pt idx="4">
                <c:v>24799680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785-4075-AB71-F11195D7D3F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785-4075-AB71-F11195D7D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78978"/>
        <c:axId val="5460862"/>
      </c:lineChart>
      <c:catAx>
        <c:axId val="6107897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60862"/>
        <c:crosses val="autoZero"/>
        <c:auto val="1"/>
        <c:lblAlgn val="ctr"/>
        <c:lblOffset val="100"/>
        <c:noMultiLvlLbl val="0"/>
      </c:catAx>
      <c:valAx>
        <c:axId val="546086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07897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13873131</c:v>
              </c:pt>
              <c:pt idx="1">
                <c:v>14802841</c:v>
              </c:pt>
              <c:pt idx="2">
                <c:v>16571219</c:v>
              </c:pt>
              <c:pt idx="3">
                <c:v>16811294</c:v>
              </c:pt>
              <c:pt idx="4">
                <c:v>16626336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4A2-401F-B4E5-7082641470D0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4A2-401F-B4E5-7082641470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224223"/>
        <c:axId val="32168806"/>
      </c:lineChart>
      <c:catAx>
        <c:axId val="4922422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168806"/>
        <c:crosses val="autoZero"/>
        <c:auto val="1"/>
        <c:lblAlgn val="ctr"/>
        <c:lblOffset val="100"/>
        <c:noMultiLvlLbl val="0"/>
      </c:catAx>
      <c:valAx>
        <c:axId val="32168806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224223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1461088</c:v>
              </c:pt>
              <c:pt idx="2">
                <c:v>1635031.25</c:v>
              </c:pt>
              <c:pt idx="3">
                <c:v>1665977.25</c:v>
              </c:pt>
              <c:pt idx="4">
                <c:v>1675152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DBB-4814-A3C4-E93EDAC1A8A7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DBB-4814-A3C4-E93EDAC1A8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48598"/>
        <c:axId val="49445722"/>
      </c:lineChart>
      <c:catAx>
        <c:axId val="494485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45722"/>
        <c:crosses val="autoZero"/>
        <c:auto val="1"/>
        <c:lblAlgn val="ctr"/>
        <c:lblOffset val="100"/>
        <c:noMultiLvlLbl val="0"/>
      </c:catAx>
      <c:valAx>
        <c:axId val="4944572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448598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-4.4501050499090367E-2</c:v>
              </c:pt>
              <c:pt idx="1">
                <c:v>-1.468281804441518E-2</c:v>
              </c:pt>
              <c:pt idx="2">
                <c:v>-1.4523944822796399E-2</c:v>
              </c:pt>
              <c:pt idx="3">
                <c:v>-4.6818169728198864E-3</c:v>
              </c:pt>
              <c:pt idx="4">
                <c:v>1.945884659284802E-3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73C-49E8-9356-2D947F12745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-2.0381777446738188E-2</c:v>
              </c:pt>
              <c:pt idx="2">
                <c:v>-9.9875407260436866E-3</c:v>
              </c:pt>
              <c:pt idx="3">
                <c:v>-1.510745570842764E-2</c:v>
              </c:pt>
              <c:pt idx="4">
                <c:v>-2.6399275240936101E-2</c:v>
              </c:pt>
              <c:pt idx="5">
                <c:v>-2.9215815598588771E-2</c:v>
              </c:pt>
              <c:pt idx="6">
                <c:v>-2.093617047220309E-2</c:v>
              </c:pt>
              <c:pt idx="7">
                <c:v>-2.2550478022090089E-2</c:v>
              </c:pt>
              <c:pt idx="8">
                <c:v>-1.6650795178017149E-2</c:v>
              </c:pt>
              <c:pt idx="9">
                <c:v>-9.0635888136666454E-3</c:v>
              </c:pt>
              <c:pt idx="10">
                <c:v>-3.9597542966072208E-3</c:v>
              </c:pt>
              <c:pt idx="11">
                <c:v>-2.777329347052437E-3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73C-49E8-9356-2D947F127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831781"/>
        <c:axId val="57039448"/>
      </c:lineChart>
      <c:catAx>
        <c:axId val="4083178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7039448"/>
        <c:crosses val="autoZero"/>
        <c:auto val="1"/>
        <c:lblAlgn val="ctr"/>
        <c:lblOffset val="100"/>
        <c:noMultiLvlLbl val="0"/>
      </c:catAx>
      <c:valAx>
        <c:axId val="570394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83178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3.2903379601648693E-2</c:v>
              </c:pt>
              <c:pt idx="2">
                <c:v>2.3167587498259531E-2</c:v>
              </c:pt>
              <c:pt idx="3">
                <c:v>2.4842240405910761E-2</c:v>
              </c:pt>
              <c:pt idx="4">
                <c:v>3.5463189544596041E-2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AD-442E-8D80-2B08D6574FF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AD-442E-8D80-2B08D6574F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307825"/>
        <c:axId val="30089846"/>
      </c:lineChart>
      <c:catAx>
        <c:axId val="2130782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089846"/>
        <c:crosses val="autoZero"/>
        <c:auto val="1"/>
        <c:lblAlgn val="ctr"/>
        <c:lblOffset val="100"/>
        <c:noMultiLvlLbl val="0"/>
      </c:catAx>
      <c:valAx>
        <c:axId val="3008984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30782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-4.2883598141092223E-2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21D-448C-A45F-3F3986EE7CA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21D-448C-A45F-3F3986EE7C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5573"/>
        <c:axId val="45145980"/>
      </c:lineChart>
      <c:catAx>
        <c:axId val="58155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145980"/>
        <c:crosses val="autoZero"/>
        <c:auto val="1"/>
        <c:lblAlgn val="ctr"/>
        <c:lblOffset val="100"/>
        <c:noMultiLvlLbl val="0"/>
      </c:catAx>
      <c:valAx>
        <c:axId val="4514598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155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-7.7864716661186106E-2</c:v>
              </c:pt>
              <c:pt idx="1">
                <c:v>-4.4239429724361352E-2</c:v>
              </c:pt>
              <c:pt idx="2">
                <c:v>-1.9372932334586031E-2</c:v>
              </c:pt>
              <c:pt idx="3">
                <c:v>-5.5467782841587274E-3</c:v>
              </c:pt>
              <c:pt idx="4">
                <c:v>-7.4420469027580713E-3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184-46C1-8D49-D3539147815A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184-46C1-8D49-D353914781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146228"/>
        <c:axId val="59340497"/>
      </c:lineChart>
      <c:catAx>
        <c:axId val="321462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340497"/>
        <c:crosses val="autoZero"/>
        <c:auto val="1"/>
        <c:lblAlgn val="ctr"/>
        <c:lblOffset val="100"/>
        <c:noMultiLvlLbl val="0"/>
      </c:catAx>
      <c:valAx>
        <c:axId val="593404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1462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-7.8770519208479217E-2</c:v>
              </c:pt>
              <c:pt idx="1">
                <c:v>-4.2659643404056702E-2</c:v>
              </c:pt>
              <c:pt idx="2">
                <c:v>-1.7222672614377151E-2</c:v>
              </c:pt>
              <c:pt idx="3">
                <c:v>-7.4645414608542904E-3</c:v>
              </c:pt>
              <c:pt idx="4">
                <c:v>-1.0533625076410759E-2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A4-4B0B-8B99-FD0047E75E60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A4-4B0B-8B99-FD0047E75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224356"/>
        <c:axId val="30049968"/>
      </c:lineChart>
      <c:catAx>
        <c:axId val="4222435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049968"/>
        <c:crosses val="autoZero"/>
        <c:auto val="1"/>
        <c:lblAlgn val="ctr"/>
        <c:lblOffset val="100"/>
        <c:noMultiLvlLbl val="0"/>
      </c:catAx>
      <c:valAx>
        <c:axId val="300499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22435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-9.0101753207150193E-4</c:v>
              </c:pt>
              <c:pt idx="2">
                <c:v>2.9683383659118819E-2</c:v>
              </c:pt>
              <c:pt idx="3">
                <c:v>3.8097884563126572E-2</c:v>
              </c:pt>
              <c:pt idx="4">
                <c:v>2.9399775732015021E-2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6BD-460A-893D-43981D70B006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6BD-460A-893D-43981D70B0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863094"/>
        <c:axId val="35410115"/>
      </c:lineChart>
      <c:catAx>
        <c:axId val="2486309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410115"/>
        <c:crosses val="autoZero"/>
        <c:auto val="1"/>
        <c:lblAlgn val="ctr"/>
        <c:lblOffset val="100"/>
        <c:noMultiLvlLbl val="0"/>
      </c:catAx>
      <c:valAx>
        <c:axId val="3541011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86309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0B1-4F8B-95E2-4904C4B137A9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0B1-4F8B-95E2-4904C4B137A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0B1-4F8B-95E2-4904C4B137A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0B1-4F8B-95E2-4904C4B137A9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0B1-4F8B-95E2-4904C4B137A9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0B1-4F8B-95E2-4904C4B137A9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0B1-4F8B-95E2-4904C4B137A9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0B1-4F8B-95E2-4904C4B137A9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0B1-4F8B-95E2-4904C4B137A9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0B1-4F8B-95E2-4904C4B137A9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0B1-4F8B-95E2-4904C4B137A9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549.4264713660001</c:v>
              </c:pt>
              <c:pt idx="1">
                <c:v>550.78861959600022</c:v>
              </c:pt>
              <c:pt idx="2">
                <c:v>549.21188360500025</c:v>
              </c:pt>
              <c:pt idx="3">
                <c:v>550.68411108900023</c:v>
              </c:pt>
              <c:pt idx="4">
                <c:v>553.47204743700013</c:v>
              </c:pt>
              <c:pt idx="5">
                <c:v>555.6870491320002</c:v>
              </c:pt>
              <c:pt idx="6">
                <c:v>556.17027836500017</c:v>
              </c:pt>
              <c:pt idx="7">
                <c:v>554.2505324990002</c:v>
              </c:pt>
              <c:pt idx="8">
                <c:v>554.89221108300012</c:v>
              </c:pt>
              <c:pt idx="9">
                <c:v>554.21103554800004</c:v>
              </c:pt>
              <c:pt idx="10">
                <c:v>555.31573606299992</c:v>
              </c:pt>
              <c:pt idx="11">
                <c:v>556.61830792800004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0B1-4F8B-95E2-4904C4B137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216824"/>
        <c:axId val="27340962"/>
      </c:lineChart>
      <c:catAx>
        <c:axId val="3521682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340962"/>
        <c:crosses val="autoZero"/>
        <c:auto val="1"/>
        <c:lblAlgn val="ctr"/>
        <c:lblOffset val="100"/>
        <c:noMultiLvlLbl val="0"/>
      </c:catAx>
      <c:valAx>
        <c:axId val="273409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21682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9B-4AA2-8898-13D274F93D9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9B-4AA2-8898-13D274F93D9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9B-4AA2-8898-13D274F93D9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9B-4AA2-8898-13D274F93D9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49B-4AA2-8898-13D274F93D9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9B-4AA2-8898-13D274F93D9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49B-4AA2-8898-13D274F93D9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9B-4AA2-8898-13D274F93D9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49B-4AA2-8898-13D274F93D9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49B-4AA2-8898-13D274F93D9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49B-4AA2-8898-13D274F93D9E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174.46984399999999</c:v>
              </c:pt>
              <c:pt idx="1">
                <c:v>175.90338800000001</c:v>
              </c:pt>
              <c:pt idx="2">
                <c:v>175.48625000000001</c:v>
              </c:pt>
              <c:pt idx="3">
                <c:v>176.610105</c:v>
              </c:pt>
              <c:pt idx="4">
                <c:v>179.371478</c:v>
              </c:pt>
              <c:pt idx="5">
                <c:v>179.84803600000001</c:v>
              </c:pt>
              <c:pt idx="6">
                <c:v>180.92017899999999</c:v>
              </c:pt>
              <c:pt idx="7">
                <c:v>180.496804</c:v>
              </c:pt>
              <c:pt idx="8">
                <c:v>181.839305</c:v>
              </c:pt>
              <c:pt idx="9">
                <c:v>181.92267699999999</c:v>
              </c:pt>
              <c:pt idx="10">
                <c:v>182.38634500000001</c:v>
              </c:pt>
              <c:pt idx="11">
                <c:v>183.53796199999999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49B-4AA2-8898-13D274F93D9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898640"/>
        <c:axId val="12731894"/>
      </c:lineChart>
      <c:catAx>
        <c:axId val="3589864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731894"/>
        <c:crosses val="autoZero"/>
        <c:auto val="1"/>
        <c:lblAlgn val="ctr"/>
        <c:lblOffset val="100"/>
        <c:noMultiLvlLbl val="0"/>
      </c:catAx>
      <c:valAx>
        <c:axId val="1273189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89864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ADD-474B-A5CE-9D5B37B6706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ADD-474B-A5CE-9D5B37B6706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ADD-474B-A5CE-9D5B37B6706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ADD-474B-A5CE-9D5B37B6706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ADD-474B-A5CE-9D5B37B6706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ADD-474B-A5CE-9D5B37B6706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ADD-474B-A5CE-9D5B37B6706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ADD-474B-A5CE-9D5B37B6706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ADD-474B-A5CE-9D5B37B6706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ADD-474B-A5CE-9D5B37B6706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ADD-474B-A5CE-9D5B37B6706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82.701070999999999</c:v>
              </c:pt>
              <c:pt idx="1">
                <c:v>81.861801</c:v>
              </c:pt>
              <c:pt idx="2">
                <c:v>80.955337999999998</c:v>
              </c:pt>
              <c:pt idx="3">
                <c:v>81.284854999999993</c:v>
              </c:pt>
              <c:pt idx="4">
                <c:v>81.498364999999993</c:v>
              </c:pt>
              <c:pt idx="5">
                <c:v>82.006523000000001</c:v>
              </c:pt>
              <c:pt idx="6">
                <c:v>81.735153999999994</c:v>
              </c:pt>
              <c:pt idx="7">
                <c:v>81.815203999999994</c:v>
              </c:pt>
              <c:pt idx="8">
                <c:v>81.558797999999996</c:v>
              </c:pt>
              <c:pt idx="9">
                <c:v>80.03004</c:v>
              </c:pt>
              <c:pt idx="10">
                <c:v>79.904477999999997</c:v>
              </c:pt>
              <c:pt idx="11">
                <c:v>80.303246000000001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ADD-474B-A5CE-9D5B37B6706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3955176"/>
        <c:axId val="32609248"/>
      </c:lineChart>
      <c:catAx>
        <c:axId val="2395517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609248"/>
        <c:crosses val="autoZero"/>
        <c:auto val="1"/>
        <c:lblAlgn val="ctr"/>
        <c:lblOffset val="100"/>
        <c:noMultiLvlLbl val="0"/>
      </c:catAx>
      <c:valAx>
        <c:axId val="3260924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5517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E03-4087-BE94-12AF058DE9B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E03-4087-BE94-12AF058DE9B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E03-4087-BE94-12AF058DE9B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E03-4087-BE94-12AF058DE9B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E03-4087-BE94-12AF058DE9B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E03-4087-BE94-12AF058DE9B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E03-4087-BE94-12AF058DE9B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E03-4087-BE94-12AF058DE9B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E03-4087-BE94-12AF058DE9B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E03-4087-BE94-12AF058DE9B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E03-4087-BE94-12AF058DE9BC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276.90958699999999</c:v>
              </c:pt>
              <c:pt idx="1">
                <c:v>277.65369199999998</c:v>
              </c:pt>
              <c:pt idx="2">
                <c:v>277.44977499999999</c:v>
              </c:pt>
              <c:pt idx="3">
                <c:v>277.42059999999998</c:v>
              </c:pt>
              <c:pt idx="4">
                <c:v>277.11620900000003</c:v>
              </c:pt>
              <c:pt idx="5">
                <c:v>278.30227400000001</c:v>
              </c:pt>
              <c:pt idx="6">
                <c:v>277.95189599999998</c:v>
              </c:pt>
              <c:pt idx="7">
                <c:v>276.26572099999998</c:v>
              </c:pt>
              <c:pt idx="8">
                <c:v>276.01910500000002</c:v>
              </c:pt>
              <c:pt idx="9">
                <c:v>276.64211999999998</c:v>
              </c:pt>
              <c:pt idx="10">
                <c:v>277.44400999999999</c:v>
              </c:pt>
              <c:pt idx="11">
                <c:v>277.08322600000002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E03-4087-BE94-12AF058DE9B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461961"/>
        <c:axId val="52603727"/>
      </c:lineChart>
      <c:catAx>
        <c:axId val="5646196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2603727"/>
        <c:crosses val="autoZero"/>
        <c:auto val="1"/>
        <c:lblAlgn val="ctr"/>
        <c:lblOffset val="100"/>
        <c:noMultiLvlLbl val="0"/>
      </c:catAx>
      <c:valAx>
        <c:axId val="526037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46196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1FD-4D6D-B948-B22D2D6D77E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1FD-4D6D-B948-B22D2D6D77E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1FD-4D6D-B948-B22D2D6D77E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1FD-4D6D-B948-B22D2D6D77E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1FD-4D6D-B948-B22D2D6D77E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1FD-4D6D-B948-B22D2D6D77E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1FD-4D6D-B948-B22D2D6D77E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1FD-4D6D-B948-B22D2D6D77E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1FD-4D6D-B948-B22D2D6D77E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1FD-4D6D-B948-B22D2D6D77E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1FD-4D6D-B948-B22D2D6D77EF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190.534347</c:v>
              </c:pt>
              <c:pt idx="1">
                <c:v>190.90903</c:v>
              </c:pt>
              <c:pt idx="2">
                <c:v>190.58229700000001</c:v>
              </c:pt>
              <c:pt idx="3">
                <c:v>190.15519</c:v>
              </c:pt>
              <c:pt idx="4">
                <c:v>189.89612500000001</c:v>
              </c:pt>
              <c:pt idx="5">
                <c:v>190.87188499999999</c:v>
              </c:pt>
              <c:pt idx="6">
                <c:v>190.36686499999999</c:v>
              </c:pt>
              <c:pt idx="7">
                <c:v>189.18063100000001</c:v>
              </c:pt>
              <c:pt idx="8">
                <c:v>189.08904699999999</c:v>
              </c:pt>
              <c:pt idx="9">
                <c:v>189.57393099999999</c:v>
              </c:pt>
              <c:pt idx="10">
                <c:v>189.90014300000001</c:v>
              </c:pt>
              <c:pt idx="11">
                <c:v>189.52920499999999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31FD-4D6D-B948-B22D2D6D77E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6721771"/>
        <c:axId val="44310456"/>
      </c:lineChart>
      <c:catAx>
        <c:axId val="267217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10456"/>
        <c:crosses val="autoZero"/>
        <c:auto val="1"/>
        <c:lblAlgn val="ctr"/>
        <c:lblOffset val="100"/>
        <c:noMultiLvlLbl val="0"/>
      </c:catAx>
      <c:valAx>
        <c:axId val="4431045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7217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04-40B5-99BA-6765B18545D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904-40B5-99BA-6765B18545D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904-40B5-99BA-6765B18545D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904-40B5-99BA-6765B18545D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904-40B5-99BA-6765B18545D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904-40B5-99BA-6765B18545D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904-40B5-99BA-6765B18545D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904-40B5-99BA-6765B18545D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904-40B5-99BA-6765B18545D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904-40B5-99BA-6765B18545D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904-40B5-99BA-6765B18545D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#,##0.00</c:formatCode>
              <c:ptCount val="12"/>
              <c:pt idx="0">
                <c:v>18.187540500000001</c:v>
              </c:pt>
              <c:pt idx="1">
                <c:v>18.324714749999998</c:v>
              </c:pt>
              <c:pt idx="2">
                <c:v>18.38336425</c:v>
              </c:pt>
              <c:pt idx="3">
                <c:v>18.433508499999999</c:v>
              </c:pt>
              <c:pt idx="4">
                <c:v>18.499367249999999</c:v>
              </c:pt>
              <c:pt idx="5">
                <c:v>18.652205500000001</c:v>
              </c:pt>
              <c:pt idx="6">
                <c:v>18.63454625</c:v>
              </c:pt>
              <c:pt idx="7">
                <c:v>18.587896749999999</c:v>
              </c:pt>
              <c:pt idx="8">
                <c:v>18.631993749999999</c:v>
              </c:pt>
              <c:pt idx="9">
                <c:v>18.763273000000002</c:v>
              </c:pt>
              <c:pt idx="10">
                <c:v>18.859565499999999</c:v>
              </c:pt>
              <c:pt idx="11">
                <c:v>18.857501249999999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A904-40B5-99BA-6765B18545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305631"/>
        <c:axId val="63098181"/>
      </c:lineChart>
      <c:catAx>
        <c:axId val="43056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3098181"/>
        <c:crosses val="autoZero"/>
        <c:auto val="1"/>
        <c:lblAlgn val="ctr"/>
        <c:lblOffset val="100"/>
        <c:noMultiLvlLbl val="0"/>
      </c:catAx>
      <c:valAx>
        <c:axId val="630981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056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EB5-4AD6-B708-C8DABA18E69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B5-4AD6-B708-C8DABA18E6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B5-4AD6-B708-C8DABA18E69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B5-4AD6-B708-C8DABA18E69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EB5-4AD6-B708-C8DABA18E69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B5-4AD6-B708-C8DABA18E69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EB5-4AD6-B708-C8DABA18E69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EB5-4AD6-B708-C8DABA18E69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EB5-4AD6-B708-C8DABA18E69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EB5-4AD6-B708-C8DABA18E69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EB5-4AD6-B708-C8DABA18E695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-6.1814643110125814E-3</c:v>
              </c:pt>
              <c:pt idx="1">
                <c:v>-4.9559731894618054E-3</c:v>
              </c:pt>
              <c:pt idx="2">
                <c:v>-1.035557082782352E-2</c:v>
              </c:pt>
              <c:pt idx="3">
                <c:v>-9.8268255076894712E-3</c:v>
              </c:pt>
              <c:pt idx="4">
                <c:v>-6.4682436667067994E-3</c:v>
              </c:pt>
              <c:pt idx="5">
                <c:v>-1.729720532869665E-3</c:v>
              </c:pt>
              <c:pt idx="6">
                <c:v>-2.777329347052237E-3</c:v>
              </c:pt>
              <c:pt idx="7">
                <c:v>-1.451775049122012E-3</c:v>
              </c:pt>
              <c:pt idx="8">
                <c:v>-1.8276241198748641E-3</c:v>
              </c:pt>
              <c:pt idx="9">
                <c:v>-3.8596119516778461E-3</c:v>
              </c:pt>
              <c:pt idx="10">
                <c:v>7.1407275291410742E-4</c:v>
              </c:pt>
              <c:pt idx="11">
                <c:v>9.3243658274794403E-3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7EB5-4AD6-B708-C8DABA18E6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6512545"/>
        <c:axId val="28200112"/>
      </c:lineChart>
      <c:catAx>
        <c:axId val="265125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200112"/>
        <c:crosses val="autoZero"/>
        <c:auto val="1"/>
        <c:lblAlgn val="ctr"/>
        <c:lblOffset val="100"/>
        <c:noMultiLvlLbl val="0"/>
      </c:catAx>
      <c:valAx>
        <c:axId val="2820011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5125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EC7-4195-B2D1-696EE438D00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C7-4195-B2D1-696EE438D00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EC7-4195-B2D1-696EE438D00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C7-4195-B2D1-696EE438D00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EC7-4195-B2D1-696EE438D00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C7-4195-B2D1-696EE438D00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EC7-4195-B2D1-696EE438D00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C7-4195-B2D1-696EE438D00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EC7-4195-B2D1-696EE438D00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C7-4195-B2D1-696EE438D00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EC7-4195-B2D1-696EE438D00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-2.414654681890591E-2</c:v>
              </c:pt>
              <c:pt idx="1">
                <c:v>-1.6409727342620872E-2</c:v>
              </c:pt>
              <c:pt idx="2">
                <c:v>-2.2083480814792111E-2</c:v>
              </c:pt>
              <c:pt idx="3">
                <c:v>-1.546535161175462E-2</c:v>
              </c:pt>
              <c:pt idx="4">
                <c:v>2.9307568041835909E-3</c:v>
              </c:pt>
              <c:pt idx="5">
                <c:v>5.8481044500184824E-3</c:v>
              </c:pt>
              <c:pt idx="6">
                <c:v>1.007160201351311E-2</c:v>
              </c:pt>
              <c:pt idx="7">
                <c:v>1.6784645818062511E-2</c:v>
              </c:pt>
              <c:pt idx="8">
                <c:v>2.6554655335892741E-2</c:v>
              </c:pt>
              <c:pt idx="9">
                <c:v>2.603924297578834E-2</c:v>
              </c:pt>
              <c:pt idx="10">
                <c:v>2.9024186524958671E-2</c:v>
              </c:pt>
              <c:pt idx="11">
                <c:v>4.2476350607035647E-2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EC7-4195-B2D1-696EE438D0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879336"/>
        <c:axId val="36660752"/>
      </c:lineChart>
      <c:catAx>
        <c:axId val="2487933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6660752"/>
        <c:crosses val="autoZero"/>
        <c:auto val="1"/>
        <c:lblAlgn val="ctr"/>
        <c:lblOffset val="100"/>
        <c:noMultiLvlLbl val="0"/>
      </c:catAx>
      <c:valAx>
        <c:axId val="3666075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87933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BB1-4F07-A01B-9AE59ED5496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BB1-4F07-A01B-9AE59ED5496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BB1-4F07-A01B-9AE59ED5496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BB1-4F07-A01B-9AE59ED5496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BB1-4F07-A01B-9AE59ED5496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BB1-4F07-A01B-9AE59ED5496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BB1-4F07-A01B-9AE59ED5496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BB1-4F07-A01B-9AE59ED5496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BB1-4F07-A01B-9AE59ED5496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BB1-4F07-A01B-9AE59ED5496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BB1-4F07-A01B-9AE59ED5496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-3.0126609878090019E-2</c:v>
              </c:pt>
              <c:pt idx="1">
                <c:v>-3.8587089532784391E-2</c:v>
              </c:pt>
              <c:pt idx="2">
                <c:v>-4.5797160390013268E-2</c:v>
              </c:pt>
              <c:pt idx="3">
                <c:v>-4.2264867298865277E-2</c:v>
              </c:pt>
              <c:pt idx="4">
                <c:v>-3.9218451365199532E-2</c:v>
              </c:pt>
              <c:pt idx="5">
                <c:v>-3.3935841219392651E-2</c:v>
              </c:pt>
              <c:pt idx="6">
                <c:v>-3.5727994852317903E-2</c:v>
              </c:pt>
              <c:pt idx="7">
                <c:v>-1.9038024672316169E-2</c:v>
              </c:pt>
              <c:pt idx="8">
                <c:v>-2.9747181175352279E-2</c:v>
              </c:pt>
              <c:pt idx="9">
                <c:v>-5.6051120933720777E-2</c:v>
              </c:pt>
              <c:pt idx="10">
                <c:v>-5.3558817395272608E-2</c:v>
              </c:pt>
              <c:pt idx="11">
                <c:v>-3.4131522202277782E-2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BB1-4F07-A01B-9AE59ED5496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7884134"/>
        <c:axId val="66703536"/>
      </c:lineChart>
      <c:catAx>
        <c:axId val="2788413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6703536"/>
        <c:crosses val="autoZero"/>
        <c:auto val="1"/>
        <c:lblAlgn val="ctr"/>
        <c:lblOffset val="100"/>
        <c:noMultiLvlLbl val="0"/>
      </c:catAx>
      <c:valAx>
        <c:axId val="6670353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88413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EE1-42E7-ACFA-AC3BF5950BC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E1-42E7-ACFA-AC3BF5950BC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EE1-42E7-ACFA-AC3BF5950BC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E1-42E7-ACFA-AC3BF5950BC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EE1-42E7-ACFA-AC3BF5950BC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E1-42E7-ACFA-AC3BF5950BC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EE1-42E7-ACFA-AC3BF5950BC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E1-42E7-ACFA-AC3BF5950BC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EE1-42E7-ACFA-AC3BF5950BC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EE1-42E7-ACFA-AC3BF5950BC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EE1-42E7-ACFA-AC3BF5950BCB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1.4598537899441251E-2</c:v>
              </c:pt>
              <c:pt idx="1">
                <c:v>1.4471776338199819E-2</c:v>
              </c:pt>
              <c:pt idx="2">
                <c:v>9.5315134313810387E-3</c:v>
              </c:pt>
              <c:pt idx="3">
                <c:v>4.9446014709753324E-3</c:v>
              </c:pt>
              <c:pt idx="4">
                <c:v>-1.4024376095638619E-3</c:v>
              </c:pt>
              <c:pt idx="5">
                <c:v>4.1998085678118316E-3</c:v>
              </c:pt>
              <c:pt idx="6">
                <c:v>-6.8192611900426187E-4</c:v>
              </c:pt>
              <c:pt idx="7">
                <c:v>-8.3553751872881277E-3</c:v>
              </c:pt>
              <c:pt idx="8">
                <c:v>-1.0830750334864371E-2</c:v>
              </c:pt>
              <c:pt idx="9">
                <c:v>-6.8022359975976323E-3</c:v>
              </c:pt>
              <c:pt idx="10">
                <c:v>-9.5334406481564305E-4</c:v>
              </c:pt>
              <c:pt idx="11">
                <c:v>9.0167157555394114E-4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EE1-42E7-ACFA-AC3BF5950B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1679598"/>
        <c:axId val="58716324"/>
      </c:lineChart>
      <c:catAx>
        <c:axId val="216795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716324"/>
        <c:crosses val="autoZero"/>
        <c:auto val="1"/>
        <c:lblAlgn val="ctr"/>
        <c:lblOffset val="100"/>
        <c:noMultiLvlLbl val="0"/>
      </c:catAx>
      <c:valAx>
        <c:axId val="5871632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6795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2D7-4E33-8113-79CC47BC9AC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2D7-4E33-8113-79CC47BC9AC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2D7-4E33-8113-79CC47BC9AC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2D7-4E33-8113-79CC47BC9AC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2D7-4E33-8113-79CC47BC9AC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2D7-4E33-8113-79CC47BC9AC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2D7-4E33-8113-79CC47BC9AC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2D7-4E33-8113-79CC47BC9AC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2D7-4E33-8113-79CC47BC9ACC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2D7-4E33-8113-79CC47BC9ACC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2D7-4E33-8113-79CC47BC9ACC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1.0424588352852831E-2</c:v>
              </c:pt>
              <c:pt idx="1">
                <c:v>8.4825588893469306E-3</c:v>
              </c:pt>
              <c:pt idx="2">
                <c:v>1.8600674456687699E-4</c:v>
              </c:pt>
              <c:pt idx="3">
                <c:v>-8.0048769666959882E-3</c:v>
              </c:pt>
              <c:pt idx="4">
                <c:v>-1.468776138515334E-2</c:v>
              </c:pt>
              <c:pt idx="5">
                <c:v>-8.1928221222227551E-3</c:v>
              </c:pt>
              <c:pt idx="6">
                <c:v>-1.359143841095291E-2</c:v>
              </c:pt>
              <c:pt idx="7">
                <c:v>-2.165619215328167E-2</c:v>
              </c:pt>
              <c:pt idx="8">
                <c:v>-2.1682803359523731E-2</c:v>
              </c:pt>
              <c:pt idx="9">
                <c:v>-1.465240792527789E-2</c:v>
              </c:pt>
              <c:pt idx="10">
                <c:v>-9.8613150442742083E-3</c:v>
              </c:pt>
              <c:pt idx="11">
                <c:v>-7.7002480084392899E-3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2D7-4E33-8113-79CC47BC9AC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3688421"/>
        <c:axId val="40367734"/>
      </c:lineChart>
      <c:catAx>
        <c:axId val="5368842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67734"/>
        <c:crosses val="autoZero"/>
        <c:auto val="1"/>
        <c:lblAlgn val="ctr"/>
        <c:lblOffset val="100"/>
        <c:noMultiLvlLbl val="0"/>
      </c:catAx>
      <c:valAx>
        <c:axId val="4036773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68842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C80-4312-ADC0-951446E414BE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C80-4312-ADC0-951446E414BE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C80-4312-ADC0-951446E414BE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C80-4312-ADC0-951446E414B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C80-4312-ADC0-951446E414BE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C80-4312-ADC0-951446E414BE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C80-4312-ADC0-951446E414BE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C80-4312-ADC0-951446E414BE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C80-4312-ADC0-951446E414BE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C80-4312-ADC0-951446E414BE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6C80-4312-ADC0-951446E414BE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jun.-25</c:v>
              </c:pt>
              <c:pt idx="1">
                <c:v>jul.-25</c:v>
              </c:pt>
              <c:pt idx="2">
                <c:v>ago.-25</c:v>
              </c:pt>
              <c:pt idx="3">
                <c:v>sep.-25</c:v>
              </c:pt>
              <c:pt idx="4">
                <c:v>oct.-25</c:v>
              </c:pt>
              <c:pt idx="5">
                <c:v>nov.-25</c:v>
              </c:pt>
              <c:pt idx="6">
                <c:v>dic.-25</c:v>
              </c:pt>
              <c:pt idx="7">
                <c:v>ene.-26</c:v>
              </c:pt>
              <c:pt idx="8">
                <c:v>feb.-26</c:v>
              </c:pt>
              <c:pt idx="9">
                <c:v>mar.-26</c:v>
              </c:pt>
              <c:pt idx="10">
                <c:v>abr.-26</c:v>
              </c:pt>
              <c:pt idx="11">
                <c:v>may.-26</c:v>
              </c:pt>
            </c:strLit>
          </c:cat>
          <c:val>
            <c:numLit>
              <c:formatCode>0.00%</c:formatCode>
              <c:ptCount val="12"/>
              <c:pt idx="0">
                <c:v>4.3538300438353959E-2</c:v>
              </c:pt>
              <c:pt idx="1">
                <c:v>4.5570360092334568E-2</c:v>
              </c:pt>
              <c:pt idx="2">
                <c:v>4.0288038579813987E-2</c:v>
              </c:pt>
              <c:pt idx="3">
                <c:v>3.3337877267338167E-2</c:v>
              </c:pt>
              <c:pt idx="4">
                <c:v>2.7936305332196341E-2</c:v>
              </c:pt>
              <c:pt idx="5">
                <c:v>3.4056089107909152E-2</c:v>
              </c:pt>
              <c:pt idx="6">
                <c:v>2.7701164027443569E-2</c:v>
              </c:pt>
              <c:pt idx="7">
                <c:v>2.132696731225928E-2</c:v>
              </c:pt>
              <c:pt idx="8">
                <c:v>2.24667273248878E-2</c:v>
              </c:pt>
              <c:pt idx="9">
                <c:v>3.2800417429584137E-2</c:v>
              </c:pt>
              <c:pt idx="10">
                <c:v>3.8405665905293873E-2</c:v>
              </c:pt>
              <c:pt idx="11">
                <c:v>3.8419280637741103E-2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6C80-4312-ADC0-951446E414B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0331499"/>
        <c:axId val="50320179"/>
      </c:lineChart>
      <c:catAx>
        <c:axId val="50331499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20179"/>
        <c:crosses val="autoZero"/>
        <c:auto val="1"/>
        <c:lblAlgn val="ctr"/>
        <c:lblOffset val="100"/>
        <c:noMultiLvlLbl val="0"/>
      </c:catAx>
      <c:valAx>
        <c:axId val="503201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31499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FEC5B150-C96D-4040-8451-D8A15C77F8C9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58AD7E20-535A-42E7-B7C8-A5DA3E6715CA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2714F670-702E-4057-836B-AAB5C433365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639B4DEE-8CAA-4F5F-8A60-5ADCA4F9DD0B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9DEE0EF-9D1A-4F0C-8E65-204A7FE3801E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5D01675A-376A-4F81-9FC5-11CFB2BA86C6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B249C1C2-E95C-4527-99FD-6A65FA8C2C74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2D8429-7D85-4B97-82A0-1CD4E93DD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C46B48B-FA27-428B-A844-C4C6998217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A40E99-5613-4CA9-82ED-FCDFB6D38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8051D9B-E667-45BD-9B68-371E39BDA8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43673F-E76E-4762-A7AA-FF5B2445C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FA3C36B-909F-465D-9C94-570D0E431A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6F489F-062B-4CE7-B7F0-5F395AD4E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DFDB383-8870-4943-8034-E7AE359885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D581CA-4F5E-4F68-B0E6-7A5B32FAF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423F7E4-EB51-4C39-B01A-5CEA609EE75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A6CA38-051B-47DE-AF5E-07974EE06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817C3A0-D2B4-4D9D-8E10-FC1DF8C933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9E4792-E3D3-440C-82A1-CBC4D7CAC5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838C3D3-C014-4C4D-A12D-AA5525548F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4AFE7E-DA5F-4C61-9770-38E86A29A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5E3D9AB-0D45-40B7-A40F-0A80A7AA7A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2CB30154-6F61-4FD4-9E56-AC554307010E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49DAD658-E898-4FCE-B4CA-DD0849D20AF2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7D99339D-A7EC-4E55-8972-79E39ADD1182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E10B144-A74F-4808-932D-41051680C9C2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399FA1C5-6E23-44B0-AA9E-50AE403708D6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D114A7C2-C5FA-4C78-9C68-CBDF07726720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D37B02A1-3198-4DA7-8CB8-1017C17139D6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99819F8-230A-4461-A60A-8C888FC50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0AD2822-5553-4A31-802C-23C71E7966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C647FCD-B322-47CE-9257-B4A1045BF5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200E1B0-5376-483A-82F9-906B5C9B64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556F603D-DA67-414B-AC73-7A87E99B6F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DDB1B05-A681-48A7-9923-C32A38939C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6C09AE1-F656-4C01-AF35-5A600012C2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FAC389-06C0-4BBB-8D98-603C3FFF2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909F772-2C57-425E-9484-59C1A9EE47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7911AE41-625D-479B-81BE-96ED313C13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F1D4D2D-7B8E-4449-9704-A672D7BFE4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C69792B-67FF-465A-8D94-63B56D1ABF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43709B2-3061-4F34-83ED-3CB4685AE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C7DBAD10-31CD-42B2-877B-D1BF42D457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881B8C-292E-43A8-97C9-B163B5F999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B0AF8CE-0F04-4729-AFD2-C1CAB000A3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3630A5C-41A0-4775-A925-4E7EF38BDC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23DFBABC-33C1-4CCC-B296-F5CF28A8B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2C1A8B9E-18EF-45AE-B447-6B79C21D6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8651292-5B9D-489A-B69D-F0FB9D0507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688A6F8-900E-4E5E-B3B4-9653B2683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29026E91-A5DF-4587-8684-6B995FC6B43A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F5F8BE-5B39-4496-9C14-3EAE82C54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46108B8-262E-4F1B-98FF-8E36E81D71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5FE1E5C-0041-45FC-AA5E-9D754A89E4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A4FC12E-A82D-4146-9B41-0F6E42EB4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A8285AC-5710-497E-BC89-32C261905F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F19D53D4-71C1-4E5E-B63F-86FF83B141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70D2521-C182-4817-B93C-7A417BD7A4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358A1-7B11-480D-AABF-620ED1A48AD4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5CE5-4370-4555-98C4-EF33D461662A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EDC1-F608-4909-B5D5-E1BCD53E4F82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154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2025</v>
      </c>
      <c r="E6" s="178">
        <v>2026</v>
      </c>
      <c r="F6" s="178">
        <v>2025</v>
      </c>
      <c r="G6" s="178">
        <v>2026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14797835</v>
      </c>
      <c r="E7" s="67">
        <v>15949452</v>
      </c>
      <c r="F7" s="67">
        <v>73816908</v>
      </c>
      <c r="G7" s="67">
        <v>76434691</v>
      </c>
      <c r="H7" s="179">
        <f>G7-F7</f>
        <v>2617783</v>
      </c>
      <c r="I7" s="156">
        <f>((G7*100/F7)-100)</f>
        <v>3.5463189544595934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6510902</v>
      </c>
      <c r="E8" s="67">
        <v>6909670</v>
      </c>
      <c r="F8" s="69">
        <v>33390575</v>
      </c>
      <c r="G8" s="67">
        <v>31958667</v>
      </c>
      <c r="H8" s="61">
        <f t="shared" ref="H8:H18" si="0">G8-F8</f>
        <v>-1431908</v>
      </c>
      <c r="I8" s="155">
        <f>((G8*100/F8)-100)</f>
        <v>-4.2883598141092278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25160464</v>
      </c>
      <c r="E9" s="80">
        <v>24799680</v>
      </c>
      <c r="F9" s="67">
        <v>116724607</v>
      </c>
      <c r="G9" s="81">
        <v>115855937</v>
      </c>
      <c r="H9" s="61">
        <f t="shared" si="0"/>
        <v>-868670</v>
      </c>
      <c r="I9" s="156">
        <f t="shared" ref="I9:I30" si="1">((G9*100/F9)-100)</f>
        <v>-0.74420469027580793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16997274</v>
      </c>
      <c r="E10" s="70">
        <v>16626336</v>
      </c>
      <c r="F10" s="82">
        <v>79522481</v>
      </c>
      <c r="G10" s="70">
        <v>78684821</v>
      </c>
      <c r="H10" s="62">
        <f t="shared" si="0"/>
        <v>-837660</v>
      </c>
      <c r="I10" s="157">
        <f t="shared" si="1"/>
        <v>-1.0533625076410829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8163190</v>
      </c>
      <c r="E11" s="83">
        <f t="shared" ref="E11:G11" si="2">E9-E10</f>
        <v>8173344</v>
      </c>
      <c r="F11" s="84">
        <f t="shared" si="2"/>
        <v>37202126</v>
      </c>
      <c r="G11" s="85">
        <f t="shared" si="2"/>
        <v>37171116</v>
      </c>
      <c r="H11" s="62">
        <f t="shared" si="0"/>
        <v>-31010</v>
      </c>
      <c r="I11" s="158">
        <f t="shared" si="1"/>
        <v>-8.3355451244912615E-2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46469201</v>
      </c>
      <c r="E12" s="63">
        <f>SUM(E7,E8,E9)</f>
        <v>47658802</v>
      </c>
      <c r="F12" s="63">
        <f>SUM(F7,F8,F9)</f>
        <v>223932090</v>
      </c>
      <c r="G12" s="63">
        <f>SUM(G7,G8,G9)</f>
        <v>224249295</v>
      </c>
      <c r="H12" s="64">
        <f t="shared" si="0"/>
        <v>317205</v>
      </c>
      <c r="I12" s="159">
        <f t="shared" si="1"/>
        <v>0.14165231968317471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15713.149000000003</v>
      </c>
      <c r="E13" s="66">
        <v>12315.014000000003</v>
      </c>
      <c r="F13" s="67">
        <v>56240.767999999989</v>
      </c>
      <c r="G13" s="68">
        <v>45710.330999999998</v>
      </c>
      <c r="H13" s="67">
        <f>G13-F13</f>
        <v>-10530.436999999991</v>
      </c>
      <c r="I13" s="160">
        <f t="shared" si="1"/>
        <v>-18.723849930356565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957192</v>
      </c>
      <c r="E14" s="67">
        <v>1023175</v>
      </c>
      <c r="F14" s="67">
        <v>4724000</v>
      </c>
      <c r="G14" s="66">
        <v>4851953</v>
      </c>
      <c r="H14" s="67">
        <f>G14-F14</f>
        <v>127953</v>
      </c>
      <c r="I14" s="156">
        <f t="shared" si="1"/>
        <v>2.7085732430143992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800222</v>
      </c>
      <c r="E15" s="71">
        <v>852044</v>
      </c>
      <c r="F15" s="72">
        <v>3952025</v>
      </c>
      <c r="G15" s="72">
        <v>3987783</v>
      </c>
      <c r="H15" s="70">
        <f>G15-F15</f>
        <v>35758</v>
      </c>
      <c r="I15" s="161">
        <f t="shared" si="1"/>
        <v>0.90480196861102513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278914</v>
      </c>
      <c r="E16" s="74">
        <v>329300</v>
      </c>
      <c r="F16" s="65">
        <v>1532335</v>
      </c>
      <c r="G16" s="66">
        <v>1545737</v>
      </c>
      <c r="H16" s="67">
        <f>G16-F16</f>
        <v>13402</v>
      </c>
      <c r="I16" s="155">
        <f t="shared" si="1"/>
        <v>0.87461292732986351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1251819.149</v>
      </c>
      <c r="E17" s="172">
        <f t="shared" ref="E17:G17" si="3">SUM(E13,E14,E16)</f>
        <v>1364790.014</v>
      </c>
      <c r="F17" s="172">
        <f t="shared" si="3"/>
        <v>6312575.7680000002</v>
      </c>
      <c r="G17" s="172">
        <f t="shared" si="3"/>
        <v>6443400.3310000002</v>
      </c>
      <c r="H17" s="173">
        <f>G17-F17</f>
        <v>130824.56300000008</v>
      </c>
      <c r="I17" s="159">
        <f t="shared" si="1"/>
        <v>2.0724434495215434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47721020.148999996</v>
      </c>
      <c r="E18" s="186">
        <f>E12+E17</f>
        <v>49023592.013999999</v>
      </c>
      <c r="F18" s="186">
        <f>F12+F17</f>
        <v>230244665.76800001</v>
      </c>
      <c r="G18" s="186">
        <f>G12+G17</f>
        <v>230692695.331</v>
      </c>
      <c r="H18" s="188">
        <f t="shared" si="0"/>
        <v>448029.56299999356</v>
      </c>
      <c r="I18" s="187">
        <f t="shared" si="1"/>
        <v>0.19458846592841894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48</v>
      </c>
      <c r="B20" s="9" t="s">
        <v>32</v>
      </c>
      <c r="C20" s="56" t="s">
        <v>2</v>
      </c>
      <c r="D20" s="67" cm="1">
        <f t="array" ref="D20:G20">'Mercancías tránsito'!B35:E35</f>
        <v>13614022</v>
      </c>
      <c r="E20" s="67">
        <v>12836320</v>
      </c>
      <c r="F20" s="67">
        <v>62118117</v>
      </c>
      <c r="G20" s="67">
        <v>61256659</v>
      </c>
      <c r="H20" s="75">
        <f>G20-F20</f>
        <v>-861458</v>
      </c>
      <c r="I20" s="76">
        <f t="shared" si="1"/>
        <v>-1.3868063643976853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10149439</v>
      </c>
      <c r="E21" s="77">
        <v>9578030</v>
      </c>
      <c r="F21" s="77">
        <v>46952816</v>
      </c>
      <c r="G21" s="77">
        <v>46219431</v>
      </c>
      <c r="H21" s="78">
        <f>G21-F21</f>
        <v>-733385</v>
      </c>
      <c r="I21" s="79">
        <f t="shared" si="1"/>
        <v>-1.5619616936287741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6978922</v>
      </c>
      <c r="E22" s="67">
        <v>6840398</v>
      </c>
      <c r="F22" s="67">
        <v>31813106</v>
      </c>
      <c r="G22" s="67">
        <v>31317658</v>
      </c>
      <c r="H22" s="75">
        <f t="shared" ref="H22:H30" si="4">G22-F22</f>
        <v>-495448</v>
      </c>
      <c r="I22" s="76">
        <f t="shared" si="1"/>
        <v>-1.5573707263918237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300747</v>
      </c>
      <c r="E23" s="77">
        <v>291378</v>
      </c>
      <c r="F23" s="77">
        <v>1357659</v>
      </c>
      <c r="G23" s="77">
        <v>1332820</v>
      </c>
      <c r="H23" s="78">
        <f t="shared" si="4"/>
        <v>-24839</v>
      </c>
      <c r="I23" s="79">
        <f t="shared" si="1"/>
        <v>-1.8295462999177232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1677216.25</v>
      </c>
      <c r="E24" s="67">
        <v>1675152</v>
      </c>
      <c r="F24" s="67">
        <v>7583561.25</v>
      </c>
      <c r="G24" s="67">
        <v>7806516.25</v>
      </c>
      <c r="H24" s="75">
        <f t="shared" si="4"/>
        <v>222955</v>
      </c>
      <c r="I24" s="76">
        <f t="shared" si="1"/>
        <v>2.939977573201503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895361.25</v>
      </c>
      <c r="E25" s="77">
        <v>860646.5</v>
      </c>
      <c r="F25" s="77">
        <v>3937178</v>
      </c>
      <c r="G25" s="77">
        <v>4058711</v>
      </c>
      <c r="H25" s="78">
        <f t="shared" si="4"/>
        <v>121533</v>
      </c>
      <c r="I25" s="79">
        <f t="shared" si="1"/>
        <v>3.0868048129904224</v>
      </c>
      <c r="J25" s="27"/>
      <c r="K25" s="27"/>
      <c r="L25" s="27"/>
      <c r="M25" s="27"/>
    </row>
    <row r="26" spans="1:14" ht="15" customHeight="1">
      <c r="A26" s="5"/>
      <c r="B26" s="9"/>
      <c r="C26" s="49" t="s">
        <v>171</v>
      </c>
      <c r="D26" s="77" cm="1">
        <f t="array" ref="D26:G26">'TEUS nacional'!B35:E35</f>
        <v>180331.5</v>
      </c>
      <c r="E26" s="77">
        <v>193536.75</v>
      </c>
      <c r="F26" s="77">
        <v>878342</v>
      </c>
      <c r="G26" s="77">
        <v>893985</v>
      </c>
      <c r="H26" s="78">
        <f t="shared" si="4"/>
        <v>15643</v>
      </c>
      <c r="I26" s="79">
        <f t="shared" si="1"/>
        <v>1.7809691441374724</v>
      </c>
      <c r="J26" s="27"/>
      <c r="K26" s="27"/>
      <c r="L26" s="27"/>
      <c r="M26" s="27"/>
    </row>
    <row r="27" spans="1:14" ht="15" customHeight="1">
      <c r="A27" s="5"/>
      <c r="B27" s="9"/>
      <c r="C27" s="49" t="s">
        <v>170</v>
      </c>
      <c r="D27" s="77" cm="1">
        <f t="array" ref="D27:G27">'TEUS exterior'!B35:E35</f>
        <v>601523.5</v>
      </c>
      <c r="E27" s="77">
        <v>620968.75</v>
      </c>
      <c r="F27" s="77">
        <v>2768041.25</v>
      </c>
      <c r="G27" s="77">
        <v>2853820.25</v>
      </c>
      <c r="H27" s="78">
        <f t="shared" si="4"/>
        <v>85779</v>
      </c>
      <c r="I27" s="79">
        <f t="shared" si="1"/>
        <v>3.0989061308244601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41</v>
      </c>
      <c r="D28" s="67" cm="1">
        <f t="array" ref="D28:G28">'Buques número'!B35:E35</f>
        <v>14340</v>
      </c>
      <c r="E28" s="67">
        <v>14104</v>
      </c>
      <c r="F28" s="67">
        <v>63424</v>
      </c>
      <c r="G28" s="67">
        <v>61057</v>
      </c>
      <c r="H28" s="75">
        <f t="shared" si="4"/>
        <v>-2367</v>
      </c>
      <c r="I28" s="76">
        <f t="shared" si="1"/>
        <v>-3.7320257315842582</v>
      </c>
      <c r="J28" s="27"/>
      <c r="K28" s="27"/>
      <c r="L28" s="27"/>
      <c r="M28" s="27"/>
    </row>
    <row r="29" spans="1:14" ht="15" customHeight="1">
      <c r="A29" s="5"/>
      <c r="B29" s="9"/>
      <c r="C29" s="56" t="s">
        <v>42</v>
      </c>
      <c r="D29" s="67" cm="1">
        <f t="array" ref="D29:G29">'Buques GT'!B35:E35</f>
        <v>239825762</v>
      </c>
      <c r="E29" s="67">
        <v>230292891</v>
      </c>
      <c r="F29" s="67">
        <v>1087978003</v>
      </c>
      <c r="G29" s="67">
        <v>1064376980</v>
      </c>
      <c r="H29" s="75">
        <f t="shared" si="4"/>
        <v>-23601023</v>
      </c>
      <c r="I29" s="76">
        <f t="shared" si="1"/>
        <v>-2.1692555304355778</v>
      </c>
      <c r="J29" s="27"/>
      <c r="K29" s="27"/>
      <c r="L29" s="27"/>
      <c r="M29" s="27"/>
    </row>
    <row r="30" spans="1:14" ht="15" customHeight="1">
      <c r="A30" s="5"/>
      <c r="B30" s="9"/>
      <c r="C30" s="49" t="s">
        <v>43</v>
      </c>
      <c r="D30" s="77" cm="1">
        <f t="array" ref="D30:G30">Cruceros!B35:E35</f>
        <v>532</v>
      </c>
      <c r="E30" s="77">
        <v>502</v>
      </c>
      <c r="F30" s="77">
        <v>2109</v>
      </c>
      <c r="G30" s="77">
        <v>2099</v>
      </c>
      <c r="H30" s="78">
        <f t="shared" si="4"/>
        <v>-10</v>
      </c>
      <c r="I30" s="79">
        <f t="shared" si="1"/>
        <v>-0.47415836889521756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3416435</v>
      </c>
      <c r="E31" s="67">
        <v>3407530</v>
      </c>
      <c r="F31" s="67">
        <v>14066658</v>
      </c>
      <c r="G31" s="67">
        <v>13867645</v>
      </c>
      <c r="H31" s="75">
        <f>G31-F31</f>
        <v>-199013</v>
      </c>
      <c r="I31" s="76">
        <f>((G31*100/F31)-100)</f>
        <v>-1.4147852318582039</v>
      </c>
      <c r="J31" s="27"/>
      <c r="K31" s="27"/>
      <c r="L31" s="27"/>
      <c r="M31" s="27"/>
    </row>
    <row r="32" spans="1:14" ht="15" customHeight="1">
      <c r="A32" s="5"/>
      <c r="B32" s="9"/>
      <c r="C32" s="49" t="s">
        <v>44</v>
      </c>
      <c r="D32" s="77" cm="1">
        <f t="array" ref="D32:G32">'Pasajeros regulares'!B35:E35</f>
        <v>2131851</v>
      </c>
      <c r="E32" s="77">
        <v>2182478</v>
      </c>
      <c r="F32" s="77">
        <v>8909162</v>
      </c>
      <c r="G32" s="77">
        <v>8662568</v>
      </c>
      <c r="H32" s="78">
        <f>G32-F32</f>
        <v>-246594</v>
      </c>
      <c r="I32" s="79">
        <f>((G32*100/F32)-100)</f>
        <v>-2.7678697502638272</v>
      </c>
      <c r="J32" s="27"/>
      <c r="K32" s="27"/>
      <c r="L32" s="27"/>
      <c r="M32" s="27"/>
    </row>
    <row r="33" spans="1:13" ht="15" customHeight="1">
      <c r="A33" s="5"/>
      <c r="B33" s="9"/>
      <c r="C33" s="49" t="s">
        <v>45</v>
      </c>
      <c r="D33" s="77" cm="1">
        <f t="array" ref="D33:G33">'Pasajeros crucero'!B35:E35</f>
        <v>1284584</v>
      </c>
      <c r="E33" s="77">
        <v>1225052</v>
      </c>
      <c r="F33" s="77">
        <v>5157496</v>
      </c>
      <c r="G33" s="77">
        <v>5205077</v>
      </c>
      <c r="H33" s="78">
        <f>G33-F33</f>
        <v>47581</v>
      </c>
      <c r="I33" s="79">
        <f>((G33*100/F33)-100)</f>
        <v>0.92256009505388192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46</v>
      </c>
      <c r="D34" s="67" cm="1">
        <f t="array" ref="D34:G34">'Automóviles régimen pasaje'!B35:E35</f>
        <v>560530</v>
      </c>
      <c r="E34" s="67">
        <v>576822</v>
      </c>
      <c r="F34" s="67">
        <v>2449612</v>
      </c>
      <c r="G34" s="67">
        <v>2400917</v>
      </c>
      <c r="H34" s="75">
        <f>G34-F34</f>
        <v>-48695</v>
      </c>
      <c r="I34" s="76">
        <f>((G34*100/F34)-100)</f>
        <v>-1.9878658334462784</v>
      </c>
      <c r="J34" s="27"/>
      <c r="K34" s="27"/>
      <c r="L34" s="27"/>
      <c r="M34" s="27"/>
    </row>
    <row r="35" spans="1:13" ht="15" customHeight="1">
      <c r="A35" s="5"/>
      <c r="B35" s="9"/>
      <c r="C35" s="56" t="s">
        <v>164</v>
      </c>
      <c r="D35" s="67" cm="1">
        <f t="array" ref="D35:G35">'Automóviles régimen mercancía'!B35:E35</f>
        <v>341552</v>
      </c>
      <c r="E35" s="67">
        <v>313932</v>
      </c>
      <c r="F35" s="67">
        <v>1447904</v>
      </c>
      <c r="G35" s="67">
        <v>1439240</v>
      </c>
      <c r="H35" s="75">
        <f>G35-F35</f>
        <v>-8664</v>
      </c>
      <c r="I35" s="76">
        <f>((G35*100/F35)-100)</f>
        <v>-0.59838221318540263</v>
      </c>
      <c r="J35" s="27"/>
      <c r="K35" s="27"/>
      <c r="L35" s="27"/>
      <c r="M35" s="27"/>
    </row>
    <row r="36" spans="1:13" ht="15" customHeight="1">
      <c r="A36" s="87" t="s">
        <v>49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5A6B9-DE27-47EB-BAD8-82E9A40542DA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51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88</v>
      </c>
      <c r="B6" s="1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>
      <c r="A7" s="1"/>
      <c r="B7" s="1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>
      <c r="A8" s="205" t="s">
        <v>90</v>
      </c>
      <c r="B8" s="116" t="s">
        <v>91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92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93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94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95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96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97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98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99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100</v>
      </c>
      <c r="B17" s="132" t="s">
        <v>101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102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103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104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105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106</v>
      </c>
      <c r="B22" s="116" t="s">
        <v>107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108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109</v>
      </c>
      <c r="B24" s="116" t="s">
        <v>110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111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112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113</v>
      </c>
      <c r="B27" s="138" t="s">
        <v>114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115</v>
      </c>
      <c r="B28" s="116" t="s">
        <v>116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117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118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119</v>
      </c>
      <c r="B31" s="132" t="s">
        <v>120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121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122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123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124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125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126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127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128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129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130</v>
      </c>
      <c r="B41" s="132" t="s">
        <v>131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132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133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134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135</v>
      </c>
      <c r="B45" s="132" t="s">
        <v>136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137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138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139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7B5D-30FE-4DF0-BFA0-EF218FBE6825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47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51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88</v>
      </c>
      <c r="B6" s="209"/>
      <c r="C6" s="3" t="s">
        <v>89</v>
      </c>
      <c r="D6" s="3"/>
      <c r="E6" s="2" t="s">
        <v>12</v>
      </c>
      <c r="F6" s="2"/>
      <c r="G6" s="2" t="s">
        <v>89</v>
      </c>
      <c r="H6" s="2"/>
      <c r="I6" s="2" t="s">
        <v>12</v>
      </c>
      <c r="J6" s="2"/>
      <c r="K6" s="2" t="s">
        <v>89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2025</v>
      </c>
      <c r="D7" s="194">
        <v>2026</v>
      </c>
      <c r="E7" s="102" t="s">
        <v>13</v>
      </c>
      <c r="F7" s="102" t="s">
        <v>14</v>
      </c>
      <c r="G7" s="194">
        <v>2025</v>
      </c>
      <c r="H7" s="194">
        <v>2026</v>
      </c>
      <c r="I7" s="102" t="s">
        <v>13</v>
      </c>
      <c r="J7" s="102" t="s">
        <v>14</v>
      </c>
      <c r="K7" s="194">
        <v>2025</v>
      </c>
      <c r="L7" s="194">
        <v>2026</v>
      </c>
      <c r="M7" s="102" t="s">
        <v>13</v>
      </c>
      <c r="N7" s="102" t="s">
        <v>14</v>
      </c>
    </row>
    <row r="8" spans="1:15" s="152" customFormat="1" ht="19.5" customHeight="1">
      <c r="A8" s="195" t="s">
        <v>90</v>
      </c>
      <c r="B8" s="196" t="s">
        <v>91</v>
      </c>
      <c r="C8" s="197">
        <v>25078328</v>
      </c>
      <c r="D8" s="198">
        <v>25178769</v>
      </c>
      <c r="E8" s="199">
        <v>100441</v>
      </c>
      <c r="F8" s="200">
        <v>0.40050915675080029</v>
      </c>
      <c r="G8" s="201">
        <v>0</v>
      </c>
      <c r="H8" s="198">
        <v>0</v>
      </c>
      <c r="I8" s="199">
        <v>0</v>
      </c>
      <c r="J8" s="200" t="s">
        <v>151</v>
      </c>
      <c r="K8" s="201">
        <v>2767</v>
      </c>
      <c r="L8" s="198">
        <v>1100</v>
      </c>
      <c r="M8" s="199">
        <v>-1667</v>
      </c>
      <c r="N8" s="200">
        <v>-60.245753523671837</v>
      </c>
      <c r="O8" s="166"/>
    </row>
    <row r="9" spans="1:15" s="152" customFormat="1" ht="19.5" customHeight="1">
      <c r="A9" s="195" t="s">
        <v>90</v>
      </c>
      <c r="B9" s="196" t="s">
        <v>92</v>
      </c>
      <c r="C9" s="197">
        <v>4424022</v>
      </c>
      <c r="D9" s="198">
        <v>4988433</v>
      </c>
      <c r="E9" s="199">
        <v>564411</v>
      </c>
      <c r="F9" s="200">
        <v>12.75787055308496</v>
      </c>
      <c r="G9" s="201">
        <v>0</v>
      </c>
      <c r="H9" s="198">
        <v>0</v>
      </c>
      <c r="I9" s="199">
        <v>0</v>
      </c>
      <c r="J9" s="200" t="s">
        <v>151</v>
      </c>
      <c r="K9" s="201">
        <v>208179</v>
      </c>
      <c r="L9" s="198">
        <v>188623</v>
      </c>
      <c r="M9" s="199">
        <v>-19556</v>
      </c>
      <c r="N9" s="200">
        <v>-9.3938389558985307</v>
      </c>
      <c r="O9" s="166"/>
    </row>
    <row r="10" spans="1:15" s="152" customFormat="1" ht="19.5" customHeight="1">
      <c r="A10" s="195" t="s">
        <v>90</v>
      </c>
      <c r="B10" s="196" t="s">
        <v>93</v>
      </c>
      <c r="C10" s="197">
        <v>10159908</v>
      </c>
      <c r="D10" s="198">
        <v>9831850</v>
      </c>
      <c r="E10" s="199">
        <v>-328058</v>
      </c>
      <c r="F10" s="200">
        <v>-3.2289465613271351</v>
      </c>
      <c r="G10" s="201">
        <v>0</v>
      </c>
      <c r="H10" s="198">
        <v>0</v>
      </c>
      <c r="I10" s="199">
        <v>0</v>
      </c>
      <c r="J10" s="200" t="s">
        <v>151</v>
      </c>
      <c r="K10" s="201">
        <v>15771</v>
      </c>
      <c r="L10" s="198">
        <v>24973</v>
      </c>
      <c r="M10" s="199">
        <v>9202</v>
      </c>
      <c r="N10" s="200">
        <v>58.347600025363022</v>
      </c>
      <c r="O10" s="166"/>
    </row>
    <row r="11" spans="1:15" s="152" customFormat="1" ht="19.5" customHeight="1">
      <c r="A11" s="195" t="s">
        <v>90</v>
      </c>
      <c r="B11" s="196" t="s">
        <v>94</v>
      </c>
      <c r="C11" s="197">
        <v>8597239</v>
      </c>
      <c r="D11" s="198">
        <v>9340472</v>
      </c>
      <c r="E11" s="199">
        <v>743233</v>
      </c>
      <c r="F11" s="200">
        <v>8.6450196394447119</v>
      </c>
      <c r="G11" s="201">
        <v>0</v>
      </c>
      <c r="H11" s="198">
        <v>0</v>
      </c>
      <c r="I11" s="199">
        <v>0</v>
      </c>
      <c r="J11" s="200" t="s">
        <v>151</v>
      </c>
      <c r="K11" s="201">
        <v>6690</v>
      </c>
      <c r="L11" s="198">
        <v>4771</v>
      </c>
      <c r="M11" s="199">
        <v>-1919</v>
      </c>
      <c r="N11" s="200">
        <v>-28.68460388639761</v>
      </c>
      <c r="O11" s="166"/>
    </row>
    <row r="12" spans="1:15" s="152" customFormat="1" ht="19.5" customHeight="1">
      <c r="A12" s="195" t="s">
        <v>90</v>
      </c>
      <c r="B12" s="196" t="s">
        <v>95</v>
      </c>
      <c r="C12" s="197">
        <v>2399095</v>
      </c>
      <c r="D12" s="198">
        <v>2631596</v>
      </c>
      <c r="E12" s="199">
        <v>232501</v>
      </c>
      <c r="F12" s="200">
        <v>9.6911960551791339</v>
      </c>
      <c r="G12" s="201">
        <v>0</v>
      </c>
      <c r="H12" s="198">
        <v>0</v>
      </c>
      <c r="I12" s="199">
        <v>0</v>
      </c>
      <c r="J12" s="200" t="s">
        <v>151</v>
      </c>
      <c r="K12" s="201">
        <v>153900</v>
      </c>
      <c r="L12" s="198">
        <v>168394</v>
      </c>
      <c r="M12" s="199">
        <v>14494</v>
      </c>
      <c r="N12" s="200">
        <v>9.4178037686809546</v>
      </c>
      <c r="O12" s="166"/>
    </row>
    <row r="13" spans="1:15" s="152" customFormat="1" ht="19.5" customHeight="1">
      <c r="A13" s="195" t="s">
        <v>90</v>
      </c>
      <c r="B13" s="196" t="s">
        <v>96</v>
      </c>
      <c r="C13" s="197">
        <v>1066138</v>
      </c>
      <c r="D13" s="198">
        <v>901010</v>
      </c>
      <c r="E13" s="199">
        <v>-165128</v>
      </c>
      <c r="F13" s="200">
        <v>-15.488426451359951</v>
      </c>
      <c r="G13" s="201">
        <v>0</v>
      </c>
      <c r="H13" s="198">
        <v>0</v>
      </c>
      <c r="I13" s="199">
        <v>0</v>
      </c>
      <c r="J13" s="200" t="s">
        <v>151</v>
      </c>
      <c r="K13" s="201">
        <v>66351</v>
      </c>
      <c r="L13" s="198">
        <v>29683</v>
      </c>
      <c r="M13" s="199">
        <v>-36668</v>
      </c>
      <c r="N13" s="200">
        <v>-55.263673493994062</v>
      </c>
      <c r="O13" s="166"/>
    </row>
    <row r="14" spans="1:15" s="152" customFormat="1" ht="19.5" customHeight="1">
      <c r="A14" s="195" t="s">
        <v>90</v>
      </c>
      <c r="B14" s="196" t="s">
        <v>97</v>
      </c>
      <c r="C14" s="197">
        <v>0</v>
      </c>
      <c r="D14" s="198">
        <v>0</v>
      </c>
      <c r="E14" s="199">
        <v>0</v>
      </c>
      <c r="F14" s="200" t="s">
        <v>151</v>
      </c>
      <c r="G14" s="201">
        <v>3833491</v>
      </c>
      <c r="H14" s="198">
        <v>3017658</v>
      </c>
      <c r="I14" s="199">
        <v>-815833</v>
      </c>
      <c r="J14" s="200">
        <v>-21.281724673411262</v>
      </c>
      <c r="K14" s="201">
        <v>129743</v>
      </c>
      <c r="L14" s="198">
        <v>166577</v>
      </c>
      <c r="M14" s="199">
        <v>36834</v>
      </c>
      <c r="N14" s="200">
        <v>28.38997094255566</v>
      </c>
      <c r="O14" s="166"/>
    </row>
    <row r="15" spans="1:15" s="152" customFormat="1" ht="19.5" customHeight="1">
      <c r="A15" s="195" t="s">
        <v>90</v>
      </c>
      <c r="B15" s="196" t="s">
        <v>98</v>
      </c>
      <c r="C15" s="197">
        <v>7633928</v>
      </c>
      <c r="D15" s="198">
        <v>7498533</v>
      </c>
      <c r="E15" s="199">
        <v>-135395</v>
      </c>
      <c r="F15" s="200">
        <v>-1.773595454397793</v>
      </c>
      <c r="G15" s="201">
        <v>0</v>
      </c>
      <c r="H15" s="198">
        <v>0</v>
      </c>
      <c r="I15" s="199">
        <v>0</v>
      </c>
      <c r="J15" s="200" t="s">
        <v>151</v>
      </c>
      <c r="K15" s="201">
        <v>775</v>
      </c>
      <c r="L15" s="198">
        <v>1503</v>
      </c>
      <c r="M15" s="199">
        <v>728</v>
      </c>
      <c r="N15" s="200">
        <v>93.935483870967744</v>
      </c>
      <c r="O15" s="166"/>
    </row>
    <row r="16" spans="1:15" s="152" customFormat="1" ht="19.5" customHeight="1">
      <c r="A16" s="195" t="s">
        <v>90</v>
      </c>
      <c r="B16" s="196" t="s">
        <v>99</v>
      </c>
      <c r="C16" s="197">
        <v>1526108</v>
      </c>
      <c r="D16" s="198">
        <v>1712803</v>
      </c>
      <c r="E16" s="199">
        <v>186695</v>
      </c>
      <c r="F16" s="200">
        <v>12.233406810002959</v>
      </c>
      <c r="G16" s="201">
        <v>0</v>
      </c>
      <c r="H16" s="198">
        <v>0</v>
      </c>
      <c r="I16" s="199">
        <v>0</v>
      </c>
      <c r="J16" s="200" t="s">
        <v>151</v>
      </c>
      <c r="K16" s="201">
        <v>432547</v>
      </c>
      <c r="L16" s="198">
        <v>447836</v>
      </c>
      <c r="M16" s="199">
        <v>15289</v>
      </c>
      <c r="N16" s="200">
        <v>3.534644790045931</v>
      </c>
      <c r="O16" s="166"/>
    </row>
    <row r="17" spans="1:15" s="152" customFormat="1" ht="19.5" customHeight="1">
      <c r="A17" s="195" t="s">
        <v>100</v>
      </c>
      <c r="B17" s="196" t="s">
        <v>101</v>
      </c>
      <c r="C17" s="197">
        <v>0</v>
      </c>
      <c r="D17" s="198">
        <v>0</v>
      </c>
      <c r="E17" s="199">
        <v>0</v>
      </c>
      <c r="F17" s="200" t="s">
        <v>151</v>
      </c>
      <c r="G17" s="201">
        <v>3314366</v>
      </c>
      <c r="H17" s="198">
        <v>2140161</v>
      </c>
      <c r="I17" s="199">
        <v>-1174205</v>
      </c>
      <c r="J17" s="200">
        <v>-35.427740931448128</v>
      </c>
      <c r="K17" s="201">
        <v>26486</v>
      </c>
      <c r="L17" s="198">
        <v>51402</v>
      </c>
      <c r="M17" s="199">
        <v>24916</v>
      </c>
      <c r="N17" s="200">
        <v>94.072340104206006</v>
      </c>
      <c r="O17" s="166"/>
    </row>
    <row r="18" spans="1:15" s="152" customFormat="1" ht="19.5" customHeight="1">
      <c r="A18" s="195" t="s">
        <v>100</v>
      </c>
      <c r="B18" s="196" t="s">
        <v>102</v>
      </c>
      <c r="C18" s="197">
        <v>0</v>
      </c>
      <c r="D18" s="198">
        <v>0</v>
      </c>
      <c r="E18" s="199">
        <v>0</v>
      </c>
      <c r="F18" s="200" t="s">
        <v>151</v>
      </c>
      <c r="G18" s="201">
        <v>2267383</v>
      </c>
      <c r="H18" s="198">
        <v>2467952</v>
      </c>
      <c r="I18" s="199">
        <v>200569</v>
      </c>
      <c r="J18" s="200">
        <v>8.8458368083380776</v>
      </c>
      <c r="K18" s="201">
        <v>852935</v>
      </c>
      <c r="L18" s="198">
        <v>938221</v>
      </c>
      <c r="M18" s="199">
        <v>85286</v>
      </c>
      <c r="N18" s="200">
        <v>9.9991206832876998</v>
      </c>
      <c r="O18" s="166"/>
    </row>
    <row r="19" spans="1:15" s="152" customFormat="1" ht="19.5" customHeight="1">
      <c r="A19" s="195" t="s">
        <v>100</v>
      </c>
      <c r="B19" s="196" t="s">
        <v>103</v>
      </c>
      <c r="C19" s="197">
        <v>0</v>
      </c>
      <c r="D19" s="198">
        <v>0</v>
      </c>
      <c r="E19" s="199">
        <v>0</v>
      </c>
      <c r="F19" s="200" t="s">
        <v>151</v>
      </c>
      <c r="G19" s="201">
        <v>805551</v>
      </c>
      <c r="H19" s="198">
        <v>636212</v>
      </c>
      <c r="I19" s="199">
        <v>-169339</v>
      </c>
      <c r="J19" s="200">
        <v>-21.021511983722949</v>
      </c>
      <c r="K19" s="201">
        <v>536166</v>
      </c>
      <c r="L19" s="198">
        <v>631504</v>
      </c>
      <c r="M19" s="199">
        <v>95338</v>
      </c>
      <c r="N19" s="200">
        <v>17.781433362055779</v>
      </c>
      <c r="O19" s="166"/>
    </row>
    <row r="20" spans="1:15" s="152" customFormat="1" ht="19.5" customHeight="1">
      <c r="A20" s="195" t="s">
        <v>100</v>
      </c>
      <c r="B20" s="196" t="s">
        <v>104</v>
      </c>
      <c r="C20" s="197">
        <v>0</v>
      </c>
      <c r="D20" s="198">
        <v>0</v>
      </c>
      <c r="E20" s="199">
        <v>0</v>
      </c>
      <c r="F20" s="200" t="s">
        <v>151</v>
      </c>
      <c r="G20" s="201">
        <v>191117</v>
      </c>
      <c r="H20" s="198">
        <v>179121</v>
      </c>
      <c r="I20" s="199">
        <v>-11996</v>
      </c>
      <c r="J20" s="200">
        <v>-6.2767833316764126</v>
      </c>
      <c r="K20" s="201">
        <v>6395054</v>
      </c>
      <c r="L20" s="198">
        <v>6777880</v>
      </c>
      <c r="M20" s="199">
        <v>382826</v>
      </c>
      <c r="N20" s="200">
        <v>5.9862825239630553</v>
      </c>
      <c r="O20" s="166"/>
    </row>
    <row r="21" spans="1:15" s="152" customFormat="1" ht="19.5" customHeight="1">
      <c r="A21" s="195" t="s">
        <v>100</v>
      </c>
      <c r="B21" s="196" t="s">
        <v>105</v>
      </c>
      <c r="C21" s="197">
        <v>0</v>
      </c>
      <c r="D21" s="198">
        <v>0</v>
      </c>
      <c r="E21" s="199">
        <v>0</v>
      </c>
      <c r="F21" s="200" t="s">
        <v>151</v>
      </c>
      <c r="G21" s="201">
        <v>0</v>
      </c>
      <c r="H21" s="198">
        <v>0</v>
      </c>
      <c r="I21" s="199">
        <v>0</v>
      </c>
      <c r="J21" s="200" t="s">
        <v>151</v>
      </c>
      <c r="K21" s="201">
        <v>1574641</v>
      </c>
      <c r="L21" s="198">
        <v>1485609</v>
      </c>
      <c r="M21" s="199">
        <v>-89032</v>
      </c>
      <c r="N21" s="200">
        <v>-5.6541141758661126</v>
      </c>
      <c r="O21" s="166"/>
    </row>
    <row r="22" spans="1:15" s="152" customFormat="1" ht="19.5" customHeight="1">
      <c r="A22" s="195" t="s">
        <v>106</v>
      </c>
      <c r="B22" s="196" t="s">
        <v>107</v>
      </c>
      <c r="C22" s="197">
        <v>0</v>
      </c>
      <c r="D22" s="198">
        <v>0</v>
      </c>
      <c r="E22" s="199">
        <v>0</v>
      </c>
      <c r="F22" s="200" t="s">
        <v>151</v>
      </c>
      <c r="G22" s="201">
        <v>189779</v>
      </c>
      <c r="H22" s="198">
        <v>223807</v>
      </c>
      <c r="I22" s="199">
        <v>34028</v>
      </c>
      <c r="J22" s="200">
        <v>17.930329488510321</v>
      </c>
      <c r="K22" s="201">
        <v>132014</v>
      </c>
      <c r="L22" s="198">
        <v>109109</v>
      </c>
      <c r="M22" s="199">
        <v>-22905</v>
      </c>
      <c r="N22" s="200">
        <v>-17.350432529883189</v>
      </c>
      <c r="O22" s="166"/>
    </row>
    <row r="23" spans="1:15" s="152" customFormat="1" ht="19.5" customHeight="1">
      <c r="A23" s="195" t="s">
        <v>106</v>
      </c>
      <c r="B23" s="196" t="s">
        <v>108</v>
      </c>
      <c r="C23" s="197">
        <v>30874</v>
      </c>
      <c r="D23" s="198">
        <v>31068</v>
      </c>
      <c r="E23" s="199">
        <v>194</v>
      </c>
      <c r="F23" s="200">
        <v>0.62836043272656639</v>
      </c>
      <c r="G23" s="201">
        <v>6653064</v>
      </c>
      <c r="H23" s="198">
        <v>6939712</v>
      </c>
      <c r="I23" s="199">
        <v>286648</v>
      </c>
      <c r="J23" s="200">
        <v>4.3085110860199194</v>
      </c>
      <c r="K23" s="201">
        <v>1252972</v>
      </c>
      <c r="L23" s="198">
        <v>1247122</v>
      </c>
      <c r="M23" s="199">
        <v>-5850</v>
      </c>
      <c r="N23" s="200">
        <v>-0.46688992252020972</v>
      </c>
      <c r="O23" s="166"/>
    </row>
    <row r="24" spans="1:15" s="152" customFormat="1" ht="19.5" customHeight="1">
      <c r="A24" s="195" t="s">
        <v>109</v>
      </c>
      <c r="B24" s="196" t="s">
        <v>110</v>
      </c>
      <c r="C24" s="197">
        <v>0</v>
      </c>
      <c r="D24" s="198">
        <v>0</v>
      </c>
      <c r="E24" s="199">
        <v>0</v>
      </c>
      <c r="F24" s="200" t="s">
        <v>151</v>
      </c>
      <c r="G24" s="201">
        <v>124231</v>
      </c>
      <c r="H24" s="198">
        <v>169454</v>
      </c>
      <c r="I24" s="199">
        <v>45223</v>
      </c>
      <c r="J24" s="200">
        <v>36.402347240221843</v>
      </c>
      <c r="K24" s="201">
        <v>16870</v>
      </c>
      <c r="L24" s="198">
        <v>3813</v>
      </c>
      <c r="M24" s="199">
        <v>-13057</v>
      </c>
      <c r="N24" s="200">
        <v>-77.397747480735035</v>
      </c>
      <c r="O24" s="166"/>
    </row>
    <row r="25" spans="1:15" s="152" customFormat="1" ht="19.5" customHeight="1">
      <c r="A25" s="195" t="s">
        <v>109</v>
      </c>
      <c r="B25" s="196" t="s">
        <v>111</v>
      </c>
      <c r="C25" s="197">
        <v>0</v>
      </c>
      <c r="D25" s="198">
        <v>0</v>
      </c>
      <c r="E25" s="199">
        <v>0</v>
      </c>
      <c r="F25" s="200" t="s">
        <v>151</v>
      </c>
      <c r="G25" s="201">
        <v>233571</v>
      </c>
      <c r="H25" s="198">
        <v>318704</v>
      </c>
      <c r="I25" s="199">
        <v>85133</v>
      </c>
      <c r="J25" s="200">
        <v>36.448446082775689</v>
      </c>
      <c r="K25" s="201">
        <v>102847</v>
      </c>
      <c r="L25" s="198">
        <v>69404</v>
      </c>
      <c r="M25" s="199">
        <v>-33443</v>
      </c>
      <c r="N25" s="200">
        <v>-32.517234338386153</v>
      </c>
      <c r="O25" s="166"/>
    </row>
    <row r="26" spans="1:15" s="152" customFormat="1" ht="19.5" customHeight="1">
      <c r="A26" s="195" t="s">
        <v>109</v>
      </c>
      <c r="B26" s="196" t="s">
        <v>112</v>
      </c>
      <c r="C26" s="197">
        <v>120748</v>
      </c>
      <c r="D26" s="198">
        <v>87596</v>
      </c>
      <c r="E26" s="199">
        <v>-33152</v>
      </c>
      <c r="F26" s="200">
        <v>-27.455527213701259</v>
      </c>
      <c r="G26" s="201">
        <v>1303458</v>
      </c>
      <c r="H26" s="198">
        <v>1296884</v>
      </c>
      <c r="I26" s="199">
        <v>-6574</v>
      </c>
      <c r="J26" s="200">
        <v>-0.50435073473791192</v>
      </c>
      <c r="K26" s="201">
        <v>1053178</v>
      </c>
      <c r="L26" s="198">
        <v>1124662</v>
      </c>
      <c r="M26" s="199">
        <v>71484</v>
      </c>
      <c r="N26" s="200">
        <v>6.7874566312627138</v>
      </c>
      <c r="O26" s="166"/>
    </row>
    <row r="27" spans="1:15" s="152" customFormat="1" ht="19.5" customHeight="1">
      <c r="A27" s="195" t="s">
        <v>113</v>
      </c>
      <c r="B27" s="196" t="s">
        <v>114</v>
      </c>
      <c r="C27" s="197">
        <v>9899920</v>
      </c>
      <c r="D27" s="198">
        <v>10938742</v>
      </c>
      <c r="E27" s="199">
        <v>1038822</v>
      </c>
      <c r="F27" s="200">
        <v>10.49323630898027</v>
      </c>
      <c r="G27" s="201">
        <v>1100121</v>
      </c>
      <c r="H27" s="198">
        <v>917149</v>
      </c>
      <c r="I27" s="199">
        <v>-182972</v>
      </c>
      <c r="J27" s="200">
        <v>-16.63198866306524</v>
      </c>
      <c r="K27" s="201">
        <v>10788810</v>
      </c>
      <c r="L27" s="198">
        <v>9948153</v>
      </c>
      <c r="M27" s="199">
        <v>-840657</v>
      </c>
      <c r="N27" s="200">
        <v>-7.7919344209417014</v>
      </c>
      <c r="O27" s="166"/>
    </row>
    <row r="28" spans="1:15" s="152" customFormat="1" ht="19.5" customHeight="1">
      <c r="A28" s="195" t="s">
        <v>115</v>
      </c>
      <c r="B28" s="196" t="s">
        <v>116</v>
      </c>
      <c r="C28" s="197">
        <v>866650</v>
      </c>
      <c r="D28" s="198">
        <v>834806</v>
      </c>
      <c r="E28" s="199">
        <v>-31844</v>
      </c>
      <c r="F28" s="200">
        <v>-3.6743783534298728</v>
      </c>
      <c r="G28" s="201">
        <v>52727</v>
      </c>
      <c r="H28" s="198">
        <v>42999</v>
      </c>
      <c r="I28" s="199">
        <v>-9728</v>
      </c>
      <c r="J28" s="200">
        <v>-18.449750602158289</v>
      </c>
      <c r="K28" s="201">
        <v>53861</v>
      </c>
      <c r="L28" s="198">
        <v>53330</v>
      </c>
      <c r="M28" s="199">
        <v>-531</v>
      </c>
      <c r="N28" s="200">
        <v>-0.98587103841369128</v>
      </c>
      <c r="O28" s="166"/>
    </row>
    <row r="29" spans="1:15" s="152" customFormat="1" ht="19.5" customHeight="1">
      <c r="A29" s="195" t="s">
        <v>115</v>
      </c>
      <c r="B29" s="196" t="s">
        <v>117</v>
      </c>
      <c r="C29" s="197">
        <v>0</v>
      </c>
      <c r="D29" s="198">
        <v>0</v>
      </c>
      <c r="E29" s="199">
        <v>0</v>
      </c>
      <c r="F29" s="200" t="s">
        <v>151</v>
      </c>
      <c r="G29" s="201">
        <v>3050811</v>
      </c>
      <c r="H29" s="198">
        <v>2770450</v>
      </c>
      <c r="I29" s="199">
        <v>-280361</v>
      </c>
      <c r="J29" s="200">
        <v>-9.1897203727140067</v>
      </c>
      <c r="K29" s="201">
        <v>559168</v>
      </c>
      <c r="L29" s="198">
        <v>459526</v>
      </c>
      <c r="M29" s="199">
        <v>-99642</v>
      </c>
      <c r="N29" s="200">
        <v>-17.819689252603869</v>
      </c>
      <c r="O29" s="166"/>
    </row>
    <row r="30" spans="1:15" s="152" customFormat="1" ht="19.5" customHeight="1">
      <c r="A30" s="195" t="s">
        <v>115</v>
      </c>
      <c r="B30" s="196" t="s">
        <v>118</v>
      </c>
      <c r="C30" s="197">
        <v>0</v>
      </c>
      <c r="D30" s="198">
        <v>0</v>
      </c>
      <c r="E30" s="199">
        <v>0</v>
      </c>
      <c r="F30" s="200" t="s">
        <v>151</v>
      </c>
      <c r="G30" s="201">
        <v>436534</v>
      </c>
      <c r="H30" s="198">
        <v>668226</v>
      </c>
      <c r="I30" s="199">
        <v>231692</v>
      </c>
      <c r="J30" s="200">
        <v>53.075361827486518</v>
      </c>
      <c r="K30" s="201">
        <v>7888945</v>
      </c>
      <c r="L30" s="198">
        <v>7394619</v>
      </c>
      <c r="M30" s="199">
        <v>-494326</v>
      </c>
      <c r="N30" s="200">
        <v>-6.2660596568996292</v>
      </c>
      <c r="O30" s="166"/>
    </row>
    <row r="31" spans="1:15" s="152" customFormat="1" ht="19.5" customHeight="1">
      <c r="A31" s="195" t="s">
        <v>119</v>
      </c>
      <c r="B31" s="196" t="s">
        <v>120</v>
      </c>
      <c r="C31" s="197">
        <v>0</v>
      </c>
      <c r="D31" s="198">
        <v>0</v>
      </c>
      <c r="E31" s="199">
        <v>0</v>
      </c>
      <c r="F31" s="200" t="s">
        <v>151</v>
      </c>
      <c r="G31" s="201">
        <v>6353254</v>
      </c>
      <c r="H31" s="198">
        <v>6520302</v>
      </c>
      <c r="I31" s="199">
        <v>167048</v>
      </c>
      <c r="J31" s="200">
        <v>2.6293297891127878</v>
      </c>
      <c r="K31" s="201">
        <v>1049855</v>
      </c>
      <c r="L31" s="198">
        <v>1029798</v>
      </c>
      <c r="M31" s="199">
        <v>-20057</v>
      </c>
      <c r="N31" s="200">
        <v>-1.910454300832015</v>
      </c>
      <c r="O31" s="166"/>
    </row>
    <row r="32" spans="1:15" s="152" customFormat="1" ht="19.5" customHeight="1">
      <c r="A32" s="195" t="s">
        <v>119</v>
      </c>
      <c r="B32" s="196" t="s">
        <v>121</v>
      </c>
      <c r="C32" s="197">
        <v>0</v>
      </c>
      <c r="D32" s="198">
        <v>0</v>
      </c>
      <c r="E32" s="199">
        <v>0</v>
      </c>
      <c r="F32" s="200" t="s">
        <v>151</v>
      </c>
      <c r="G32" s="201">
        <v>1223564</v>
      </c>
      <c r="H32" s="198">
        <v>1488080</v>
      </c>
      <c r="I32" s="199">
        <v>264516</v>
      </c>
      <c r="J32" s="200">
        <v>21.618485015904351</v>
      </c>
      <c r="K32" s="201">
        <v>90934</v>
      </c>
      <c r="L32" s="198">
        <v>41405</v>
      </c>
      <c r="M32" s="199">
        <v>-49529</v>
      </c>
      <c r="N32" s="200">
        <v>-54.466976048562692</v>
      </c>
      <c r="O32" s="166"/>
    </row>
    <row r="33" spans="1:15" s="152" customFormat="1" ht="19.5" customHeight="1">
      <c r="A33" s="195" t="s">
        <v>119</v>
      </c>
      <c r="B33" s="196" t="s">
        <v>122</v>
      </c>
      <c r="C33" s="197">
        <v>0</v>
      </c>
      <c r="D33" s="198">
        <v>0</v>
      </c>
      <c r="E33" s="199">
        <v>0</v>
      </c>
      <c r="F33" s="200" t="s">
        <v>151</v>
      </c>
      <c r="G33" s="201">
        <v>16618</v>
      </c>
      <c r="H33" s="198">
        <v>21062</v>
      </c>
      <c r="I33" s="199">
        <v>4444</v>
      </c>
      <c r="J33" s="200">
        <v>26.742086893729692</v>
      </c>
      <c r="K33" s="201">
        <v>4603799</v>
      </c>
      <c r="L33" s="198">
        <v>5115824</v>
      </c>
      <c r="M33" s="199">
        <v>512025</v>
      </c>
      <c r="N33" s="200">
        <v>11.121793110429021</v>
      </c>
      <c r="O33" s="166"/>
    </row>
    <row r="34" spans="1:15" s="152" customFormat="1" ht="19.5" customHeight="1">
      <c r="A34" s="195" t="s">
        <v>119</v>
      </c>
      <c r="B34" s="196" t="s">
        <v>123</v>
      </c>
      <c r="C34" s="197">
        <v>54149</v>
      </c>
      <c r="D34" s="198">
        <v>59958</v>
      </c>
      <c r="E34" s="199">
        <v>5809</v>
      </c>
      <c r="F34" s="200">
        <v>10.72780660769358</v>
      </c>
      <c r="G34" s="201">
        <v>0</v>
      </c>
      <c r="H34" s="198">
        <v>0</v>
      </c>
      <c r="I34" s="199">
        <v>0</v>
      </c>
      <c r="J34" s="200" t="s">
        <v>151</v>
      </c>
      <c r="K34" s="201">
        <v>3778408</v>
      </c>
      <c r="L34" s="198">
        <v>3342033</v>
      </c>
      <c r="M34" s="199">
        <v>-436375</v>
      </c>
      <c r="N34" s="200">
        <v>-11.54917626682985</v>
      </c>
      <c r="O34" s="166"/>
    </row>
    <row r="35" spans="1:15" s="152" customFormat="1" ht="19.5" customHeight="1">
      <c r="A35" s="195" t="s">
        <v>119</v>
      </c>
      <c r="B35" s="196" t="s">
        <v>124</v>
      </c>
      <c r="C35" s="197">
        <v>0</v>
      </c>
      <c r="D35" s="198">
        <v>0</v>
      </c>
      <c r="E35" s="199">
        <v>0</v>
      </c>
      <c r="F35" s="200" t="s">
        <v>151</v>
      </c>
      <c r="G35" s="201">
        <v>0</v>
      </c>
      <c r="H35" s="198">
        <v>0</v>
      </c>
      <c r="I35" s="199">
        <v>0</v>
      </c>
      <c r="J35" s="200" t="s">
        <v>151</v>
      </c>
      <c r="K35" s="201">
        <v>1517194</v>
      </c>
      <c r="L35" s="198">
        <v>1598290</v>
      </c>
      <c r="M35" s="199">
        <v>81096</v>
      </c>
      <c r="N35" s="200">
        <v>5.345130550213085</v>
      </c>
      <c r="O35" s="166"/>
    </row>
    <row r="36" spans="1:15" s="152" customFormat="1" ht="19.5" customHeight="1">
      <c r="A36" s="195" t="s">
        <v>119</v>
      </c>
      <c r="B36" s="196" t="s">
        <v>125</v>
      </c>
      <c r="C36" s="197">
        <v>0</v>
      </c>
      <c r="D36" s="198">
        <v>0</v>
      </c>
      <c r="E36" s="199">
        <v>0</v>
      </c>
      <c r="F36" s="200" t="s">
        <v>151</v>
      </c>
      <c r="G36" s="201">
        <v>0</v>
      </c>
      <c r="H36" s="198">
        <v>0</v>
      </c>
      <c r="I36" s="199">
        <v>0</v>
      </c>
      <c r="J36" s="200" t="s">
        <v>151</v>
      </c>
      <c r="K36" s="201">
        <v>1755241</v>
      </c>
      <c r="L36" s="198">
        <v>1657231</v>
      </c>
      <c r="M36" s="199">
        <v>-98010</v>
      </c>
      <c r="N36" s="200">
        <v>-5.583848599707963</v>
      </c>
      <c r="O36" s="166"/>
    </row>
    <row r="37" spans="1:15" s="152" customFormat="1" ht="19.5" customHeight="1">
      <c r="A37" s="195" t="s">
        <v>119</v>
      </c>
      <c r="B37" s="196" t="s">
        <v>126</v>
      </c>
      <c r="C37" s="197">
        <v>1886753</v>
      </c>
      <c r="D37" s="198">
        <v>2315592</v>
      </c>
      <c r="E37" s="199">
        <v>428839</v>
      </c>
      <c r="F37" s="200">
        <v>22.728942262182699</v>
      </c>
      <c r="G37" s="201">
        <v>0</v>
      </c>
      <c r="H37" s="198">
        <v>0</v>
      </c>
      <c r="I37" s="199">
        <v>0</v>
      </c>
      <c r="J37" s="200" t="s">
        <v>151</v>
      </c>
      <c r="K37" s="201">
        <v>1173753</v>
      </c>
      <c r="L37" s="198">
        <v>1319388</v>
      </c>
      <c r="M37" s="199">
        <v>145635</v>
      </c>
      <c r="N37" s="200">
        <v>12.40763601882168</v>
      </c>
      <c r="O37" s="166"/>
    </row>
    <row r="38" spans="1:15" s="152" customFormat="1" ht="19.5" customHeight="1">
      <c r="A38" s="195" t="s">
        <v>119</v>
      </c>
      <c r="B38" s="196" t="s">
        <v>127</v>
      </c>
      <c r="C38" s="197">
        <v>65164</v>
      </c>
      <c r="D38" s="198">
        <v>76585</v>
      </c>
      <c r="E38" s="199">
        <v>11421</v>
      </c>
      <c r="F38" s="200">
        <v>17.52654840095758</v>
      </c>
      <c r="G38" s="201">
        <v>61781</v>
      </c>
      <c r="H38" s="198">
        <v>75658</v>
      </c>
      <c r="I38" s="199">
        <v>13877</v>
      </c>
      <c r="J38" s="200">
        <v>22.461598225991811</v>
      </c>
      <c r="K38" s="201">
        <v>8819672</v>
      </c>
      <c r="L38" s="198">
        <v>8904547</v>
      </c>
      <c r="M38" s="199">
        <v>84875</v>
      </c>
      <c r="N38" s="200">
        <v>0.96233737490464932</v>
      </c>
      <c r="O38" s="166"/>
    </row>
    <row r="39" spans="1:15" s="152" customFormat="1" ht="19.5" customHeight="1">
      <c r="A39" s="195" t="s">
        <v>119</v>
      </c>
      <c r="B39" s="196" t="s">
        <v>128</v>
      </c>
      <c r="C39" s="197">
        <v>0</v>
      </c>
      <c r="D39" s="198">
        <v>0</v>
      </c>
      <c r="E39" s="199">
        <v>0</v>
      </c>
      <c r="F39" s="200" t="s">
        <v>151</v>
      </c>
      <c r="G39" s="201">
        <v>231</v>
      </c>
      <c r="H39" s="198">
        <v>0</v>
      </c>
      <c r="I39" s="199">
        <v>-231</v>
      </c>
      <c r="J39" s="200">
        <v>-100</v>
      </c>
      <c r="K39" s="201">
        <v>1597919</v>
      </c>
      <c r="L39" s="198">
        <v>1829017</v>
      </c>
      <c r="M39" s="199">
        <v>231098</v>
      </c>
      <c r="N39" s="200">
        <v>14.462435204788219</v>
      </c>
      <c r="O39" s="166"/>
    </row>
    <row r="40" spans="1:15" s="152" customFormat="1" ht="19.5" customHeight="1">
      <c r="A40" s="195" t="s">
        <v>119</v>
      </c>
      <c r="B40" s="196" t="s">
        <v>129</v>
      </c>
      <c r="C40" s="197">
        <v>6234</v>
      </c>
      <c r="D40" s="198">
        <v>6296</v>
      </c>
      <c r="E40" s="199">
        <v>62</v>
      </c>
      <c r="F40" s="200">
        <v>0.99454603785690665</v>
      </c>
      <c r="G40" s="201">
        <v>1871450</v>
      </c>
      <c r="H40" s="198">
        <v>1837362</v>
      </c>
      <c r="I40" s="199">
        <v>-34088</v>
      </c>
      <c r="J40" s="200">
        <v>-1.8214753266183981</v>
      </c>
      <c r="K40" s="201">
        <v>1980369</v>
      </c>
      <c r="L40" s="198">
        <v>1668537</v>
      </c>
      <c r="M40" s="199">
        <v>-311832</v>
      </c>
      <c r="N40" s="200">
        <v>-15.746156398125811</v>
      </c>
      <c r="O40" s="166"/>
    </row>
    <row r="41" spans="1:15" s="152" customFormat="1" ht="19.5" customHeight="1">
      <c r="A41" s="195" t="s">
        <v>130</v>
      </c>
      <c r="B41" s="196" t="s">
        <v>131</v>
      </c>
      <c r="C41" s="197">
        <v>0</v>
      </c>
      <c r="D41" s="198">
        <v>0</v>
      </c>
      <c r="E41" s="199">
        <v>0</v>
      </c>
      <c r="F41" s="200" t="s">
        <v>151</v>
      </c>
      <c r="G41" s="201">
        <v>265635</v>
      </c>
      <c r="H41" s="198">
        <v>158008</v>
      </c>
      <c r="I41" s="199">
        <v>-107627</v>
      </c>
      <c r="J41" s="200">
        <v>-40.516874658836372</v>
      </c>
      <c r="K41" s="201">
        <v>2245483</v>
      </c>
      <c r="L41" s="198">
        <v>2314990</v>
      </c>
      <c r="M41" s="199">
        <v>69507</v>
      </c>
      <c r="N41" s="200">
        <v>3.0954142160060911</v>
      </c>
      <c r="O41" s="166"/>
    </row>
    <row r="42" spans="1:15" s="152" customFormat="1" ht="19.5" customHeight="1">
      <c r="A42" s="195" t="s">
        <v>130</v>
      </c>
      <c r="B42" s="196" t="s">
        <v>132</v>
      </c>
      <c r="C42" s="197">
        <v>0</v>
      </c>
      <c r="D42" s="198">
        <v>0</v>
      </c>
      <c r="E42" s="199">
        <v>0</v>
      </c>
      <c r="F42" s="200" t="s">
        <v>151</v>
      </c>
      <c r="G42" s="201">
        <v>0</v>
      </c>
      <c r="H42" s="198">
        <v>0</v>
      </c>
      <c r="I42" s="199">
        <v>0</v>
      </c>
      <c r="J42" s="200" t="s">
        <v>151</v>
      </c>
      <c r="K42" s="201">
        <v>4548115</v>
      </c>
      <c r="L42" s="198">
        <v>4157487</v>
      </c>
      <c r="M42" s="199">
        <v>-390628</v>
      </c>
      <c r="N42" s="200">
        <v>-8.5887889818089462</v>
      </c>
      <c r="O42" s="166"/>
    </row>
    <row r="43" spans="1:15" s="152" customFormat="1" ht="19.5" customHeight="1">
      <c r="A43" s="195" t="s">
        <v>130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151</v>
      </c>
      <c r="G43" s="201">
        <v>0</v>
      </c>
      <c r="H43" s="198">
        <v>0</v>
      </c>
      <c r="I43" s="199">
        <v>0</v>
      </c>
      <c r="J43" s="200" t="s">
        <v>151</v>
      </c>
      <c r="K43" s="201">
        <v>5814113</v>
      </c>
      <c r="L43" s="198">
        <v>5553081</v>
      </c>
      <c r="M43" s="199">
        <v>-261032</v>
      </c>
      <c r="N43" s="200">
        <v>-4.4896272225875151</v>
      </c>
      <c r="O43" s="166"/>
    </row>
    <row r="44" spans="1:15" s="152" customFormat="1" ht="19.5" customHeight="1">
      <c r="A44" s="195" t="s">
        <v>130</v>
      </c>
      <c r="B44" s="196" t="s">
        <v>134</v>
      </c>
      <c r="C44" s="197">
        <v>1650</v>
      </c>
      <c r="D44" s="198">
        <v>582</v>
      </c>
      <c r="E44" s="199">
        <v>-1068</v>
      </c>
      <c r="F44" s="200">
        <v>-64.72727272727272</v>
      </c>
      <c r="G44" s="201">
        <v>41838</v>
      </c>
      <c r="H44" s="198">
        <v>69706</v>
      </c>
      <c r="I44" s="199">
        <v>27868</v>
      </c>
      <c r="J44" s="200">
        <v>66.609302547922937</v>
      </c>
      <c r="K44" s="201">
        <v>12524802</v>
      </c>
      <c r="L44" s="198">
        <v>12437109</v>
      </c>
      <c r="M44" s="199">
        <v>-87693</v>
      </c>
      <c r="N44" s="200">
        <v>-0.70015478088994598</v>
      </c>
      <c r="O44" s="166"/>
    </row>
    <row r="45" spans="1:15" s="152" customFormat="1" ht="19.5" customHeight="1">
      <c r="A45" s="195" t="s">
        <v>135</v>
      </c>
      <c r="B45" s="196" t="s">
        <v>136</v>
      </c>
      <c r="C45" s="197">
        <v>0</v>
      </c>
      <c r="D45" s="198">
        <v>0</v>
      </c>
      <c r="E45" s="199">
        <v>0</v>
      </c>
      <c r="F45" s="200" t="s">
        <v>151</v>
      </c>
      <c r="G45" s="201">
        <v>0</v>
      </c>
      <c r="H45" s="198">
        <v>0</v>
      </c>
      <c r="I45" s="199">
        <v>0</v>
      </c>
      <c r="J45" s="200" t="s">
        <v>151</v>
      </c>
      <c r="K45" s="201">
        <v>4294265</v>
      </c>
      <c r="L45" s="198">
        <v>4620586</v>
      </c>
      <c r="M45" s="199">
        <v>326321</v>
      </c>
      <c r="N45" s="200">
        <v>7.5989954043357812</v>
      </c>
      <c r="O45" s="166"/>
    </row>
    <row r="46" spans="1:15" s="152" customFormat="1" ht="19.5" customHeight="1">
      <c r="A46" s="195" t="s">
        <v>135</v>
      </c>
      <c r="B46" s="196" t="s">
        <v>137</v>
      </c>
      <c r="C46" s="197">
        <v>0</v>
      </c>
      <c r="D46" s="198">
        <v>0</v>
      </c>
      <c r="E46" s="199">
        <v>0</v>
      </c>
      <c r="F46" s="200" t="s">
        <v>151</v>
      </c>
      <c r="G46" s="201">
        <v>0</v>
      </c>
      <c r="H46" s="198">
        <v>0</v>
      </c>
      <c r="I46" s="199">
        <v>0</v>
      </c>
      <c r="J46" s="200" t="s">
        <v>151</v>
      </c>
      <c r="K46" s="201">
        <v>13006702</v>
      </c>
      <c r="L46" s="198">
        <v>12835665</v>
      </c>
      <c r="M46" s="199">
        <v>-171037</v>
      </c>
      <c r="N46" s="200">
        <v>-1.3149913021763671</v>
      </c>
      <c r="O46" s="166"/>
    </row>
    <row r="47" spans="1:15" s="152" customFormat="1" ht="19.5" customHeight="1">
      <c r="A47" s="195" t="s">
        <v>135</v>
      </c>
      <c r="B47" s="196" t="s">
        <v>53</v>
      </c>
      <c r="C47" s="197">
        <v>0</v>
      </c>
      <c r="D47" s="198">
        <v>0</v>
      </c>
      <c r="E47" s="199">
        <v>0</v>
      </c>
      <c r="F47" s="200" t="s">
        <v>151</v>
      </c>
      <c r="G47" s="201">
        <v>0</v>
      </c>
      <c r="H47" s="198">
        <v>0</v>
      </c>
      <c r="I47" s="199">
        <v>0</v>
      </c>
      <c r="J47" s="200" t="s">
        <v>151</v>
      </c>
      <c r="K47" s="201">
        <v>15673313</v>
      </c>
      <c r="L47" s="198">
        <v>16103135</v>
      </c>
      <c r="M47" s="199">
        <v>429822</v>
      </c>
      <c r="N47" s="200">
        <v>2.742381269358944</v>
      </c>
      <c r="O47" s="166"/>
    </row>
    <row r="48" spans="1:15" ht="19.5" customHeight="1">
      <c r="A48" s="208" t="s">
        <v>162</v>
      </c>
      <c r="B48" s="208"/>
      <c r="C48" s="189">
        <f>SUM(C8:C47)</f>
        <v>73816908</v>
      </c>
      <c r="D48" s="189">
        <f>SUM(D8:D47)</f>
        <v>76434691</v>
      </c>
      <c r="E48" s="189">
        <f>D48-C48</f>
        <v>2617783</v>
      </c>
      <c r="F48" s="190">
        <f t="shared" ref="F48" si="0">((D48*100/C48)-100)</f>
        <v>3.5463189544595934</v>
      </c>
      <c r="G48" s="189">
        <f>SUM(G8:G47)</f>
        <v>33390575</v>
      </c>
      <c r="H48" s="189">
        <f>SUM(H8:H47)</f>
        <v>31958667</v>
      </c>
      <c r="I48" s="189">
        <f>H48-G48</f>
        <v>-1431908</v>
      </c>
      <c r="J48" s="190">
        <f t="shared" ref="J48" si="1">((H48*100/G48)-100)</f>
        <v>-4.2883598141092278</v>
      </c>
      <c r="K48" s="189">
        <f>SUM(K8:K47)</f>
        <v>116724607</v>
      </c>
      <c r="L48" s="189">
        <f>SUM(L8:L47)</f>
        <v>115855937</v>
      </c>
      <c r="M48" s="189">
        <f>L48-K48</f>
        <v>-868670</v>
      </c>
      <c r="N48" s="190">
        <f t="shared" ref="N48" si="2">((L48*100/K48)-100)</f>
        <v>-0.74420469027580793</v>
      </c>
    </row>
    <row r="49" spans="1:14" ht="15" customHeight="1">
      <c r="A49" s="128" t="s">
        <v>49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1B4F-E589-46BE-ACAC-1DF28B65F9FF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50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10" t="s">
        <v>1</v>
      </c>
      <c r="B5" s="12" t="s">
        <v>155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27" ht="15.6" customHeight="1">
      <c r="A7" s="202" t="s">
        <v>18</v>
      </c>
      <c r="B7" s="203">
        <v>1124841.442</v>
      </c>
      <c r="C7" s="203">
        <v>1238929.246</v>
      </c>
      <c r="D7" s="203">
        <v>5515568.8380000005</v>
      </c>
      <c r="E7" s="203">
        <v>5341824.676</v>
      </c>
      <c r="F7" s="204">
        <v>-3.1500678733800531</v>
      </c>
      <c r="G7" s="51"/>
    </row>
    <row r="8" spans="1:27" ht="15.6" customHeight="1">
      <c r="A8" s="202" t="s">
        <v>11</v>
      </c>
      <c r="B8" s="203">
        <v>272696</v>
      </c>
      <c r="C8" s="203">
        <v>354471</v>
      </c>
      <c r="D8" s="203">
        <v>1178807</v>
      </c>
      <c r="E8" s="203">
        <v>1422970</v>
      </c>
      <c r="F8" s="204">
        <v>20.712720572578888</v>
      </c>
      <c r="G8" s="20"/>
    </row>
    <row r="9" spans="1:27" ht="15.6" customHeight="1">
      <c r="A9" s="202" t="s">
        <v>8</v>
      </c>
      <c r="B9" s="203">
        <v>694379.57700000005</v>
      </c>
      <c r="C9" s="203">
        <v>576495.60800000001</v>
      </c>
      <c r="D9" s="203">
        <v>2591955.554</v>
      </c>
      <c r="E9" s="203">
        <v>2634284.645</v>
      </c>
      <c r="F9" s="204">
        <v>1.6330947856986311</v>
      </c>
      <c r="G9" s="20"/>
    </row>
    <row r="10" spans="1:27" ht="15.6" customHeight="1">
      <c r="A10" s="202" t="s">
        <v>10</v>
      </c>
      <c r="B10" s="203">
        <v>408467.47700000001</v>
      </c>
      <c r="C10" s="203">
        <v>462393.93</v>
      </c>
      <c r="D10" s="203">
        <v>1908293.5889999999</v>
      </c>
      <c r="E10" s="203">
        <v>1749368.1440000001</v>
      </c>
      <c r="F10" s="204">
        <v>-8.3281443650021316</v>
      </c>
    </row>
    <row r="11" spans="1:27" ht="15.6" customHeight="1">
      <c r="A11" s="202" t="s">
        <v>9</v>
      </c>
      <c r="B11" s="203">
        <v>8923108.3550000004</v>
      </c>
      <c r="C11" s="203">
        <v>9216834.3110000007</v>
      </c>
      <c r="D11" s="203">
        <v>42878516.408</v>
      </c>
      <c r="E11" s="203">
        <v>41347372.022</v>
      </c>
      <c r="F11" s="204">
        <v>-3.5708893736685638</v>
      </c>
    </row>
    <row r="12" spans="1:27" ht="15.6" customHeight="1">
      <c r="A12" s="202" t="s">
        <v>6</v>
      </c>
      <c r="B12" s="203">
        <v>377281.91200000001</v>
      </c>
      <c r="C12" s="203">
        <v>550083.09199999995</v>
      </c>
      <c r="D12" s="203">
        <v>2125918.7179999999</v>
      </c>
      <c r="E12" s="203">
        <v>2326830.3139999998</v>
      </c>
      <c r="F12" s="204">
        <v>9.4505774985137805</v>
      </c>
    </row>
    <row r="13" spans="1:27" ht="15.6" customHeight="1">
      <c r="A13" s="202" t="s">
        <v>175</v>
      </c>
      <c r="B13" s="203">
        <v>1686823.5120000001</v>
      </c>
      <c r="C13" s="203">
        <v>1680759.9550000001</v>
      </c>
      <c r="D13" s="203">
        <v>7179817.1900000004</v>
      </c>
      <c r="E13" s="203">
        <v>6953874.6449999996</v>
      </c>
      <c r="F13" s="204">
        <v>-3.146912226605024</v>
      </c>
    </row>
    <row r="14" spans="1:27" ht="15.6" customHeight="1">
      <c r="A14" s="202" t="s">
        <v>148</v>
      </c>
      <c r="B14" s="203">
        <v>6189307.3360000001</v>
      </c>
      <c r="C14" s="203">
        <v>6264114.5750000002</v>
      </c>
      <c r="D14" s="203">
        <v>28739776.960000001</v>
      </c>
      <c r="E14" s="203">
        <v>30019376.364</v>
      </c>
      <c r="F14" s="204">
        <v>4.4523637249549486</v>
      </c>
    </row>
    <row r="15" spans="1:27" ht="15.6" customHeight="1">
      <c r="A15" s="202" t="s">
        <v>145</v>
      </c>
      <c r="B15" s="203">
        <v>2393188</v>
      </c>
      <c r="C15" s="203">
        <v>3198990</v>
      </c>
      <c r="D15" s="203">
        <v>13282611</v>
      </c>
      <c r="E15" s="203">
        <v>14492058</v>
      </c>
      <c r="F15" s="204">
        <v>9.1054913826807109</v>
      </c>
    </row>
    <row r="16" spans="1:27" ht="15.6" customHeight="1">
      <c r="A16" s="202" t="s">
        <v>144</v>
      </c>
      <c r="B16" s="203">
        <v>2630701.5759999999</v>
      </c>
      <c r="C16" s="203">
        <v>3137831</v>
      </c>
      <c r="D16" s="203">
        <v>13866675.657</v>
      </c>
      <c r="E16" s="203">
        <v>14874239.408</v>
      </c>
      <c r="F16" s="204">
        <v>7.2660800318883503</v>
      </c>
      <c r="G16" s="15"/>
    </row>
    <row r="17" spans="1:7" ht="15.6" customHeight="1">
      <c r="A17" s="202" t="s">
        <v>150</v>
      </c>
      <c r="B17" s="203">
        <v>1512501.4890000001</v>
      </c>
      <c r="C17" s="203">
        <v>1820671.824</v>
      </c>
      <c r="D17" s="203">
        <v>7454815.358</v>
      </c>
      <c r="E17" s="203">
        <v>8309637.1670000004</v>
      </c>
      <c r="F17" s="204">
        <v>11.466706658034971</v>
      </c>
      <c r="G17" s="16"/>
    </row>
    <row r="18" spans="1:7" ht="15.6" customHeight="1">
      <c r="A18" s="202" t="s">
        <v>147</v>
      </c>
      <c r="B18" s="203">
        <v>199717.91</v>
      </c>
      <c r="C18" s="203">
        <v>200596</v>
      </c>
      <c r="D18" s="203">
        <v>878631.91</v>
      </c>
      <c r="E18" s="203">
        <v>896088</v>
      </c>
      <c r="F18" s="204">
        <v>1.9867352643725411</v>
      </c>
    </row>
    <row r="19" spans="1:7" ht="15.6" customHeight="1">
      <c r="A19" s="202" t="s">
        <v>143</v>
      </c>
      <c r="B19" s="203">
        <v>643551.14800000004</v>
      </c>
      <c r="C19" s="203">
        <v>659859.46600000001</v>
      </c>
      <c r="D19" s="203">
        <v>2775934.148</v>
      </c>
      <c r="E19" s="203">
        <v>3145079.247</v>
      </c>
      <c r="F19" s="204">
        <v>13.298049568861741</v>
      </c>
    </row>
    <row r="20" spans="1:7" ht="15.6" customHeight="1">
      <c r="A20" s="202" t="s">
        <v>142</v>
      </c>
      <c r="B20" s="203">
        <v>1439419.8640000001</v>
      </c>
      <c r="C20" s="203">
        <v>1093035.281</v>
      </c>
      <c r="D20" s="203">
        <v>7268701.5279999999</v>
      </c>
      <c r="E20" s="203">
        <v>5338943.915</v>
      </c>
      <c r="F20" s="204">
        <v>-26.548863033738812</v>
      </c>
    </row>
    <row r="21" spans="1:7" ht="15.6" customHeight="1">
      <c r="A21" s="202" t="s">
        <v>149</v>
      </c>
      <c r="B21" s="203">
        <v>2480586.6239999998</v>
      </c>
      <c r="C21" s="203">
        <v>2154357.7740000002</v>
      </c>
      <c r="D21" s="203">
        <v>12144553.547</v>
      </c>
      <c r="E21" s="203">
        <v>11864766.722999999</v>
      </c>
      <c r="F21" s="204">
        <v>-2.303804935415783</v>
      </c>
    </row>
    <row r="22" spans="1:7" ht="15.6" customHeight="1">
      <c r="A22" s="202" t="s">
        <v>146</v>
      </c>
      <c r="B22" s="203">
        <v>3121564.1719999998</v>
      </c>
      <c r="C22" s="203">
        <v>2816866.3429999999</v>
      </c>
      <c r="D22" s="203">
        <v>14584767.607000001</v>
      </c>
      <c r="E22" s="203">
        <v>14580416.911</v>
      </c>
      <c r="F22" s="204">
        <v>-2.983041017336063E-2</v>
      </c>
    </row>
    <row r="23" spans="1:7" ht="15.6" customHeight="1">
      <c r="A23" s="202" t="s">
        <v>165</v>
      </c>
      <c r="B23" s="203">
        <v>514520.647</v>
      </c>
      <c r="C23" s="203">
        <v>415899.14299999998</v>
      </c>
      <c r="D23" s="203">
        <v>2245402.5750000002</v>
      </c>
      <c r="E23" s="203">
        <v>2659240.3629999999</v>
      </c>
      <c r="F23" s="204">
        <v>18.430449515272311</v>
      </c>
    </row>
    <row r="24" spans="1:7" ht="15.6" customHeight="1">
      <c r="A24" s="202" t="s">
        <v>141</v>
      </c>
      <c r="B24" s="203">
        <v>229255.18900000001</v>
      </c>
      <c r="C24" s="203">
        <v>301616.853</v>
      </c>
      <c r="D24" s="203">
        <v>978102.174</v>
      </c>
      <c r="E24" s="203">
        <v>910798.15700000001</v>
      </c>
      <c r="F24" s="204">
        <v>-6.881082446096273</v>
      </c>
    </row>
    <row r="25" spans="1:7" ht="15.6" customHeight="1">
      <c r="A25" s="202" t="s">
        <v>140</v>
      </c>
      <c r="B25" s="203">
        <v>44565</v>
      </c>
      <c r="C25" s="203">
        <v>42648</v>
      </c>
      <c r="D25" s="203">
        <v>221403</v>
      </c>
      <c r="E25" s="203">
        <v>231120</v>
      </c>
      <c r="F25" s="204">
        <v>4.3888294196555648</v>
      </c>
    </row>
    <row r="26" spans="1:7" ht="15.6" customHeight="1">
      <c r="A26" s="202" t="s">
        <v>152</v>
      </c>
      <c r="B26" s="203">
        <v>277277.22600000002</v>
      </c>
      <c r="C26" s="203">
        <v>301702.82699999999</v>
      </c>
      <c r="D26" s="203">
        <v>1226802.199</v>
      </c>
      <c r="E26" s="203">
        <v>1103076.7779999999</v>
      </c>
      <c r="F26" s="204">
        <v>-10.08519719811817</v>
      </c>
    </row>
    <row r="27" spans="1:7" ht="15.6" customHeight="1">
      <c r="A27" s="202" t="s">
        <v>173</v>
      </c>
      <c r="B27" s="203">
        <v>292367.00300000003</v>
      </c>
      <c r="C27" s="203">
        <v>327917.72100000002</v>
      </c>
      <c r="D27" s="203">
        <v>1425798.2120000001</v>
      </c>
      <c r="E27" s="203">
        <v>1529665.69</v>
      </c>
      <c r="F27" s="204">
        <v>7.2848652162568337</v>
      </c>
    </row>
    <row r="28" spans="1:7" ht="15.6" customHeight="1">
      <c r="A28" s="202" t="s">
        <v>177</v>
      </c>
      <c r="B28" s="203">
        <v>1172063.0190000001</v>
      </c>
      <c r="C28" s="203">
        <v>1106364.446</v>
      </c>
      <c r="D28" s="203">
        <v>6178090.5690000001</v>
      </c>
      <c r="E28" s="203">
        <v>5901293.6220000004</v>
      </c>
      <c r="F28" s="204">
        <v>-4.4802992754572699</v>
      </c>
    </row>
    <row r="29" spans="1:7" ht="15.6" customHeight="1">
      <c r="A29" s="202" t="s">
        <v>178</v>
      </c>
      <c r="B29" s="203">
        <v>633745.68200000003</v>
      </c>
      <c r="C29" s="203">
        <v>527427.16599999997</v>
      </c>
      <c r="D29" s="203">
        <v>2906993.0129999998</v>
      </c>
      <c r="E29" s="203">
        <v>2875641.31</v>
      </c>
      <c r="F29" s="204">
        <v>-1.078492547446672</v>
      </c>
    </row>
    <row r="30" spans="1:7" ht="15.6" customHeight="1">
      <c r="A30" s="202" t="s">
        <v>179</v>
      </c>
      <c r="B30" s="203">
        <v>345083</v>
      </c>
      <c r="C30" s="203">
        <v>344244</v>
      </c>
      <c r="D30" s="203">
        <v>1793322</v>
      </c>
      <c r="E30" s="203">
        <v>1720177</v>
      </c>
      <c r="F30" s="204">
        <v>-4.0787432485632849</v>
      </c>
    </row>
    <row r="31" spans="1:7" ht="15.6" customHeight="1">
      <c r="A31" s="202" t="s">
        <v>180</v>
      </c>
      <c r="B31" s="203">
        <v>2061978.7409999999</v>
      </c>
      <c r="C31" s="203">
        <v>2498014.3670000001</v>
      </c>
      <c r="D31" s="203">
        <v>12006535.165999999</v>
      </c>
      <c r="E31" s="203">
        <v>12721552.452</v>
      </c>
      <c r="F31" s="204">
        <v>5.9552341796722459</v>
      </c>
    </row>
    <row r="32" spans="1:7" ht="15.6" customHeight="1">
      <c r="A32" s="202" t="s">
        <v>181</v>
      </c>
      <c r="B32" s="203">
        <v>7415982.3470000001</v>
      </c>
      <c r="C32" s="203">
        <v>7105471.5089999996</v>
      </c>
      <c r="D32" s="203">
        <v>34071948.847999997</v>
      </c>
      <c r="E32" s="203">
        <v>32877468.259</v>
      </c>
      <c r="F32" s="204">
        <v>-3.5057595159254342</v>
      </c>
    </row>
    <row r="33" spans="1:6" ht="15.6" customHeight="1">
      <c r="A33" s="202" t="s">
        <v>182</v>
      </c>
      <c r="B33" s="203">
        <v>516692.90100000001</v>
      </c>
      <c r="C33" s="203">
        <v>494351.57699999999</v>
      </c>
      <c r="D33" s="203">
        <v>2211982</v>
      </c>
      <c r="E33" s="203">
        <v>2194902.5189999999</v>
      </c>
      <c r="F33" s="204">
        <v>-0.77213471899862895</v>
      </c>
    </row>
    <row r="34" spans="1:6" ht="15.6" customHeight="1">
      <c r="A34" s="202" t="s">
        <v>183</v>
      </c>
      <c r="B34" s="203">
        <v>119353</v>
      </c>
      <c r="C34" s="203">
        <v>131645</v>
      </c>
      <c r="D34" s="203">
        <v>602941</v>
      </c>
      <c r="E34" s="203">
        <v>670629</v>
      </c>
      <c r="F34" s="204">
        <v>11.2263057247724</v>
      </c>
    </row>
    <row r="35" spans="1:6" ht="15.6" customHeight="1">
      <c r="A35" s="193" t="s">
        <v>153</v>
      </c>
      <c r="B35" s="192">
        <f>SUM(B7:B34)</f>
        <v>47721020.149000011</v>
      </c>
      <c r="C35" s="91">
        <f>SUM(C7:C34)</f>
        <v>49023592.014000006</v>
      </c>
      <c r="D35" s="90">
        <f>SUM(D7:D34)</f>
        <v>230244665.76800001</v>
      </c>
      <c r="E35" s="92">
        <f>SUM(E7:E34)</f>
        <v>230692695.331</v>
      </c>
      <c r="F35" s="191">
        <f>E35*100/D35-100</f>
        <v>0.19458846592841894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02E8B-4370-4C8E-AC19-73F32026DC0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54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156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1119682</v>
      </c>
      <c r="C7" s="203">
        <v>1232236</v>
      </c>
      <c r="D7" s="203">
        <v>5483172</v>
      </c>
      <c r="E7" s="203">
        <v>5318189</v>
      </c>
      <c r="F7" s="204">
        <v>-3.0088970398885939</v>
      </c>
      <c r="G7" s="27"/>
    </row>
    <row r="8" spans="1:14" ht="15.6" customHeight="1">
      <c r="A8" s="202" t="s">
        <v>11</v>
      </c>
      <c r="B8" s="203">
        <v>271598</v>
      </c>
      <c r="C8" s="203">
        <v>352631</v>
      </c>
      <c r="D8" s="203">
        <v>1174431</v>
      </c>
      <c r="E8" s="203">
        <v>1413228</v>
      </c>
      <c r="F8" s="204">
        <v>20.33299529729716</v>
      </c>
      <c r="G8" s="20"/>
    </row>
    <row r="9" spans="1:14" ht="15.6" customHeight="1">
      <c r="A9" s="202" t="s">
        <v>8</v>
      </c>
      <c r="B9" s="203">
        <v>687629</v>
      </c>
      <c r="C9" s="203">
        <v>571028</v>
      </c>
      <c r="D9" s="203">
        <v>2564180</v>
      </c>
      <c r="E9" s="203">
        <v>2607839</v>
      </c>
      <c r="F9" s="204">
        <v>1.70264957998269</v>
      </c>
      <c r="G9" s="20"/>
    </row>
    <row r="10" spans="1:14" ht="15.6" customHeight="1">
      <c r="A10" s="202" t="s">
        <v>10</v>
      </c>
      <c r="B10" s="203">
        <v>402532</v>
      </c>
      <c r="C10" s="203">
        <v>457498</v>
      </c>
      <c r="D10" s="203">
        <v>1869050</v>
      </c>
      <c r="E10" s="203">
        <v>1729562</v>
      </c>
      <c r="F10" s="204">
        <v>-7.4630427222385691</v>
      </c>
    </row>
    <row r="11" spans="1:14" ht="15.6" customHeight="1">
      <c r="A11" s="202" t="s">
        <v>9</v>
      </c>
      <c r="B11" s="203">
        <v>8421041</v>
      </c>
      <c r="C11" s="203">
        <v>8629234</v>
      </c>
      <c r="D11" s="203">
        <v>40216187</v>
      </c>
      <c r="E11" s="203">
        <v>38699529</v>
      </c>
      <c r="F11" s="204">
        <v>-3.771262551569095</v>
      </c>
    </row>
    <row r="12" spans="1:14" ht="15.6" customHeight="1">
      <c r="A12" s="202" t="s">
        <v>6</v>
      </c>
      <c r="B12" s="203">
        <v>364066</v>
      </c>
      <c r="C12" s="203">
        <v>533871</v>
      </c>
      <c r="D12" s="203">
        <v>2074775</v>
      </c>
      <c r="E12" s="203">
        <v>2265749</v>
      </c>
      <c r="F12" s="204">
        <v>9.204564350351248</v>
      </c>
    </row>
    <row r="13" spans="1:14" ht="15.6" customHeight="1">
      <c r="A13" s="202" t="s">
        <v>175</v>
      </c>
      <c r="B13" s="203">
        <v>1672193</v>
      </c>
      <c r="C13" s="203">
        <v>1665899</v>
      </c>
      <c r="D13" s="203">
        <v>7133649</v>
      </c>
      <c r="E13" s="203">
        <v>6916731</v>
      </c>
      <c r="F13" s="204">
        <v>-3.0407719807913201</v>
      </c>
    </row>
    <row r="14" spans="1:14" ht="15.6" customHeight="1">
      <c r="A14" s="202" t="s">
        <v>148</v>
      </c>
      <c r="B14" s="203">
        <v>6033910</v>
      </c>
      <c r="C14" s="203">
        <v>6064943</v>
      </c>
      <c r="D14" s="203">
        <v>28059607</v>
      </c>
      <c r="E14" s="203">
        <v>29271958</v>
      </c>
      <c r="F14" s="204">
        <v>4.3206271563247469</v>
      </c>
    </row>
    <row r="15" spans="1:14" ht="15.6" customHeight="1">
      <c r="A15" s="202" t="s">
        <v>145</v>
      </c>
      <c r="B15" s="203">
        <v>2390616</v>
      </c>
      <c r="C15" s="203">
        <v>3196666</v>
      </c>
      <c r="D15" s="203">
        <v>13272545</v>
      </c>
      <c r="E15" s="203">
        <v>14482329</v>
      </c>
      <c r="F15" s="204">
        <v>9.1149361331982703</v>
      </c>
    </row>
    <row r="16" spans="1:14" ht="15.6" customHeight="1">
      <c r="A16" s="202" t="s">
        <v>144</v>
      </c>
      <c r="B16" s="203">
        <v>2614205</v>
      </c>
      <c r="C16" s="203">
        <v>3115654</v>
      </c>
      <c r="D16" s="203">
        <v>13768954</v>
      </c>
      <c r="E16" s="203">
        <v>14757050</v>
      </c>
      <c r="F16" s="204">
        <v>7.1762604479614103</v>
      </c>
      <c r="G16" s="15"/>
    </row>
    <row r="17" spans="1:7" ht="15.6" customHeight="1">
      <c r="A17" s="202" t="s">
        <v>150</v>
      </c>
      <c r="B17" s="203">
        <v>1510077</v>
      </c>
      <c r="C17" s="203">
        <v>1818258</v>
      </c>
      <c r="D17" s="203">
        <v>7446304</v>
      </c>
      <c r="E17" s="203">
        <v>8297548</v>
      </c>
      <c r="F17" s="204">
        <v>11.431765342913749</v>
      </c>
      <c r="G17" s="16"/>
    </row>
    <row r="18" spans="1:7" ht="15.6" customHeight="1">
      <c r="A18" s="202" t="s">
        <v>147</v>
      </c>
      <c r="B18" s="203">
        <v>124514</v>
      </c>
      <c r="C18" s="203">
        <v>124251</v>
      </c>
      <c r="D18" s="203">
        <v>557409</v>
      </c>
      <c r="E18" s="203">
        <v>587008</v>
      </c>
      <c r="F18" s="204">
        <v>5.3101044296019637</v>
      </c>
    </row>
    <row r="19" spans="1:7" ht="15.6" customHeight="1">
      <c r="A19" s="202" t="s">
        <v>143</v>
      </c>
      <c r="B19" s="203">
        <v>637316</v>
      </c>
      <c r="C19" s="203">
        <v>658544</v>
      </c>
      <c r="D19" s="203">
        <v>2765104</v>
      </c>
      <c r="E19" s="203">
        <v>3134572</v>
      </c>
      <c r="F19" s="204">
        <v>13.361812069274791</v>
      </c>
    </row>
    <row r="20" spans="1:7" ht="15.6" customHeight="1">
      <c r="A20" s="202" t="s">
        <v>142</v>
      </c>
      <c r="B20" s="203">
        <v>1435427</v>
      </c>
      <c r="C20" s="203">
        <v>1089976</v>
      </c>
      <c r="D20" s="203">
        <v>7248320</v>
      </c>
      <c r="E20" s="203">
        <v>5323242</v>
      </c>
      <c r="F20" s="204">
        <v>-26.55895435080129</v>
      </c>
    </row>
    <row r="21" spans="1:7" ht="15.6" customHeight="1">
      <c r="A21" s="202" t="s">
        <v>149</v>
      </c>
      <c r="B21" s="203">
        <v>2462415</v>
      </c>
      <c r="C21" s="203">
        <v>2141969</v>
      </c>
      <c r="D21" s="203">
        <v>12011222</v>
      </c>
      <c r="E21" s="203">
        <v>11709442</v>
      </c>
      <c r="F21" s="204">
        <v>-2.512483742287003</v>
      </c>
    </row>
    <row r="22" spans="1:7" ht="15.6" customHeight="1">
      <c r="A22" s="202" t="s">
        <v>146</v>
      </c>
      <c r="B22" s="203">
        <v>2869912</v>
      </c>
      <c r="C22" s="203">
        <v>2574340</v>
      </c>
      <c r="D22" s="203">
        <v>13299063</v>
      </c>
      <c r="E22" s="203">
        <v>13332168</v>
      </c>
      <c r="F22" s="204">
        <v>0.24892731164594301</v>
      </c>
    </row>
    <row r="23" spans="1:7" ht="15.6" customHeight="1">
      <c r="A23" s="202" t="s">
        <v>165</v>
      </c>
      <c r="B23" s="203">
        <v>509330</v>
      </c>
      <c r="C23" s="203">
        <v>411732</v>
      </c>
      <c r="D23" s="203">
        <v>2217611</v>
      </c>
      <c r="E23" s="203">
        <v>2609860</v>
      </c>
      <c r="F23" s="204">
        <v>17.687908294105679</v>
      </c>
    </row>
    <row r="24" spans="1:7" ht="15.6" customHeight="1">
      <c r="A24" s="202" t="s">
        <v>141</v>
      </c>
      <c r="B24" s="203">
        <v>225782</v>
      </c>
      <c r="C24" s="203">
        <v>299065</v>
      </c>
      <c r="D24" s="203">
        <v>966157</v>
      </c>
      <c r="E24" s="203">
        <v>901033</v>
      </c>
      <c r="F24" s="204">
        <v>-6.7405193979860476</v>
      </c>
    </row>
    <row r="25" spans="1:7" ht="15.6" customHeight="1">
      <c r="A25" s="202" t="s">
        <v>140</v>
      </c>
      <c r="B25" s="203">
        <v>44459</v>
      </c>
      <c r="C25" s="203">
        <v>41872</v>
      </c>
      <c r="D25" s="203">
        <v>219629</v>
      </c>
      <c r="E25" s="203">
        <v>229204</v>
      </c>
      <c r="F25" s="204">
        <v>4.3596246397333687</v>
      </c>
    </row>
    <row r="26" spans="1:7" ht="15.6" customHeight="1">
      <c r="A26" s="202" t="s">
        <v>152</v>
      </c>
      <c r="B26" s="203">
        <v>274489</v>
      </c>
      <c r="C26" s="203">
        <v>299436</v>
      </c>
      <c r="D26" s="203">
        <v>1216706</v>
      </c>
      <c r="E26" s="203">
        <v>1094561</v>
      </c>
      <c r="F26" s="204">
        <v>-10.03899052030647</v>
      </c>
    </row>
    <row r="27" spans="1:7" ht="15.6" customHeight="1">
      <c r="A27" s="202" t="s">
        <v>173</v>
      </c>
      <c r="B27" s="203">
        <v>288556</v>
      </c>
      <c r="C27" s="203">
        <v>324261</v>
      </c>
      <c r="D27" s="203">
        <v>1401737</v>
      </c>
      <c r="E27" s="203">
        <v>1507533</v>
      </c>
      <c r="F27" s="204">
        <v>7.5474928606436151</v>
      </c>
    </row>
    <row r="28" spans="1:7" ht="15.6" customHeight="1">
      <c r="A28" s="202" t="s">
        <v>177</v>
      </c>
      <c r="B28" s="203">
        <v>1108771</v>
      </c>
      <c r="C28" s="203">
        <v>1044190</v>
      </c>
      <c r="D28" s="203">
        <v>5819205</v>
      </c>
      <c r="E28" s="203">
        <v>5433463</v>
      </c>
      <c r="F28" s="204">
        <v>-6.6287748927903323</v>
      </c>
    </row>
    <row r="29" spans="1:7" ht="15.6" customHeight="1">
      <c r="A29" s="202" t="s">
        <v>178</v>
      </c>
      <c r="B29" s="203">
        <v>629504</v>
      </c>
      <c r="C29" s="203">
        <v>522939</v>
      </c>
      <c r="D29" s="203">
        <v>2883144</v>
      </c>
      <c r="E29" s="203">
        <v>2855194</v>
      </c>
      <c r="F29" s="204">
        <v>-0.96942781907529252</v>
      </c>
    </row>
    <row r="30" spans="1:7" ht="15.6" customHeight="1">
      <c r="A30" s="202" t="s">
        <v>179</v>
      </c>
      <c r="B30" s="203">
        <v>341603</v>
      </c>
      <c r="C30" s="203">
        <v>344244</v>
      </c>
      <c r="D30" s="203">
        <v>1777306</v>
      </c>
      <c r="E30" s="203">
        <v>1704889</v>
      </c>
      <c r="F30" s="204">
        <v>-4.074537530397123</v>
      </c>
    </row>
    <row r="31" spans="1:7" ht="15.6" customHeight="1">
      <c r="A31" s="202" t="s">
        <v>180</v>
      </c>
      <c r="B31" s="203">
        <v>2051785</v>
      </c>
      <c r="C31" s="203">
        <v>2479857</v>
      </c>
      <c r="D31" s="203">
        <v>11893378</v>
      </c>
      <c r="E31" s="203">
        <v>12656794</v>
      </c>
      <c r="F31" s="204">
        <v>6.4188323956406634</v>
      </c>
    </row>
    <row r="32" spans="1:7" ht="15.6" customHeight="1">
      <c r="A32" s="202" t="s">
        <v>181</v>
      </c>
      <c r="B32" s="203">
        <v>7357542</v>
      </c>
      <c r="C32" s="203">
        <v>7051770</v>
      </c>
      <c r="D32" s="203">
        <v>33842325</v>
      </c>
      <c r="E32" s="203">
        <v>32607365</v>
      </c>
      <c r="F32" s="204">
        <v>-3.6491582655742429</v>
      </c>
    </row>
    <row r="33" spans="1:6" ht="15.6" customHeight="1">
      <c r="A33" s="202" t="s">
        <v>182</v>
      </c>
      <c r="B33" s="203">
        <v>501079</v>
      </c>
      <c r="C33" s="203">
        <v>481333</v>
      </c>
      <c r="D33" s="203">
        <v>2150597</v>
      </c>
      <c r="E33" s="203">
        <v>2136516</v>
      </c>
      <c r="F33" s="204">
        <v>-0.65474842566970892</v>
      </c>
    </row>
    <row r="34" spans="1:6" ht="15.6" customHeight="1">
      <c r="A34" s="202" t="s">
        <v>183</v>
      </c>
      <c r="B34" s="203">
        <v>119168</v>
      </c>
      <c r="C34" s="203">
        <v>131105</v>
      </c>
      <c r="D34" s="203">
        <v>600323</v>
      </c>
      <c r="E34" s="203">
        <v>666739</v>
      </c>
      <c r="F34" s="204">
        <v>11.063377548419769</v>
      </c>
    </row>
    <row r="35" spans="1:6" ht="15.6" customHeight="1">
      <c r="A35" s="170" t="s">
        <v>153</v>
      </c>
      <c r="B35" s="192">
        <f>SUM(B7:B34)</f>
        <v>46469201</v>
      </c>
      <c r="C35" s="192">
        <f>SUM(C7:C34)</f>
        <v>47658802</v>
      </c>
      <c r="D35" s="90">
        <f>SUM(D7:D34)</f>
        <v>223932090</v>
      </c>
      <c r="E35" s="92">
        <f>SUM(E7:E34)</f>
        <v>224249295</v>
      </c>
      <c r="F35" s="154">
        <f>E35*100/D35-100</f>
        <v>0.14165231968317471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82022-F72E-4F29-8C56-C49AD7F61B05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815476</v>
      </c>
      <c r="C7" s="203">
        <v>841767</v>
      </c>
      <c r="D7" s="203">
        <v>3783570</v>
      </c>
      <c r="E7" s="203">
        <v>3718145</v>
      </c>
      <c r="F7" s="204">
        <v>-1.7291869847789201</v>
      </c>
      <c r="G7" s="51"/>
    </row>
    <row r="8" spans="1:14" ht="15.6" customHeight="1">
      <c r="A8" s="202" t="s">
        <v>11</v>
      </c>
      <c r="B8" s="203">
        <v>4001</v>
      </c>
      <c r="C8" s="203">
        <v>11063</v>
      </c>
      <c r="D8" s="203">
        <v>21040</v>
      </c>
      <c r="E8" s="203">
        <v>37865</v>
      </c>
      <c r="F8" s="204">
        <v>79.966730038022803</v>
      </c>
      <c r="G8" s="20"/>
    </row>
    <row r="9" spans="1:14" ht="15.6" customHeight="1">
      <c r="A9" s="202" t="s">
        <v>8</v>
      </c>
      <c r="B9" s="203">
        <v>5400</v>
      </c>
      <c r="C9" s="203">
        <v>15293</v>
      </c>
      <c r="D9" s="203">
        <v>31663</v>
      </c>
      <c r="E9" s="203">
        <v>74938</v>
      </c>
      <c r="F9" s="204">
        <v>136.6737201149607</v>
      </c>
      <c r="G9" s="20"/>
    </row>
    <row r="10" spans="1:14" ht="15.6" customHeight="1">
      <c r="A10" s="202" t="s">
        <v>10</v>
      </c>
      <c r="B10" s="203">
        <v>48362</v>
      </c>
      <c r="C10" s="203">
        <v>71427</v>
      </c>
      <c r="D10" s="203">
        <v>262640</v>
      </c>
      <c r="E10" s="203">
        <v>249441</v>
      </c>
      <c r="F10" s="204">
        <v>-5.0255102040816269</v>
      </c>
    </row>
    <row r="11" spans="1:14" ht="15.6" customHeight="1">
      <c r="A11" s="202" t="s">
        <v>9</v>
      </c>
      <c r="B11" s="203">
        <v>2237119</v>
      </c>
      <c r="C11" s="203">
        <v>2596921</v>
      </c>
      <c r="D11" s="203">
        <v>11908478</v>
      </c>
      <c r="E11" s="203">
        <v>11294795</v>
      </c>
      <c r="F11" s="204">
        <v>-5.1533285781776641</v>
      </c>
    </row>
    <row r="12" spans="1:14" ht="15.6" customHeight="1">
      <c r="A12" s="202" t="s">
        <v>6</v>
      </c>
      <c r="B12" s="203">
        <v>115054</v>
      </c>
      <c r="C12" s="203">
        <v>73718</v>
      </c>
      <c r="D12" s="203">
        <v>366446</v>
      </c>
      <c r="E12" s="203">
        <v>354651</v>
      </c>
      <c r="F12" s="204">
        <v>-3.218755287272884</v>
      </c>
    </row>
    <row r="13" spans="1:14" ht="15.6" customHeight="1">
      <c r="A13" s="202" t="s">
        <v>175</v>
      </c>
      <c r="B13" s="203">
        <v>136694</v>
      </c>
      <c r="C13" s="203">
        <v>190527</v>
      </c>
      <c r="D13" s="203">
        <v>579686</v>
      </c>
      <c r="E13" s="203">
        <v>565342</v>
      </c>
      <c r="F13" s="204">
        <v>-2.4744430605534689</v>
      </c>
    </row>
    <row r="14" spans="1:14" ht="15.6" customHeight="1">
      <c r="A14" s="202" t="s">
        <v>148</v>
      </c>
      <c r="B14" s="203">
        <v>1778284</v>
      </c>
      <c r="C14" s="203">
        <v>1274083</v>
      </c>
      <c r="D14" s="203">
        <v>6677118</v>
      </c>
      <c r="E14" s="203">
        <v>7175845</v>
      </c>
      <c r="F14" s="204">
        <v>7.4691955421485687</v>
      </c>
    </row>
    <row r="15" spans="1:14" ht="15.6" customHeight="1">
      <c r="A15" s="202" t="s">
        <v>145</v>
      </c>
      <c r="B15" s="203">
        <v>1190443</v>
      </c>
      <c r="C15" s="203">
        <v>2155455</v>
      </c>
      <c r="D15" s="203">
        <v>8017265</v>
      </c>
      <c r="E15" s="203">
        <v>9377755</v>
      </c>
      <c r="F15" s="204">
        <v>16.96950269200282</v>
      </c>
    </row>
    <row r="16" spans="1:14" ht="15.6" customHeight="1">
      <c r="A16" s="202" t="s">
        <v>144</v>
      </c>
      <c r="B16" s="203">
        <v>2101354</v>
      </c>
      <c r="C16" s="203">
        <v>2297091</v>
      </c>
      <c r="D16" s="203">
        <v>10619046</v>
      </c>
      <c r="E16" s="203">
        <v>10947821</v>
      </c>
      <c r="F16" s="204">
        <v>3.0960879159954691</v>
      </c>
      <c r="G16" s="15"/>
    </row>
    <row r="17" spans="1:7" ht="15.6" customHeight="1">
      <c r="A17" s="202" t="s">
        <v>150</v>
      </c>
      <c r="B17" s="203">
        <v>861244</v>
      </c>
      <c r="C17" s="203">
        <v>825915</v>
      </c>
      <c r="D17" s="203">
        <v>3867599</v>
      </c>
      <c r="E17" s="203">
        <v>3951259</v>
      </c>
      <c r="F17" s="204">
        <v>2.163099121703155</v>
      </c>
      <c r="G17" s="16"/>
    </row>
    <row r="18" spans="1:7" ht="15.6" customHeight="1">
      <c r="A18" s="202" t="s">
        <v>147</v>
      </c>
      <c r="B18" s="203">
        <v>73966</v>
      </c>
      <c r="C18" s="203">
        <v>77201</v>
      </c>
      <c r="D18" s="203">
        <v>311968</v>
      </c>
      <c r="E18" s="203">
        <v>345604</v>
      </c>
      <c r="F18" s="204">
        <v>10.781875064109141</v>
      </c>
    </row>
    <row r="19" spans="1:7" ht="15.6" customHeight="1">
      <c r="A19" s="202" t="s">
        <v>143</v>
      </c>
      <c r="B19" s="203">
        <v>241054</v>
      </c>
      <c r="C19" s="203">
        <v>350856</v>
      </c>
      <c r="D19" s="203">
        <v>1000957</v>
      </c>
      <c r="E19" s="203">
        <v>1408117</v>
      </c>
      <c r="F19" s="204">
        <v>40.677072042055762</v>
      </c>
    </row>
    <row r="20" spans="1:7" ht="15.6" customHeight="1">
      <c r="A20" s="202" t="s">
        <v>142</v>
      </c>
      <c r="B20" s="203">
        <v>102639</v>
      </c>
      <c r="C20" s="203">
        <v>154904</v>
      </c>
      <c r="D20" s="203">
        <v>640301</v>
      </c>
      <c r="E20" s="203">
        <v>710437</v>
      </c>
      <c r="F20" s="204">
        <v>10.953598385759189</v>
      </c>
    </row>
    <row r="21" spans="1:7" ht="15.6" customHeight="1">
      <c r="A21" s="202" t="s">
        <v>149</v>
      </c>
      <c r="B21" s="203">
        <v>1762314</v>
      </c>
      <c r="C21" s="203">
        <v>1575163</v>
      </c>
      <c r="D21" s="203">
        <v>9043546</v>
      </c>
      <c r="E21" s="203">
        <v>8857424</v>
      </c>
      <c r="F21" s="204">
        <v>-2.058064391998442</v>
      </c>
    </row>
    <row r="22" spans="1:7" ht="15.6" customHeight="1">
      <c r="A22" s="202" t="s">
        <v>146</v>
      </c>
      <c r="B22" s="203">
        <v>993664</v>
      </c>
      <c r="C22" s="203">
        <v>799070</v>
      </c>
      <c r="D22" s="203">
        <v>4459212</v>
      </c>
      <c r="E22" s="203">
        <v>4411601</v>
      </c>
      <c r="F22" s="204">
        <v>-1.067699853696126</v>
      </c>
    </row>
    <row r="23" spans="1:7" ht="15.6" customHeight="1">
      <c r="A23" s="202" t="s">
        <v>165</v>
      </c>
      <c r="B23" s="203">
        <v>2320</v>
      </c>
      <c r="C23" s="203">
        <v>10032</v>
      </c>
      <c r="D23" s="203">
        <v>40364</v>
      </c>
      <c r="E23" s="203">
        <v>47293</v>
      </c>
      <c r="F23" s="204">
        <v>17.166286790209099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4115</v>
      </c>
      <c r="C25" s="203">
        <v>3871</v>
      </c>
      <c r="D25" s="203">
        <v>25311</v>
      </c>
      <c r="E25" s="203">
        <v>30354</v>
      </c>
      <c r="F25" s="204">
        <v>19.924143652957209</v>
      </c>
    </row>
    <row r="26" spans="1:7" ht="15.6" customHeight="1">
      <c r="A26" s="202" t="s">
        <v>152</v>
      </c>
      <c r="B26" s="203">
        <v>157218</v>
      </c>
      <c r="C26" s="203">
        <v>180069</v>
      </c>
      <c r="D26" s="203">
        <v>582819</v>
      </c>
      <c r="E26" s="203">
        <v>642229</v>
      </c>
      <c r="F26" s="204">
        <v>10.19355923537152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328673</v>
      </c>
      <c r="C28" s="203">
        <v>320281</v>
      </c>
      <c r="D28" s="203">
        <v>1775074</v>
      </c>
      <c r="E28" s="203">
        <v>1641935</v>
      </c>
      <c r="F28" s="204">
        <v>-7.5004760364920022</v>
      </c>
    </row>
    <row r="29" spans="1:7" ht="15.6" customHeight="1">
      <c r="A29" s="202" t="s">
        <v>178</v>
      </c>
      <c r="B29" s="203">
        <v>10588</v>
      </c>
      <c r="C29" s="203">
        <v>14536</v>
      </c>
      <c r="D29" s="203">
        <v>79845</v>
      </c>
      <c r="E29" s="203">
        <v>91148</v>
      </c>
      <c r="F29" s="204">
        <v>14.15617759408855</v>
      </c>
    </row>
    <row r="30" spans="1:7" ht="15.6" customHeight="1">
      <c r="A30" s="202" t="s">
        <v>179</v>
      </c>
      <c r="B30" s="203">
        <v>55137</v>
      </c>
      <c r="C30" s="203">
        <v>52323</v>
      </c>
      <c r="D30" s="203">
        <v>193610</v>
      </c>
      <c r="E30" s="203">
        <v>275587</v>
      </c>
      <c r="F30" s="204">
        <v>42.341304684675379</v>
      </c>
    </row>
    <row r="31" spans="1:7" ht="15.6" customHeight="1">
      <c r="A31" s="202" t="s">
        <v>180</v>
      </c>
      <c r="B31" s="203">
        <v>1334322</v>
      </c>
      <c r="C31" s="203">
        <v>1628508</v>
      </c>
      <c r="D31" s="203">
        <v>7707379</v>
      </c>
      <c r="E31" s="203">
        <v>8206682</v>
      </c>
      <c r="F31" s="204">
        <v>6.4782463662420184</v>
      </c>
    </row>
    <row r="32" spans="1:7" ht="15.6" customHeight="1">
      <c r="A32" s="202" t="s">
        <v>181</v>
      </c>
      <c r="B32" s="203">
        <v>410272</v>
      </c>
      <c r="C32" s="203">
        <v>401864</v>
      </c>
      <c r="D32" s="203">
        <v>1675875</v>
      </c>
      <c r="E32" s="203">
        <v>1893351</v>
      </c>
      <c r="F32" s="204">
        <v>12.976862832848511</v>
      </c>
    </row>
    <row r="33" spans="1:6" ht="15.6" customHeight="1">
      <c r="A33" s="202" t="s">
        <v>182</v>
      </c>
      <c r="B33" s="203">
        <v>4</v>
      </c>
      <c r="C33" s="203">
        <v>8711</v>
      </c>
      <c r="D33" s="203">
        <v>6458</v>
      </c>
      <c r="E33" s="203">
        <v>19480</v>
      </c>
      <c r="F33" s="204">
        <v>201.64137503871169</v>
      </c>
    </row>
    <row r="34" spans="1:6" ht="15.6" customHeight="1">
      <c r="A34" s="202" t="s">
        <v>183</v>
      </c>
      <c r="B34" s="203">
        <v>28118</v>
      </c>
      <c r="C34" s="203">
        <v>18803</v>
      </c>
      <c r="D34" s="203">
        <v>139638</v>
      </c>
      <c r="E34" s="203">
        <v>105592</v>
      </c>
      <c r="F34" s="204">
        <v>-24.381615319612141</v>
      </c>
    </row>
    <row r="35" spans="1:6" ht="15.6" customHeight="1">
      <c r="A35" s="170" t="s">
        <v>153</v>
      </c>
      <c r="B35" s="90">
        <f>SUM(B7:B34)</f>
        <v>14797835</v>
      </c>
      <c r="C35" s="91">
        <f>SUM(C7:C34)</f>
        <v>15949452</v>
      </c>
      <c r="D35" s="90">
        <f>SUM(D7:D34)</f>
        <v>73816908</v>
      </c>
      <c r="E35" s="92">
        <f>SUM(E7:E34)</f>
        <v>76434691</v>
      </c>
      <c r="F35" s="154">
        <f>E35*100/D35-100</f>
        <v>3.5463189544595934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EAB1-E534-47B3-91F0-A6BAC1979092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273858</v>
      </c>
      <c r="C7" s="203">
        <v>340002</v>
      </c>
      <c r="D7" s="203">
        <v>1547053</v>
      </c>
      <c r="E7" s="203">
        <v>1353908</v>
      </c>
      <c r="F7" s="204">
        <v>-12.48470479033362</v>
      </c>
      <c r="G7" s="51"/>
    </row>
    <row r="8" spans="1:14" ht="15.6" customHeight="1">
      <c r="A8" s="202" t="s">
        <v>11</v>
      </c>
      <c r="B8" s="203">
        <v>146670</v>
      </c>
      <c r="C8" s="203">
        <v>140905</v>
      </c>
      <c r="D8" s="203">
        <v>574412</v>
      </c>
      <c r="E8" s="203">
        <v>526695</v>
      </c>
      <c r="F8" s="204">
        <v>-8.30710361204153</v>
      </c>
      <c r="G8" s="20"/>
    </row>
    <row r="9" spans="1:14" ht="15.6" customHeight="1">
      <c r="A9" s="202" t="s">
        <v>8</v>
      </c>
      <c r="B9" s="203">
        <v>514992</v>
      </c>
      <c r="C9" s="203">
        <v>412108</v>
      </c>
      <c r="D9" s="203">
        <v>1806860</v>
      </c>
      <c r="E9" s="203">
        <v>1869327</v>
      </c>
      <c r="F9" s="204">
        <v>3.457213065760484</v>
      </c>
      <c r="G9" s="20"/>
    </row>
    <row r="10" spans="1:14" ht="15.6" customHeight="1">
      <c r="A10" s="202" t="s">
        <v>10</v>
      </c>
      <c r="B10" s="203">
        <v>246184</v>
      </c>
      <c r="C10" s="203">
        <v>238470</v>
      </c>
      <c r="D10" s="203">
        <v>1066004</v>
      </c>
      <c r="E10" s="203">
        <v>962231</v>
      </c>
      <c r="F10" s="204">
        <v>-9.7347664736717689</v>
      </c>
    </row>
    <row r="11" spans="1:14" ht="15.6" customHeight="1">
      <c r="A11" s="202" t="s">
        <v>9</v>
      </c>
      <c r="B11" s="203">
        <v>33421</v>
      </c>
      <c r="C11" s="203">
        <v>39692</v>
      </c>
      <c r="D11" s="203">
        <v>154941</v>
      </c>
      <c r="E11" s="203">
        <v>108407</v>
      </c>
      <c r="F11" s="204">
        <v>-30.033367539902279</v>
      </c>
    </row>
    <row r="12" spans="1:14" ht="15.6" customHeight="1">
      <c r="A12" s="202" t="s">
        <v>6</v>
      </c>
      <c r="B12" s="203">
        <v>37474</v>
      </c>
      <c r="C12" s="203">
        <v>237262</v>
      </c>
      <c r="D12" s="203">
        <v>668018</v>
      </c>
      <c r="E12" s="203">
        <v>890859</v>
      </c>
      <c r="F12" s="204">
        <v>33.358532255118888</v>
      </c>
    </row>
    <row r="13" spans="1:14" ht="15.6" customHeight="1">
      <c r="A13" s="202" t="s">
        <v>175</v>
      </c>
      <c r="B13" s="203">
        <v>26699</v>
      </c>
      <c r="C13" s="203">
        <v>25558</v>
      </c>
      <c r="D13" s="203">
        <v>145143</v>
      </c>
      <c r="E13" s="203">
        <v>135675</v>
      </c>
      <c r="F13" s="204">
        <v>-6.5232219259626723</v>
      </c>
    </row>
    <row r="14" spans="1:14" ht="15.6" customHeight="1">
      <c r="A14" s="202" t="s">
        <v>148</v>
      </c>
      <c r="B14" s="203">
        <v>260285</v>
      </c>
      <c r="C14" s="203">
        <v>451026</v>
      </c>
      <c r="D14" s="203">
        <v>1495746</v>
      </c>
      <c r="E14" s="203">
        <v>1648633</v>
      </c>
      <c r="F14" s="204">
        <v>10.22145471223055</v>
      </c>
    </row>
    <row r="15" spans="1:14" ht="15.6" customHeight="1">
      <c r="A15" s="202" t="s">
        <v>145</v>
      </c>
      <c r="B15" s="203">
        <v>424998</v>
      </c>
      <c r="C15" s="203">
        <v>318855</v>
      </c>
      <c r="D15" s="203">
        <v>1862800</v>
      </c>
      <c r="E15" s="203">
        <v>1606187</v>
      </c>
      <c r="F15" s="204">
        <v>-13.775660296328111</v>
      </c>
    </row>
    <row r="16" spans="1:14" ht="15.6" customHeight="1">
      <c r="A16" s="202" t="s">
        <v>144</v>
      </c>
      <c r="B16" s="203">
        <v>416832</v>
      </c>
      <c r="C16" s="203">
        <v>754190</v>
      </c>
      <c r="D16" s="203">
        <v>2746296</v>
      </c>
      <c r="E16" s="203">
        <v>3473796</v>
      </c>
      <c r="F16" s="204">
        <v>26.49022537992991</v>
      </c>
      <c r="G16" s="15"/>
    </row>
    <row r="17" spans="1:7" ht="15.6" customHeight="1">
      <c r="A17" s="202" t="s">
        <v>150</v>
      </c>
      <c r="B17" s="203">
        <v>548048</v>
      </c>
      <c r="C17" s="203">
        <v>835097</v>
      </c>
      <c r="D17" s="203">
        <v>3058394</v>
      </c>
      <c r="E17" s="203">
        <v>3482785</v>
      </c>
      <c r="F17" s="204">
        <v>13.876269702333969</v>
      </c>
      <c r="G17" s="16"/>
    </row>
    <row r="18" spans="1:7" ht="15.6" customHeight="1">
      <c r="A18" s="202" t="s">
        <v>147</v>
      </c>
      <c r="B18" s="203">
        <v>0</v>
      </c>
      <c r="C18" s="203">
        <v>830</v>
      </c>
      <c r="D18" s="203">
        <v>2700</v>
      </c>
      <c r="E18" s="203">
        <v>4907</v>
      </c>
      <c r="F18" s="204">
        <v>81.740740740740733</v>
      </c>
    </row>
    <row r="19" spans="1:7" ht="15.6" customHeight="1">
      <c r="A19" s="202" t="s">
        <v>143</v>
      </c>
      <c r="B19" s="203">
        <v>293876</v>
      </c>
      <c r="C19" s="203">
        <v>154013</v>
      </c>
      <c r="D19" s="203">
        <v>1352768</v>
      </c>
      <c r="E19" s="203">
        <v>1284571</v>
      </c>
      <c r="F19" s="204">
        <v>-5.041293111605242</v>
      </c>
    </row>
    <row r="20" spans="1:7" ht="15.6" customHeight="1">
      <c r="A20" s="202" t="s">
        <v>142</v>
      </c>
      <c r="B20" s="203">
        <v>1152196</v>
      </c>
      <c r="C20" s="203">
        <v>749974</v>
      </c>
      <c r="D20" s="203">
        <v>5906945</v>
      </c>
      <c r="E20" s="203">
        <v>3775905</v>
      </c>
      <c r="F20" s="204">
        <v>-36.076855294911333</v>
      </c>
    </row>
    <row r="21" spans="1:7" ht="15.6" customHeight="1">
      <c r="A21" s="202" t="s">
        <v>149</v>
      </c>
      <c r="B21" s="203">
        <v>467338</v>
      </c>
      <c r="C21" s="203">
        <v>423932</v>
      </c>
      <c r="D21" s="203">
        <v>2168621</v>
      </c>
      <c r="E21" s="203">
        <v>2068885</v>
      </c>
      <c r="F21" s="204">
        <v>-4.599051655406825</v>
      </c>
    </row>
    <row r="22" spans="1:7" ht="15.6" customHeight="1">
      <c r="A22" s="202" t="s">
        <v>146</v>
      </c>
      <c r="B22" s="203">
        <v>38984</v>
      </c>
      <c r="C22" s="203">
        <v>39082</v>
      </c>
      <c r="D22" s="203">
        <v>185591</v>
      </c>
      <c r="E22" s="203">
        <v>206048</v>
      </c>
      <c r="F22" s="204">
        <v>11.0226250195322</v>
      </c>
    </row>
    <row r="23" spans="1:7" ht="15.6" customHeight="1">
      <c r="A23" s="202" t="s">
        <v>165</v>
      </c>
      <c r="B23" s="203">
        <v>53075</v>
      </c>
      <c r="C23" s="203">
        <v>24267</v>
      </c>
      <c r="D23" s="203">
        <v>408071</v>
      </c>
      <c r="E23" s="203">
        <v>368102</v>
      </c>
      <c r="F23" s="204">
        <v>-9.7946190736415986</v>
      </c>
    </row>
    <row r="24" spans="1:7" ht="15.6" customHeight="1">
      <c r="A24" s="202" t="s">
        <v>141</v>
      </c>
      <c r="B24" s="203">
        <v>108657</v>
      </c>
      <c r="C24" s="203">
        <v>186764</v>
      </c>
      <c r="D24" s="203">
        <v>489564</v>
      </c>
      <c r="E24" s="203">
        <v>392183</v>
      </c>
      <c r="F24" s="204">
        <v>-19.89137273165511</v>
      </c>
    </row>
    <row r="25" spans="1:7" ht="15.6" customHeight="1">
      <c r="A25" s="202" t="s">
        <v>140</v>
      </c>
      <c r="B25" s="203">
        <v>157</v>
      </c>
      <c r="C25" s="203">
        <v>0</v>
      </c>
      <c r="D25" s="203">
        <v>3867</v>
      </c>
      <c r="E25" s="203">
        <v>10997</v>
      </c>
      <c r="F25" s="204">
        <v>184.38065683992761</v>
      </c>
    </row>
    <row r="26" spans="1:7" ht="15.6" customHeight="1">
      <c r="A26" s="202" t="s">
        <v>152</v>
      </c>
      <c r="B26" s="203">
        <v>44043</v>
      </c>
      <c r="C26" s="203">
        <v>111870</v>
      </c>
      <c r="D26" s="203">
        <v>294887</v>
      </c>
      <c r="E26" s="203">
        <v>397037</v>
      </c>
      <c r="F26" s="204">
        <v>34.640387673922561</v>
      </c>
    </row>
    <row r="27" spans="1:7" ht="15.6" customHeight="1">
      <c r="A27" s="202" t="s">
        <v>173</v>
      </c>
      <c r="B27" s="203">
        <v>82850</v>
      </c>
      <c r="C27" s="203">
        <v>78649</v>
      </c>
      <c r="D27" s="203">
        <v>425695</v>
      </c>
      <c r="E27" s="203">
        <v>363369</v>
      </c>
      <c r="F27" s="204">
        <v>-14.640998837195641</v>
      </c>
    </row>
    <row r="28" spans="1:7" ht="15.6" customHeight="1">
      <c r="A28" s="202" t="s">
        <v>177</v>
      </c>
      <c r="B28" s="203">
        <v>33533</v>
      </c>
      <c r="C28" s="203">
        <v>39760</v>
      </c>
      <c r="D28" s="203">
        <v>163934</v>
      </c>
      <c r="E28" s="203">
        <v>150399</v>
      </c>
      <c r="F28" s="204">
        <v>-8.2563714665658097</v>
      </c>
    </row>
    <row r="29" spans="1:7" ht="15.6" customHeight="1">
      <c r="A29" s="202" t="s">
        <v>178</v>
      </c>
      <c r="B29" s="203">
        <v>263094</v>
      </c>
      <c r="C29" s="203">
        <v>139906</v>
      </c>
      <c r="D29" s="203">
        <v>1234114</v>
      </c>
      <c r="E29" s="203">
        <v>1184400</v>
      </c>
      <c r="F29" s="204">
        <v>-4.0283150503113916</v>
      </c>
    </row>
    <row r="30" spans="1:7" ht="15.6" customHeight="1">
      <c r="A30" s="202" t="s">
        <v>179</v>
      </c>
      <c r="B30" s="203">
        <v>144029</v>
      </c>
      <c r="C30" s="203">
        <v>148794</v>
      </c>
      <c r="D30" s="203">
        <v>891029</v>
      </c>
      <c r="E30" s="203">
        <v>717152</v>
      </c>
      <c r="F30" s="204">
        <v>-19.514179673164389</v>
      </c>
    </row>
    <row r="31" spans="1:7" ht="15.6" customHeight="1">
      <c r="A31" s="202" t="s">
        <v>180</v>
      </c>
      <c r="B31" s="203">
        <v>552222</v>
      </c>
      <c r="C31" s="203">
        <v>678233</v>
      </c>
      <c r="D31" s="203">
        <v>3362821</v>
      </c>
      <c r="E31" s="203">
        <v>3672002</v>
      </c>
      <c r="F31" s="204">
        <v>9.1940962662003187</v>
      </c>
    </row>
    <row r="32" spans="1:7" ht="15.6" customHeight="1">
      <c r="A32" s="202" t="s">
        <v>181</v>
      </c>
      <c r="B32" s="203">
        <v>288639</v>
      </c>
      <c r="C32" s="203">
        <v>273276</v>
      </c>
      <c r="D32" s="203">
        <v>1117317</v>
      </c>
      <c r="E32" s="203">
        <v>1026287</v>
      </c>
      <c r="F32" s="204">
        <v>-8.1471954691461832</v>
      </c>
    </row>
    <row r="33" spans="1:6" ht="15.6" customHeight="1">
      <c r="A33" s="202" t="s">
        <v>182</v>
      </c>
      <c r="B33" s="203">
        <v>31785</v>
      </c>
      <c r="C33" s="203">
        <v>30274</v>
      </c>
      <c r="D33" s="203">
        <v>118583</v>
      </c>
      <c r="E33" s="203">
        <v>105868</v>
      </c>
      <c r="F33" s="204">
        <v>-10.72244756836983</v>
      </c>
    </row>
    <row r="34" spans="1:6" ht="15.6" customHeight="1">
      <c r="A34" s="202" t="s">
        <v>183</v>
      </c>
      <c r="B34" s="203">
        <v>26963</v>
      </c>
      <c r="C34" s="203">
        <v>36881</v>
      </c>
      <c r="D34" s="203">
        <v>138401</v>
      </c>
      <c r="E34" s="203">
        <v>172052</v>
      </c>
      <c r="F34" s="204">
        <v>24.314130678246539</v>
      </c>
    </row>
    <row r="35" spans="1:6" ht="15.6" customHeight="1">
      <c r="A35" s="170" t="s">
        <v>153</v>
      </c>
      <c r="B35" s="90">
        <f>SUM(B7:B34)</f>
        <v>6510902</v>
      </c>
      <c r="C35" s="91">
        <f>SUM(C7:C34)</f>
        <v>6909670</v>
      </c>
      <c r="D35" s="90">
        <f>SUM(D7:D34)</f>
        <v>33390575</v>
      </c>
      <c r="E35" s="92">
        <f>SUM(E7:E34)</f>
        <v>31958667</v>
      </c>
      <c r="F35" s="154">
        <f>E35*100/D35-100</f>
        <v>-4.2883598141092278</v>
      </c>
    </row>
    <row r="36" spans="1:6" ht="15.6" customHeight="1">
      <c r="A36" s="87" t="s">
        <v>56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45E06-6D94-4C9A-8054-BCE486C40B95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30348</v>
      </c>
      <c r="C7" s="203">
        <v>50467</v>
      </c>
      <c r="D7" s="203">
        <v>152549</v>
      </c>
      <c r="E7" s="203">
        <v>246136</v>
      </c>
      <c r="F7" s="204">
        <v>61.348812512700853</v>
      </c>
      <c r="G7" s="27"/>
    </row>
    <row r="8" spans="1:14" ht="15.6" customHeight="1">
      <c r="A8" s="202" t="s">
        <v>11</v>
      </c>
      <c r="B8" s="203">
        <v>120927</v>
      </c>
      <c r="C8" s="203">
        <v>200663</v>
      </c>
      <c r="D8" s="203">
        <v>578979</v>
      </c>
      <c r="E8" s="203">
        <v>848668</v>
      </c>
      <c r="F8" s="204">
        <v>46.580100487237019</v>
      </c>
      <c r="G8" s="20"/>
    </row>
    <row r="9" spans="1:14" ht="15.6" customHeight="1">
      <c r="A9" s="202" t="s">
        <v>8</v>
      </c>
      <c r="B9" s="203">
        <v>167237</v>
      </c>
      <c r="C9" s="203">
        <v>143627</v>
      </c>
      <c r="D9" s="203">
        <v>725657</v>
      </c>
      <c r="E9" s="203">
        <v>663574</v>
      </c>
      <c r="F9" s="204">
        <v>-8.5554194336993987</v>
      </c>
      <c r="G9" s="20"/>
    </row>
    <row r="10" spans="1:14" ht="15.6" customHeight="1">
      <c r="A10" s="202" t="s">
        <v>10</v>
      </c>
      <c r="B10" s="203">
        <v>107986</v>
      </c>
      <c r="C10" s="203">
        <v>147601</v>
      </c>
      <c r="D10" s="203">
        <v>540406</v>
      </c>
      <c r="E10" s="203">
        <v>517890</v>
      </c>
      <c r="F10" s="204">
        <v>-4.16649704111353</v>
      </c>
    </row>
    <row r="11" spans="1:14" ht="15.6" customHeight="1">
      <c r="A11" s="202" t="s">
        <v>9</v>
      </c>
      <c r="B11" s="203">
        <v>6150501</v>
      </c>
      <c r="C11" s="203">
        <v>5992621</v>
      </c>
      <c r="D11" s="203">
        <v>28152768</v>
      </c>
      <c r="E11" s="203">
        <v>27296327</v>
      </c>
      <c r="F11" s="204">
        <v>-3.042120050149236</v>
      </c>
    </row>
    <row r="12" spans="1:14" ht="15.6" customHeight="1">
      <c r="A12" s="202" t="s">
        <v>6</v>
      </c>
      <c r="B12" s="203">
        <v>211538</v>
      </c>
      <c r="C12" s="203">
        <v>222891</v>
      </c>
      <c r="D12" s="203">
        <v>1040311</v>
      </c>
      <c r="E12" s="203">
        <v>1020239</v>
      </c>
      <c r="F12" s="204">
        <v>-1.9294230283059619</v>
      </c>
    </row>
    <row r="13" spans="1:14" ht="15.6" customHeight="1">
      <c r="A13" s="202" t="s">
        <v>175</v>
      </c>
      <c r="B13" s="203">
        <v>1508800</v>
      </c>
      <c r="C13" s="203">
        <v>1449814</v>
      </c>
      <c r="D13" s="203">
        <v>6408820</v>
      </c>
      <c r="E13" s="203">
        <v>6215714</v>
      </c>
      <c r="F13" s="204">
        <v>-3.0131287818974499</v>
      </c>
    </row>
    <row r="14" spans="1:14" ht="15.6" customHeight="1">
      <c r="A14" s="202" t="s">
        <v>148</v>
      </c>
      <c r="B14" s="203">
        <v>3995341</v>
      </c>
      <c r="C14" s="203">
        <v>4339834</v>
      </c>
      <c r="D14" s="203">
        <v>19886743</v>
      </c>
      <c r="E14" s="203">
        <v>20447480</v>
      </c>
      <c r="F14" s="204">
        <v>2.819652267844972</v>
      </c>
    </row>
    <row r="15" spans="1:14" ht="15.6" customHeight="1">
      <c r="A15" s="202" t="s">
        <v>145</v>
      </c>
      <c r="B15" s="203">
        <v>775175</v>
      </c>
      <c r="C15" s="203">
        <v>722356</v>
      </c>
      <c r="D15" s="203">
        <v>3392480</v>
      </c>
      <c r="E15" s="203">
        <v>3498387</v>
      </c>
      <c r="F15" s="204">
        <v>3.121816488232795</v>
      </c>
    </row>
    <row r="16" spans="1:14" ht="15.6" customHeight="1">
      <c r="A16" s="202" t="s">
        <v>144</v>
      </c>
      <c r="B16" s="203">
        <v>96019</v>
      </c>
      <c r="C16" s="203">
        <v>64373</v>
      </c>
      <c r="D16" s="203">
        <v>403612</v>
      </c>
      <c r="E16" s="203">
        <v>335433</v>
      </c>
      <c r="F16" s="204">
        <v>-16.89221331377659</v>
      </c>
      <c r="G16" s="15"/>
    </row>
    <row r="17" spans="1:7" ht="15.6" customHeight="1">
      <c r="A17" s="202" t="s">
        <v>150</v>
      </c>
      <c r="B17" s="203">
        <v>100785</v>
      </c>
      <c r="C17" s="203">
        <v>157246</v>
      </c>
      <c r="D17" s="203">
        <v>520311</v>
      </c>
      <c r="E17" s="203">
        <v>863504</v>
      </c>
      <c r="F17" s="204">
        <v>65.959205167678562</v>
      </c>
      <c r="G17" s="16"/>
    </row>
    <row r="18" spans="1:7" ht="15.6" customHeight="1">
      <c r="A18" s="202" t="s">
        <v>147</v>
      </c>
      <c r="B18" s="203">
        <v>50548</v>
      </c>
      <c r="C18" s="203">
        <v>46220</v>
      </c>
      <c r="D18" s="203">
        <v>242741</v>
      </c>
      <c r="E18" s="203">
        <v>236497</v>
      </c>
      <c r="F18" s="204">
        <v>-2.572288982907708</v>
      </c>
    </row>
    <row r="19" spans="1:7" ht="15.6" customHeight="1">
      <c r="A19" s="202" t="s">
        <v>143</v>
      </c>
      <c r="B19" s="203">
        <v>102386</v>
      </c>
      <c r="C19" s="203">
        <v>153675</v>
      </c>
      <c r="D19" s="203">
        <v>411379</v>
      </c>
      <c r="E19" s="203">
        <v>441884</v>
      </c>
      <c r="F19" s="204">
        <v>7.4153031632630757</v>
      </c>
    </row>
    <row r="20" spans="1:7" ht="15.6" customHeight="1">
      <c r="A20" s="202" t="s">
        <v>142</v>
      </c>
      <c r="B20" s="203">
        <v>180592</v>
      </c>
      <c r="C20" s="203">
        <v>185098</v>
      </c>
      <c r="D20" s="203">
        <v>701074</v>
      </c>
      <c r="E20" s="203">
        <v>836900</v>
      </c>
      <c r="F20" s="204">
        <v>19.373989051084479</v>
      </c>
    </row>
    <row r="21" spans="1:7" ht="15.6" customHeight="1">
      <c r="A21" s="202" t="s">
        <v>149</v>
      </c>
      <c r="B21" s="203">
        <v>232763</v>
      </c>
      <c r="C21" s="203">
        <v>142874</v>
      </c>
      <c r="D21" s="203">
        <v>799055</v>
      </c>
      <c r="E21" s="203">
        <v>783133</v>
      </c>
      <c r="F21" s="204">
        <v>-1.9926037631952771</v>
      </c>
    </row>
    <row r="22" spans="1:7" ht="15.6" customHeight="1">
      <c r="A22" s="202" t="s">
        <v>146</v>
      </c>
      <c r="B22" s="203">
        <v>1837264</v>
      </c>
      <c r="C22" s="203">
        <v>1736188</v>
      </c>
      <c r="D22" s="203">
        <v>8654260</v>
      </c>
      <c r="E22" s="203">
        <v>8714519</v>
      </c>
      <c r="F22" s="204">
        <v>0.69629292394728282</v>
      </c>
    </row>
    <row r="23" spans="1:7" ht="15.6" customHeight="1">
      <c r="A23" s="202" t="s">
        <v>165</v>
      </c>
      <c r="B23" s="203">
        <v>453935</v>
      </c>
      <c r="C23" s="203">
        <v>377433</v>
      </c>
      <c r="D23" s="203">
        <v>1769176</v>
      </c>
      <c r="E23" s="203">
        <v>2194465</v>
      </c>
      <c r="F23" s="204">
        <v>24.038818071237689</v>
      </c>
    </row>
    <row r="24" spans="1:7" ht="15.6" customHeight="1">
      <c r="A24" s="202" t="s">
        <v>141</v>
      </c>
      <c r="B24" s="203">
        <v>117125</v>
      </c>
      <c r="C24" s="203">
        <v>112301</v>
      </c>
      <c r="D24" s="203">
        <v>476593</v>
      </c>
      <c r="E24" s="203">
        <v>508850</v>
      </c>
      <c r="F24" s="204">
        <v>6.7682487992899638</v>
      </c>
    </row>
    <row r="25" spans="1:7" ht="15.6" customHeight="1">
      <c r="A25" s="202" t="s">
        <v>140</v>
      </c>
      <c r="B25" s="203">
        <v>40187</v>
      </c>
      <c r="C25" s="203">
        <v>38001</v>
      </c>
      <c r="D25" s="203">
        <v>190451</v>
      </c>
      <c r="E25" s="203">
        <v>187853</v>
      </c>
      <c r="F25" s="204">
        <v>-1.3641304062462321</v>
      </c>
    </row>
    <row r="26" spans="1:7" ht="15.6" customHeight="1">
      <c r="A26" s="202" t="s">
        <v>152</v>
      </c>
      <c r="B26" s="203">
        <v>73228</v>
      </c>
      <c r="C26" s="203">
        <v>7497</v>
      </c>
      <c r="D26" s="203">
        <v>339000</v>
      </c>
      <c r="E26" s="203">
        <v>55295</v>
      </c>
      <c r="F26" s="204">
        <v>-83.688790560471972</v>
      </c>
    </row>
    <row r="27" spans="1:7" ht="15.6" customHeight="1">
      <c r="A27" s="202" t="s">
        <v>173</v>
      </c>
      <c r="B27" s="203">
        <v>205706</v>
      </c>
      <c r="C27" s="203">
        <v>245612</v>
      </c>
      <c r="D27" s="203">
        <v>976042</v>
      </c>
      <c r="E27" s="203">
        <v>1144164</v>
      </c>
      <c r="F27" s="204">
        <v>17.22487351978705</v>
      </c>
    </row>
    <row r="28" spans="1:7" ht="15.6" customHeight="1">
      <c r="A28" s="202" t="s">
        <v>177</v>
      </c>
      <c r="B28" s="203">
        <v>746565</v>
      </c>
      <c r="C28" s="203">
        <v>684149</v>
      </c>
      <c r="D28" s="203">
        <v>3880197</v>
      </c>
      <c r="E28" s="203">
        <v>3641129</v>
      </c>
      <c r="F28" s="204">
        <v>-6.1612335662338751</v>
      </c>
    </row>
    <row r="29" spans="1:7" ht="15.6" customHeight="1">
      <c r="A29" s="202" t="s">
        <v>178</v>
      </c>
      <c r="B29" s="203">
        <v>355822</v>
      </c>
      <c r="C29" s="203">
        <v>368497</v>
      </c>
      <c r="D29" s="203">
        <v>1569185</v>
      </c>
      <c r="E29" s="203">
        <v>1579646</v>
      </c>
      <c r="F29" s="204">
        <v>0.66665179695192478</v>
      </c>
    </row>
    <row r="30" spans="1:7" ht="15.6" customHeight="1">
      <c r="A30" s="202" t="s">
        <v>179</v>
      </c>
      <c r="B30" s="203">
        <v>142437</v>
      </c>
      <c r="C30" s="203">
        <v>143127</v>
      </c>
      <c r="D30" s="203">
        <v>692667</v>
      </c>
      <c r="E30" s="203">
        <v>712150</v>
      </c>
      <c r="F30" s="204">
        <v>2.812751293189947</v>
      </c>
    </row>
    <row r="31" spans="1:7" ht="15.6" customHeight="1">
      <c r="A31" s="202" t="s">
        <v>180</v>
      </c>
      <c r="B31" s="203">
        <v>165241</v>
      </c>
      <c r="C31" s="203">
        <v>173116</v>
      </c>
      <c r="D31" s="203">
        <v>823178</v>
      </c>
      <c r="E31" s="203">
        <v>778110</v>
      </c>
      <c r="F31" s="204">
        <v>-5.4748790662529814</v>
      </c>
    </row>
    <row r="32" spans="1:7" ht="15.6" customHeight="1">
      <c r="A32" s="202" t="s">
        <v>181</v>
      </c>
      <c r="B32" s="203">
        <v>6658631</v>
      </c>
      <c r="C32" s="203">
        <v>6376630</v>
      </c>
      <c r="D32" s="203">
        <v>31049133</v>
      </c>
      <c r="E32" s="203">
        <v>29687727</v>
      </c>
      <c r="F32" s="204">
        <v>-4.3846828186796643</v>
      </c>
    </row>
    <row r="33" spans="1:6" ht="15.6" customHeight="1">
      <c r="A33" s="202" t="s">
        <v>182</v>
      </c>
      <c r="B33" s="203">
        <v>469290</v>
      </c>
      <c r="C33" s="203">
        <v>442348</v>
      </c>
      <c r="D33" s="203">
        <v>2025556</v>
      </c>
      <c r="E33" s="203">
        <v>2011168</v>
      </c>
      <c r="F33" s="204">
        <v>-0.71032348648964216</v>
      </c>
    </row>
    <row r="34" spans="1:6" ht="15.6" customHeight="1">
      <c r="A34" s="202" t="s">
        <v>183</v>
      </c>
      <c r="B34" s="203">
        <v>64087</v>
      </c>
      <c r="C34" s="203">
        <v>75421</v>
      </c>
      <c r="D34" s="203">
        <v>322284</v>
      </c>
      <c r="E34" s="203">
        <v>389095</v>
      </c>
      <c r="F34" s="204">
        <v>20.73047374365467</v>
      </c>
    </row>
    <row r="35" spans="1:6" ht="15.6" customHeight="1">
      <c r="A35" s="170" t="s">
        <v>153</v>
      </c>
      <c r="B35" s="90">
        <f>SUM(B7:B34)</f>
        <v>25160464</v>
      </c>
      <c r="C35" s="91">
        <f>SUM(C7:C34)</f>
        <v>24799680</v>
      </c>
      <c r="D35" s="90">
        <f>SUM(D7:D34)</f>
        <v>116724607</v>
      </c>
      <c r="E35" s="92">
        <f>SUM(E7:E34)</f>
        <v>115855937</v>
      </c>
      <c r="F35" s="191">
        <f>E35*100/D35-100</f>
        <v>-0.74420469027580793</v>
      </c>
    </row>
    <row r="36" spans="1:6" ht="15.6" customHeight="1">
      <c r="A36" s="87" t="s">
        <v>52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0A671-F1BB-468F-B561-654F64EE8B5C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13</v>
      </c>
      <c r="E7" s="203">
        <v>0</v>
      </c>
      <c r="F7" s="204">
        <v>-100</v>
      </c>
      <c r="G7" s="27"/>
    </row>
    <row r="8" spans="1:14" ht="15.6" customHeight="1">
      <c r="A8" s="202" t="s">
        <v>11</v>
      </c>
      <c r="B8" s="203">
        <v>108923</v>
      </c>
      <c r="C8" s="203">
        <v>186612</v>
      </c>
      <c r="D8" s="203">
        <v>524763</v>
      </c>
      <c r="E8" s="203">
        <v>792886</v>
      </c>
      <c r="F8" s="204">
        <v>51.094112961470223</v>
      </c>
      <c r="G8" s="20"/>
    </row>
    <row r="9" spans="1:14" ht="15.6" customHeight="1">
      <c r="A9" s="202" t="s">
        <v>8</v>
      </c>
      <c r="B9" s="203">
        <v>33134</v>
      </c>
      <c r="C9" s="203">
        <v>10012</v>
      </c>
      <c r="D9" s="203">
        <v>132547</v>
      </c>
      <c r="E9" s="203">
        <v>59787</v>
      </c>
      <c r="F9" s="204">
        <v>-54.89373580692132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74</v>
      </c>
      <c r="F10" s="204" t="s">
        <v>151</v>
      </c>
    </row>
    <row r="11" spans="1:14" ht="15.6" customHeight="1">
      <c r="A11" s="202" t="s">
        <v>9</v>
      </c>
      <c r="B11" s="203">
        <v>4933188</v>
      </c>
      <c r="C11" s="203">
        <v>4780404</v>
      </c>
      <c r="D11" s="203">
        <v>22254848</v>
      </c>
      <c r="E11" s="203">
        <v>21387832</v>
      </c>
      <c r="F11" s="204">
        <v>-3.895852265537826</v>
      </c>
    </row>
    <row r="12" spans="1:14" ht="15.6" customHeight="1">
      <c r="A12" s="202" t="s">
        <v>6</v>
      </c>
      <c r="B12" s="203">
        <v>145201</v>
      </c>
      <c r="C12" s="203">
        <v>124852</v>
      </c>
      <c r="D12" s="203">
        <v>669213</v>
      </c>
      <c r="E12" s="203">
        <v>634536</v>
      </c>
      <c r="F12" s="204">
        <v>-5.1817582742714174</v>
      </c>
    </row>
    <row r="13" spans="1:14" ht="15.6" customHeight="1">
      <c r="A13" s="202" t="s">
        <v>175</v>
      </c>
      <c r="B13" s="203">
        <v>29853</v>
      </c>
      <c r="C13" s="203">
        <v>29579</v>
      </c>
      <c r="D13" s="203">
        <v>122860</v>
      </c>
      <c r="E13" s="203">
        <v>114817</v>
      </c>
      <c r="F13" s="204">
        <v>-6.5464756633566594</v>
      </c>
    </row>
    <row r="14" spans="1:14" ht="15.6" customHeight="1">
      <c r="A14" s="202" t="s">
        <v>148</v>
      </c>
      <c r="B14" s="203">
        <v>2854952</v>
      </c>
      <c r="C14" s="203">
        <v>3231728</v>
      </c>
      <c r="D14" s="203">
        <v>14983135</v>
      </c>
      <c r="E14" s="203">
        <v>15537680</v>
      </c>
      <c r="F14" s="204">
        <v>3.701127968212262</v>
      </c>
    </row>
    <row r="15" spans="1:14" ht="15.6" customHeight="1">
      <c r="A15" s="202" t="s">
        <v>145</v>
      </c>
      <c r="B15" s="203">
        <v>441559</v>
      </c>
      <c r="C15" s="203">
        <v>440697</v>
      </c>
      <c r="D15" s="203">
        <v>1961532</v>
      </c>
      <c r="E15" s="203">
        <v>2073692</v>
      </c>
      <c r="F15" s="204">
        <v>5.7179796200112918</v>
      </c>
    </row>
    <row r="16" spans="1:14" ht="15.6" customHeight="1">
      <c r="A16" s="202" t="s">
        <v>144</v>
      </c>
      <c r="B16" s="203">
        <v>41014</v>
      </c>
      <c r="C16" s="203">
        <v>43653</v>
      </c>
      <c r="D16" s="203">
        <v>238742</v>
      </c>
      <c r="E16" s="203">
        <v>227665</v>
      </c>
      <c r="F16" s="204">
        <v>-4.6397366194469356</v>
      </c>
      <c r="G16" s="15"/>
    </row>
    <row r="17" spans="1:7" ht="15.6" customHeight="1">
      <c r="A17" s="202" t="s">
        <v>150</v>
      </c>
      <c r="B17" s="203">
        <v>100061</v>
      </c>
      <c r="C17" s="203">
        <v>150950</v>
      </c>
      <c r="D17" s="203">
        <v>515620</v>
      </c>
      <c r="E17" s="203">
        <v>839721</v>
      </c>
      <c r="F17" s="204">
        <v>62.856561033319103</v>
      </c>
      <c r="G17" s="16"/>
    </row>
    <row r="18" spans="1:7" ht="15.6" customHeight="1">
      <c r="A18" s="202" t="s">
        <v>147</v>
      </c>
      <c r="B18" s="203">
        <v>5797</v>
      </c>
      <c r="C18" s="203">
        <v>6740</v>
      </c>
      <c r="D18" s="203">
        <v>28042</v>
      </c>
      <c r="E18" s="203">
        <v>31222</v>
      </c>
      <c r="F18" s="204">
        <v>11.340132658155619</v>
      </c>
    </row>
    <row r="19" spans="1:7" ht="15.6" customHeight="1">
      <c r="A19" s="202" t="s">
        <v>143</v>
      </c>
      <c r="B19" s="203">
        <v>18434</v>
      </c>
      <c r="C19" s="203">
        <v>64248</v>
      </c>
      <c r="D19" s="203">
        <v>137928</v>
      </c>
      <c r="E19" s="203">
        <v>97299</v>
      </c>
      <c r="F19" s="204">
        <v>-29.45667304680703</v>
      </c>
    </row>
    <row r="20" spans="1:7" ht="15.6" customHeight="1">
      <c r="A20" s="202" t="s">
        <v>142</v>
      </c>
      <c r="B20" s="203">
        <v>87823</v>
      </c>
      <c r="C20" s="203">
        <v>76975</v>
      </c>
      <c r="D20" s="203">
        <v>418468</v>
      </c>
      <c r="E20" s="203">
        <v>435703</v>
      </c>
      <c r="F20" s="204">
        <v>4.1185944922909243</v>
      </c>
    </row>
    <row r="21" spans="1:7" ht="15.6" customHeight="1">
      <c r="A21" s="202" t="s">
        <v>149</v>
      </c>
      <c r="B21" s="203">
        <v>148615</v>
      </c>
      <c r="C21" s="203">
        <v>64422</v>
      </c>
      <c r="D21" s="203">
        <v>446742</v>
      </c>
      <c r="E21" s="203">
        <v>408453</v>
      </c>
      <c r="F21" s="204">
        <v>-8.5707186698362818</v>
      </c>
    </row>
    <row r="22" spans="1:7" ht="15.6" customHeight="1">
      <c r="A22" s="202" t="s">
        <v>146</v>
      </c>
      <c r="B22" s="203">
        <v>1390139</v>
      </c>
      <c r="C22" s="203">
        <v>1266745</v>
      </c>
      <c r="D22" s="203">
        <v>6386120</v>
      </c>
      <c r="E22" s="203">
        <v>6311246</v>
      </c>
      <c r="F22" s="204">
        <v>-1.172448998766072</v>
      </c>
    </row>
    <row r="23" spans="1:7" ht="15.6" customHeight="1">
      <c r="A23" s="202" t="s">
        <v>165</v>
      </c>
      <c r="B23" s="203">
        <v>413046</v>
      </c>
      <c r="C23" s="203">
        <v>339651</v>
      </c>
      <c r="D23" s="203">
        <v>1590770</v>
      </c>
      <c r="E23" s="203">
        <v>1995094</v>
      </c>
      <c r="F23" s="204">
        <v>25.41687358951954</v>
      </c>
    </row>
    <row r="24" spans="1:7" ht="15.6" customHeight="1">
      <c r="A24" s="202" t="s">
        <v>141</v>
      </c>
      <c r="B24" s="203">
        <v>48530</v>
      </c>
      <c r="C24" s="203">
        <v>42082</v>
      </c>
      <c r="D24" s="203">
        <v>185255</v>
      </c>
      <c r="E24" s="203">
        <v>201067</v>
      </c>
      <c r="F24" s="204">
        <v>8.535262206148289</v>
      </c>
    </row>
    <row r="25" spans="1:7" ht="15.6" customHeight="1">
      <c r="A25" s="202" t="s">
        <v>140</v>
      </c>
      <c r="B25" s="203">
        <v>2854</v>
      </c>
      <c r="C25" s="203">
        <v>2086</v>
      </c>
      <c r="D25" s="203">
        <v>13191</v>
      </c>
      <c r="E25" s="203">
        <v>10493</v>
      </c>
      <c r="F25" s="204">
        <v>-20.453339398074451</v>
      </c>
    </row>
    <row r="26" spans="1:7" ht="15.6" customHeight="1">
      <c r="A26" s="202" t="s">
        <v>152</v>
      </c>
      <c r="B26" s="203">
        <v>181</v>
      </c>
      <c r="C26" s="203">
        <v>0</v>
      </c>
      <c r="D26" s="203">
        <v>802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29</v>
      </c>
      <c r="D27" s="203">
        <v>0</v>
      </c>
      <c r="E27" s="203">
        <v>29</v>
      </c>
      <c r="F27" s="204" t="s">
        <v>151</v>
      </c>
    </row>
    <row r="28" spans="1:7" ht="15.6" customHeight="1">
      <c r="A28" s="202" t="s">
        <v>177</v>
      </c>
      <c r="B28" s="203">
        <v>368191</v>
      </c>
      <c r="C28" s="203">
        <v>288191</v>
      </c>
      <c r="D28" s="203">
        <v>1988356</v>
      </c>
      <c r="E28" s="203">
        <v>1712183</v>
      </c>
      <c r="F28" s="204">
        <v>-13.88951475490305</v>
      </c>
    </row>
    <row r="29" spans="1:7" ht="15.6" customHeight="1">
      <c r="A29" s="202" t="s">
        <v>178</v>
      </c>
      <c r="B29" s="203">
        <v>138299</v>
      </c>
      <c r="C29" s="203">
        <v>142574</v>
      </c>
      <c r="D29" s="203">
        <v>590100</v>
      </c>
      <c r="E29" s="203">
        <v>648922</v>
      </c>
      <c r="F29" s="204">
        <v>9.9681409930520317</v>
      </c>
    </row>
    <row r="30" spans="1:7" ht="15.6" customHeight="1">
      <c r="A30" s="202" t="s">
        <v>179</v>
      </c>
      <c r="B30" s="203">
        <v>86358</v>
      </c>
      <c r="C30" s="203">
        <v>105221</v>
      </c>
      <c r="D30" s="203">
        <v>442032</v>
      </c>
      <c r="E30" s="203">
        <v>469127</v>
      </c>
      <c r="F30" s="204">
        <v>6.1296467224092339</v>
      </c>
    </row>
    <row r="31" spans="1:7" ht="15.6" customHeight="1">
      <c r="A31" s="202" t="s">
        <v>180</v>
      </c>
      <c r="B31" s="203">
        <v>14559</v>
      </c>
      <c r="C31" s="203">
        <v>15430</v>
      </c>
      <c r="D31" s="203">
        <v>61255</v>
      </c>
      <c r="E31" s="203">
        <v>65095</v>
      </c>
      <c r="F31" s="204">
        <v>6.268876010121617</v>
      </c>
    </row>
    <row r="32" spans="1:7" ht="15.6" customHeight="1">
      <c r="A32" s="202" t="s">
        <v>181</v>
      </c>
      <c r="B32" s="203">
        <v>5264488</v>
      </c>
      <c r="C32" s="203">
        <v>4894604</v>
      </c>
      <c r="D32" s="203">
        <v>24454883</v>
      </c>
      <c r="E32" s="203">
        <v>23200893</v>
      </c>
      <c r="F32" s="204">
        <v>-5.1277693702317038</v>
      </c>
    </row>
    <row r="33" spans="1:6" ht="15.6" customHeight="1">
      <c r="A33" s="202" t="s">
        <v>182</v>
      </c>
      <c r="B33" s="203">
        <v>298011</v>
      </c>
      <c r="C33" s="203">
        <v>285872</v>
      </c>
      <c r="D33" s="203">
        <v>1262565</v>
      </c>
      <c r="E33" s="203">
        <v>1279380</v>
      </c>
      <c r="F33" s="204">
        <v>1.331812619548302</v>
      </c>
    </row>
    <row r="34" spans="1:6" ht="15.6" customHeight="1">
      <c r="A34" s="202" t="s">
        <v>183</v>
      </c>
      <c r="B34" s="203">
        <v>24064</v>
      </c>
      <c r="C34" s="203">
        <v>32979</v>
      </c>
      <c r="D34" s="203">
        <v>112699</v>
      </c>
      <c r="E34" s="203">
        <v>149925</v>
      </c>
      <c r="F34" s="204">
        <v>33.0313489915616</v>
      </c>
    </row>
    <row r="35" spans="1:6" ht="15.6" customHeight="1">
      <c r="A35" s="170" t="s">
        <v>153</v>
      </c>
      <c r="B35" s="90">
        <f>SUM(B7:B34)</f>
        <v>16997274</v>
      </c>
      <c r="C35" s="91">
        <f>SUM(C7:C34)</f>
        <v>16626336</v>
      </c>
      <c r="D35" s="192">
        <f>SUM(D7:D34)</f>
        <v>79522481</v>
      </c>
      <c r="E35" s="92">
        <f>SUM(E7:E34)</f>
        <v>78684821</v>
      </c>
      <c r="F35" s="154">
        <f>E35*100/D35-100</f>
        <v>-1.0533625076410829</v>
      </c>
    </row>
    <row r="36" spans="1:6" ht="15.6" customHeight="1">
      <c r="A36" s="87" t="s">
        <v>52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19F72-ECE7-4E11-8A5E-0E7527075194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2318.442</v>
      </c>
      <c r="C7" s="203">
        <v>1727.2460000000001</v>
      </c>
      <c r="D7" s="203">
        <v>8333.8379999999997</v>
      </c>
      <c r="E7" s="203">
        <v>7601.6759999999986</v>
      </c>
      <c r="F7" s="204">
        <v>-8.7854119554519912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787.57700000000011</v>
      </c>
      <c r="C9" s="203">
        <v>448.608</v>
      </c>
      <c r="D9" s="203">
        <v>1538.5540000000001</v>
      </c>
      <c r="E9" s="203">
        <v>922.6450000000001</v>
      </c>
      <c r="F9" s="204">
        <v>-40.031679096086322</v>
      </c>
      <c r="G9" s="20"/>
    </row>
    <row r="10" spans="1:14" ht="15.6" customHeight="1">
      <c r="A10" s="202" t="s">
        <v>10</v>
      </c>
      <c r="B10" s="203">
        <v>1709.4770000000001</v>
      </c>
      <c r="C10" s="203">
        <v>1000.93</v>
      </c>
      <c r="D10" s="203">
        <v>5395.588999999999</v>
      </c>
      <c r="E10" s="203">
        <v>3400.1440000000011</v>
      </c>
      <c r="F10" s="204">
        <v>-36.982894731233209</v>
      </c>
    </row>
    <row r="11" spans="1:14" ht="15.6" customHeight="1">
      <c r="A11" s="202" t="s">
        <v>9</v>
      </c>
      <c r="B11" s="203">
        <v>128.35499999999999</v>
      </c>
      <c r="C11" s="203">
        <v>66.311000000000007</v>
      </c>
      <c r="D11" s="203">
        <v>447.40800000000007</v>
      </c>
      <c r="E11" s="203">
        <v>301.02199999999999</v>
      </c>
      <c r="F11" s="204">
        <v>-32.718681829560509</v>
      </c>
    </row>
    <row r="12" spans="1:14" ht="15.6" customHeight="1">
      <c r="A12" s="202" t="s">
        <v>6</v>
      </c>
      <c r="B12" s="203">
        <v>1071.912</v>
      </c>
      <c r="C12" s="203">
        <v>829.09199999999998</v>
      </c>
      <c r="D12" s="203">
        <v>4345.7180000000008</v>
      </c>
      <c r="E12" s="203">
        <v>3623.3139999999999</v>
      </c>
      <c r="F12" s="204">
        <v>-16.62335199844998</v>
      </c>
    </row>
    <row r="13" spans="1:14" ht="15.6" customHeight="1">
      <c r="A13" s="202" t="s">
        <v>175</v>
      </c>
      <c r="B13" s="203">
        <v>235.512</v>
      </c>
      <c r="C13" s="203">
        <v>216.95500000000001</v>
      </c>
      <c r="D13" s="203">
        <v>795.19</v>
      </c>
      <c r="E13" s="203">
        <v>600.64499999999987</v>
      </c>
      <c r="F13" s="204">
        <v>-24.465222148165861</v>
      </c>
    </row>
    <row r="14" spans="1:14" ht="15.6" customHeight="1">
      <c r="A14" s="202" t="s">
        <v>148</v>
      </c>
      <c r="B14" s="203">
        <v>290.33600000000001</v>
      </c>
      <c r="C14" s="203">
        <v>133.57499999999999</v>
      </c>
      <c r="D14" s="203">
        <v>764.96</v>
      </c>
      <c r="E14" s="203">
        <v>496.36399999999998</v>
      </c>
      <c r="F14" s="204">
        <v>-35.112424179042051</v>
      </c>
    </row>
    <row r="15" spans="1:14" ht="15.6" customHeight="1">
      <c r="A15" s="202" t="s">
        <v>145</v>
      </c>
      <c r="B15" s="203">
        <v>0</v>
      </c>
      <c r="C15" s="203">
        <v>0</v>
      </c>
      <c r="D15" s="203">
        <v>0</v>
      </c>
      <c r="E15" s="203">
        <v>0</v>
      </c>
      <c r="F15" s="204" t="s">
        <v>151</v>
      </c>
    </row>
    <row r="16" spans="1:14" ht="15.6" customHeight="1">
      <c r="A16" s="202" t="s">
        <v>144</v>
      </c>
      <c r="B16" s="203">
        <v>46.576000000000001</v>
      </c>
      <c r="C16" s="203">
        <v>0</v>
      </c>
      <c r="D16" s="203">
        <v>123.657</v>
      </c>
      <c r="E16" s="203">
        <v>52.408000000000008</v>
      </c>
      <c r="F16" s="204">
        <v>-57.618250483191403</v>
      </c>
      <c r="G16" s="15"/>
    </row>
    <row r="17" spans="1:7" ht="15.6" customHeight="1">
      <c r="A17" s="202" t="s">
        <v>150</v>
      </c>
      <c r="B17" s="203">
        <v>288.48900000000009</v>
      </c>
      <c r="C17" s="203">
        <v>188.82400000000001</v>
      </c>
      <c r="D17" s="203">
        <v>873.35799999999995</v>
      </c>
      <c r="E17" s="203">
        <v>1041.1669999999999</v>
      </c>
      <c r="F17" s="204">
        <v>19.21422830042204</v>
      </c>
      <c r="G17" s="16"/>
    </row>
    <row r="18" spans="1:7" ht="15.6" customHeight="1">
      <c r="A18" s="202" t="s">
        <v>147</v>
      </c>
      <c r="B18" s="203">
        <v>3.91</v>
      </c>
      <c r="C18" s="203">
        <v>0</v>
      </c>
      <c r="D18" s="203">
        <v>3.91</v>
      </c>
      <c r="E18" s="203">
        <v>0</v>
      </c>
      <c r="F18" s="204">
        <v>-100</v>
      </c>
    </row>
    <row r="19" spans="1:7" ht="15.6" customHeight="1">
      <c r="A19" s="202" t="s">
        <v>143</v>
      </c>
      <c r="B19" s="203">
        <v>3.1480000000000001</v>
      </c>
      <c r="C19" s="203">
        <v>5.4660000000000002</v>
      </c>
      <c r="D19" s="203">
        <v>63.148000000000003</v>
      </c>
      <c r="E19" s="203">
        <v>38.247000000000007</v>
      </c>
      <c r="F19" s="204">
        <v>-39.432761132577433</v>
      </c>
    </row>
    <row r="20" spans="1:7" ht="15.6" customHeight="1">
      <c r="A20" s="202" t="s">
        <v>142</v>
      </c>
      <c r="B20" s="203">
        <v>3992.864</v>
      </c>
      <c r="C20" s="203">
        <v>3059.2810000000009</v>
      </c>
      <c r="D20" s="203">
        <v>7515.5279999999984</v>
      </c>
      <c r="E20" s="203">
        <v>5442.9150000000009</v>
      </c>
      <c r="F20" s="204">
        <v>-27.57774304080829</v>
      </c>
    </row>
    <row r="21" spans="1:7" ht="15.6" customHeight="1">
      <c r="A21" s="202" t="s">
        <v>149</v>
      </c>
      <c r="B21" s="203">
        <v>13.624000000000001</v>
      </c>
      <c r="C21" s="203">
        <v>12.773999999999999</v>
      </c>
      <c r="D21" s="203">
        <v>59.547000000000011</v>
      </c>
      <c r="E21" s="203">
        <v>59.722999999999999</v>
      </c>
      <c r="F21" s="204">
        <v>0.29556484793522481</v>
      </c>
    </row>
    <row r="22" spans="1:7" ht="15.6" customHeight="1">
      <c r="A22" s="202" t="s">
        <v>146</v>
      </c>
      <c r="B22" s="203">
        <v>101.172</v>
      </c>
      <c r="C22" s="203">
        <v>140.34299999999999</v>
      </c>
      <c r="D22" s="203">
        <v>180.60699999999991</v>
      </c>
      <c r="E22" s="203">
        <v>204.91100000000009</v>
      </c>
      <c r="F22" s="204">
        <v>13.45684275803271</v>
      </c>
    </row>
    <row r="23" spans="1:7" ht="15.6" customHeight="1">
      <c r="A23" s="202" t="s">
        <v>165</v>
      </c>
      <c r="B23" s="203">
        <v>2.6469999999999998</v>
      </c>
      <c r="C23" s="203">
        <v>2.1429999999999998</v>
      </c>
      <c r="D23" s="203">
        <v>9.5750000000000011</v>
      </c>
      <c r="E23" s="203">
        <v>11.363</v>
      </c>
      <c r="F23" s="204">
        <v>18.673629242819871</v>
      </c>
    </row>
    <row r="24" spans="1:7" ht="15.6" customHeight="1">
      <c r="A24" s="202" t="s">
        <v>141</v>
      </c>
      <c r="B24" s="203">
        <v>192.18899999999999</v>
      </c>
      <c r="C24" s="203">
        <v>138.85300000000001</v>
      </c>
      <c r="D24" s="203">
        <v>816.17399999999998</v>
      </c>
      <c r="E24" s="203">
        <v>877.15699999999993</v>
      </c>
      <c r="F24" s="204">
        <v>7.4718136083727273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102.226</v>
      </c>
      <c r="C26" s="203">
        <v>79.826999999999998</v>
      </c>
      <c r="D26" s="203">
        <v>320.19900000000001</v>
      </c>
      <c r="E26" s="203">
        <v>233.77799999999999</v>
      </c>
      <c r="F26" s="204">
        <v>-26.989778231662189</v>
      </c>
    </row>
    <row r="27" spans="1:7" ht="15.6" customHeight="1">
      <c r="A27" s="202" t="s">
        <v>173</v>
      </c>
      <c r="B27" s="203">
        <v>1281.0029999999999</v>
      </c>
      <c r="C27" s="203">
        <v>1254.721</v>
      </c>
      <c r="D27" s="203">
        <v>9835.2119999999995</v>
      </c>
      <c r="E27" s="203">
        <v>7673.69</v>
      </c>
      <c r="F27" s="204">
        <v>-21.97738086377802</v>
      </c>
    </row>
    <row r="28" spans="1:7" ht="15.6" customHeight="1">
      <c r="A28" s="202" t="s">
        <v>177</v>
      </c>
      <c r="B28" s="203">
        <v>209.01900000000001</v>
      </c>
      <c r="C28" s="203">
        <v>259.44600000000003</v>
      </c>
      <c r="D28" s="203">
        <v>711.56900000000007</v>
      </c>
      <c r="E28" s="203">
        <v>820.62199999999996</v>
      </c>
      <c r="F28" s="204">
        <v>15.32570980467106</v>
      </c>
    </row>
    <row r="29" spans="1:7" ht="15.6" customHeight="1">
      <c r="A29" s="202" t="s">
        <v>178</v>
      </c>
      <c r="B29" s="203">
        <v>190.68199999999999</v>
      </c>
      <c r="C29" s="203">
        <v>215.166</v>
      </c>
      <c r="D29" s="203">
        <v>1539.0129999999999</v>
      </c>
      <c r="E29" s="203">
        <v>790.31</v>
      </c>
      <c r="F29" s="204">
        <v>-48.648257032266791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120.741</v>
      </c>
      <c r="C31" s="203">
        <v>145.36699999999999</v>
      </c>
      <c r="D31" s="203">
        <v>506.166</v>
      </c>
      <c r="E31" s="203">
        <v>663.452</v>
      </c>
      <c r="F31" s="204">
        <v>31.073995487646329</v>
      </c>
    </row>
    <row r="32" spans="1:7" ht="15.6" customHeight="1">
      <c r="A32" s="202" t="s">
        <v>181</v>
      </c>
      <c r="B32" s="203">
        <v>67.347000000000008</v>
      </c>
      <c r="C32" s="203">
        <v>60.509000000000007</v>
      </c>
      <c r="D32" s="203">
        <v>461.84800000000001</v>
      </c>
      <c r="E32" s="203">
        <v>597.25899999999979</v>
      </c>
      <c r="F32" s="204">
        <v>29.31938646481089</v>
      </c>
    </row>
    <row r="33" spans="1:6" ht="15.6" customHeight="1">
      <c r="A33" s="202" t="s">
        <v>182</v>
      </c>
      <c r="B33" s="203">
        <v>2555.9009999999998</v>
      </c>
      <c r="C33" s="203">
        <v>2329.5770000000002</v>
      </c>
      <c r="D33" s="203">
        <v>11600</v>
      </c>
      <c r="E33" s="203">
        <v>10257.519</v>
      </c>
      <c r="F33" s="204">
        <v>-11.5731120689655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15713.149000000003</v>
      </c>
      <c r="C35" s="91">
        <f>SUM(C7:C34)</f>
        <v>12315.014000000003</v>
      </c>
      <c r="D35" s="90">
        <f>SUM(D7:D34)</f>
        <v>56240.767999999989</v>
      </c>
      <c r="E35" s="92">
        <f>SUM(E7:E34)</f>
        <v>45710.330999999998</v>
      </c>
      <c r="F35" s="154">
        <f>E35*100/D35-100</f>
        <v>-18.723849930356565</v>
      </c>
    </row>
    <row r="36" spans="1:6" ht="15.6" customHeight="1">
      <c r="A36" s="87" t="s">
        <v>86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FBF55-560B-47E9-B462-466FE19D9766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2841</v>
      </c>
      <c r="C7" s="203">
        <v>4966</v>
      </c>
      <c r="D7" s="203">
        <v>24063</v>
      </c>
      <c r="E7" s="203">
        <v>16034</v>
      </c>
      <c r="F7" s="204">
        <v>-33.366579395752822</v>
      </c>
      <c r="G7" s="51"/>
    </row>
    <row r="8" spans="1:14" ht="15.6" customHeight="1">
      <c r="A8" s="202" t="s">
        <v>11</v>
      </c>
      <c r="B8" s="203">
        <v>1098</v>
      </c>
      <c r="C8" s="203">
        <v>1840</v>
      </c>
      <c r="D8" s="203">
        <v>4376</v>
      </c>
      <c r="E8" s="203">
        <v>9742</v>
      </c>
      <c r="F8" s="204">
        <v>122.6234003656307</v>
      </c>
      <c r="G8" s="20"/>
    </row>
    <row r="9" spans="1:14" ht="15.6" customHeight="1">
      <c r="A9" s="202" t="s">
        <v>8</v>
      </c>
      <c r="B9" s="203">
        <v>5963</v>
      </c>
      <c r="C9" s="203">
        <v>5019</v>
      </c>
      <c r="D9" s="203">
        <v>26237</v>
      </c>
      <c r="E9" s="203">
        <v>25523</v>
      </c>
      <c r="F9" s="204">
        <v>-2.721347715058883</v>
      </c>
      <c r="G9" s="20"/>
    </row>
    <row r="10" spans="1:14" ht="15.6" customHeight="1">
      <c r="A10" s="202" t="s">
        <v>10</v>
      </c>
      <c r="B10" s="203">
        <v>4226</v>
      </c>
      <c r="C10" s="203">
        <v>3895</v>
      </c>
      <c r="D10" s="203">
        <v>19148</v>
      </c>
      <c r="E10" s="203">
        <v>16406</v>
      </c>
      <c r="F10" s="204">
        <v>-14.32003342385627</v>
      </c>
    </row>
    <row r="11" spans="1:14" ht="15.6" customHeight="1">
      <c r="A11" s="202" t="s">
        <v>9</v>
      </c>
      <c r="B11" s="203">
        <v>241394</v>
      </c>
      <c r="C11" s="203">
        <v>265791</v>
      </c>
      <c r="D11" s="203">
        <v>1285365</v>
      </c>
      <c r="E11" s="203">
        <v>1210006</v>
      </c>
      <c r="F11" s="204">
        <v>-5.8628482960093047</v>
      </c>
    </row>
    <row r="12" spans="1:14" ht="15.6" customHeight="1">
      <c r="A12" s="202" t="s">
        <v>6</v>
      </c>
      <c r="B12" s="203">
        <v>12144</v>
      </c>
      <c r="C12" s="203">
        <v>15383</v>
      </c>
      <c r="D12" s="203">
        <v>46798</v>
      </c>
      <c r="E12" s="203">
        <v>57458</v>
      </c>
      <c r="F12" s="204">
        <v>22.778751228684978</v>
      </c>
    </row>
    <row r="13" spans="1:14" ht="15.6" customHeight="1">
      <c r="A13" s="202" t="s">
        <v>175</v>
      </c>
      <c r="B13" s="203">
        <v>14395</v>
      </c>
      <c r="C13" s="203">
        <v>14644</v>
      </c>
      <c r="D13" s="203">
        <v>45373</v>
      </c>
      <c r="E13" s="203">
        <v>36519</v>
      </c>
      <c r="F13" s="204">
        <v>-19.51380777114143</v>
      </c>
    </row>
    <row r="14" spans="1:14" ht="15.6" customHeight="1">
      <c r="A14" s="202" t="s">
        <v>148</v>
      </c>
      <c r="B14" s="203">
        <v>155107</v>
      </c>
      <c r="C14" s="203">
        <v>199038</v>
      </c>
      <c r="D14" s="203">
        <v>679405</v>
      </c>
      <c r="E14" s="203">
        <v>746922</v>
      </c>
      <c r="F14" s="204">
        <v>9.9376660460255692</v>
      </c>
    </row>
    <row r="15" spans="1:14" ht="15.6" customHeight="1">
      <c r="A15" s="202" t="s">
        <v>145</v>
      </c>
      <c r="B15" s="203">
        <v>2572</v>
      </c>
      <c r="C15" s="203">
        <v>2317</v>
      </c>
      <c r="D15" s="203">
        <v>10066</v>
      </c>
      <c r="E15" s="203">
        <v>9722</v>
      </c>
      <c r="F15" s="204">
        <v>-3.4174448638982682</v>
      </c>
    </row>
    <row r="16" spans="1:14" ht="15.6" customHeight="1">
      <c r="A16" s="202" t="s">
        <v>144</v>
      </c>
      <c r="B16" s="203">
        <v>16450</v>
      </c>
      <c r="C16" s="203">
        <v>22177</v>
      </c>
      <c r="D16" s="203">
        <v>97598</v>
      </c>
      <c r="E16" s="203">
        <v>112195</v>
      </c>
      <c r="F16" s="204">
        <v>14.95624910346524</v>
      </c>
      <c r="G16" s="15"/>
    </row>
    <row r="17" spans="1:7" ht="15.6" customHeight="1">
      <c r="A17" s="202" t="s">
        <v>150</v>
      </c>
      <c r="B17" s="203">
        <v>2136</v>
      </c>
      <c r="C17" s="203">
        <v>2225</v>
      </c>
      <c r="D17" s="203">
        <v>7638</v>
      </c>
      <c r="E17" s="203">
        <v>11048</v>
      </c>
      <c r="F17" s="204">
        <v>44.645195077245347</v>
      </c>
      <c r="G17" s="16"/>
    </row>
    <row r="18" spans="1:7" ht="15.6" customHeight="1">
      <c r="A18" s="202" t="s">
        <v>147</v>
      </c>
      <c r="B18" s="203">
        <v>75200</v>
      </c>
      <c r="C18" s="203">
        <v>76345</v>
      </c>
      <c r="D18" s="203">
        <v>321219</v>
      </c>
      <c r="E18" s="203">
        <v>309080</v>
      </c>
      <c r="F18" s="204">
        <v>-3.7790417129746321</v>
      </c>
    </row>
    <row r="19" spans="1:7" ht="15.6" customHeight="1">
      <c r="A19" s="202" t="s">
        <v>143</v>
      </c>
      <c r="B19" s="203">
        <v>1238</v>
      </c>
      <c r="C19" s="203">
        <v>1310</v>
      </c>
      <c r="D19" s="203">
        <v>5773</v>
      </c>
      <c r="E19" s="203">
        <v>4870</v>
      </c>
      <c r="F19" s="204">
        <v>-15.641780703273859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12866</v>
      </c>
      <c r="E20" s="203">
        <v>10259</v>
      </c>
      <c r="F20" s="204">
        <v>-20.262707912327059</v>
      </c>
    </row>
    <row r="21" spans="1:7" ht="15.6" customHeight="1">
      <c r="A21" s="202" t="s">
        <v>149</v>
      </c>
      <c r="B21" s="203">
        <v>4958</v>
      </c>
      <c r="C21" s="203">
        <v>12376</v>
      </c>
      <c r="D21" s="203">
        <v>66706</v>
      </c>
      <c r="E21" s="203">
        <v>70422</v>
      </c>
      <c r="F21" s="204">
        <v>5.5707132791652896</v>
      </c>
    </row>
    <row r="22" spans="1:7" ht="15.6" customHeight="1">
      <c r="A22" s="202" t="s">
        <v>146</v>
      </c>
      <c r="B22" s="203">
        <v>251551</v>
      </c>
      <c r="C22" s="203">
        <v>242384</v>
      </c>
      <c r="D22" s="203">
        <v>1285524</v>
      </c>
      <c r="E22" s="203">
        <v>1248042</v>
      </c>
      <c r="F22" s="204">
        <v>-2.9156981899987922</v>
      </c>
    </row>
    <row r="23" spans="1:7" ht="15.6" customHeight="1">
      <c r="A23" s="202" t="s">
        <v>165</v>
      </c>
      <c r="B23" s="203">
        <v>5188</v>
      </c>
      <c r="C23" s="203">
        <v>4165</v>
      </c>
      <c r="D23" s="203">
        <v>27782</v>
      </c>
      <c r="E23" s="203">
        <v>49369</v>
      </c>
      <c r="F23" s="204">
        <v>77.701389388812913</v>
      </c>
    </row>
    <row r="24" spans="1:7" ht="15.6" customHeight="1">
      <c r="A24" s="202" t="s">
        <v>141</v>
      </c>
      <c r="B24" s="203">
        <v>3281</v>
      </c>
      <c r="C24" s="203">
        <v>2413</v>
      </c>
      <c r="D24" s="203">
        <v>11129</v>
      </c>
      <c r="E24" s="203">
        <v>8888</v>
      </c>
      <c r="F24" s="204">
        <v>-20.136580106029299</v>
      </c>
    </row>
    <row r="25" spans="1:7" ht="15.6" customHeight="1">
      <c r="A25" s="202" t="s">
        <v>140</v>
      </c>
      <c r="B25" s="203">
        <v>106</v>
      </c>
      <c r="C25" s="203">
        <v>776</v>
      </c>
      <c r="D25" s="203">
        <v>1774</v>
      </c>
      <c r="E25" s="203">
        <v>1916</v>
      </c>
      <c r="F25" s="204">
        <v>8.0045095828635908</v>
      </c>
    </row>
    <row r="26" spans="1:7" ht="15.6" customHeight="1">
      <c r="A26" s="202" t="s">
        <v>152</v>
      </c>
      <c r="B26" s="203">
        <v>2686</v>
      </c>
      <c r="C26" s="203">
        <v>2187</v>
      </c>
      <c r="D26" s="203">
        <v>9776</v>
      </c>
      <c r="E26" s="203">
        <v>8282</v>
      </c>
      <c r="F26" s="204">
        <v>-15.2823240589198</v>
      </c>
    </row>
    <row r="27" spans="1:7" ht="15.6" customHeight="1">
      <c r="A27" s="202" t="s">
        <v>173</v>
      </c>
      <c r="B27" s="203">
        <v>2530</v>
      </c>
      <c r="C27" s="203">
        <v>2402</v>
      </c>
      <c r="D27" s="203">
        <v>14226</v>
      </c>
      <c r="E27" s="203">
        <v>14459</v>
      </c>
      <c r="F27" s="204">
        <v>1.6378461971038969</v>
      </c>
    </row>
    <row r="28" spans="1:7" ht="15.6" customHeight="1">
      <c r="A28" s="202" t="s">
        <v>177</v>
      </c>
      <c r="B28" s="203">
        <v>62908</v>
      </c>
      <c r="C28" s="203">
        <v>61829</v>
      </c>
      <c r="D28" s="203">
        <v>357320</v>
      </c>
      <c r="E28" s="203">
        <v>466546</v>
      </c>
      <c r="F28" s="204">
        <v>30.56811821336618</v>
      </c>
    </row>
    <row r="29" spans="1:7" ht="15.6" customHeight="1">
      <c r="A29" s="202" t="s">
        <v>178</v>
      </c>
      <c r="B29" s="203">
        <v>4051</v>
      </c>
      <c r="C29" s="203">
        <v>4273</v>
      </c>
      <c r="D29" s="203">
        <v>22310</v>
      </c>
      <c r="E29" s="203">
        <v>19656</v>
      </c>
      <c r="F29" s="204">
        <v>-11.89601075750784</v>
      </c>
    </row>
    <row r="30" spans="1:7" ht="15.6" customHeight="1">
      <c r="A30" s="202" t="s">
        <v>179</v>
      </c>
      <c r="B30" s="203">
        <v>3480</v>
      </c>
      <c r="C30" s="203">
        <v>0</v>
      </c>
      <c r="D30" s="203">
        <v>16016</v>
      </c>
      <c r="E30" s="203">
        <v>15288</v>
      </c>
      <c r="F30" s="204">
        <v>-4.5454545454545467</v>
      </c>
    </row>
    <row r="31" spans="1:7" ht="15.6" customHeight="1">
      <c r="A31" s="202" t="s">
        <v>180</v>
      </c>
      <c r="B31" s="203">
        <v>10073</v>
      </c>
      <c r="C31" s="203">
        <v>10550</v>
      </c>
      <c r="D31" s="203">
        <v>44031</v>
      </c>
      <c r="E31" s="203">
        <v>51776</v>
      </c>
      <c r="F31" s="204">
        <v>17.589879857373219</v>
      </c>
    </row>
    <row r="32" spans="1:7" ht="15.6" customHeight="1">
      <c r="A32" s="202" t="s">
        <v>181</v>
      </c>
      <c r="B32" s="203">
        <v>58373</v>
      </c>
      <c r="C32" s="203">
        <v>53641</v>
      </c>
      <c r="D32" s="203">
        <v>229162</v>
      </c>
      <c r="E32" s="203">
        <v>269506</v>
      </c>
      <c r="F32" s="204">
        <v>17.605013047538421</v>
      </c>
    </row>
    <row r="33" spans="1:6" ht="15.6" customHeight="1">
      <c r="A33" s="202" t="s">
        <v>182</v>
      </c>
      <c r="B33" s="203">
        <v>13058</v>
      </c>
      <c r="C33" s="203">
        <v>10689</v>
      </c>
      <c r="D33" s="203">
        <v>49701</v>
      </c>
      <c r="E33" s="203">
        <v>48129</v>
      </c>
      <c r="F33" s="204">
        <v>-3.1629142270779198</v>
      </c>
    </row>
    <row r="34" spans="1:6" ht="15.6" customHeight="1">
      <c r="A34" s="202" t="s">
        <v>183</v>
      </c>
      <c r="B34" s="203">
        <v>185</v>
      </c>
      <c r="C34" s="203">
        <v>540</v>
      </c>
      <c r="D34" s="203">
        <v>2618</v>
      </c>
      <c r="E34" s="203">
        <v>3890</v>
      </c>
      <c r="F34" s="204">
        <v>48.586707410236812</v>
      </c>
    </row>
    <row r="35" spans="1:6" ht="15.6" customHeight="1">
      <c r="A35" s="170" t="s">
        <v>153</v>
      </c>
      <c r="B35" s="90">
        <f>SUM(B7:B34)</f>
        <v>957192</v>
      </c>
      <c r="C35" s="91">
        <f>SUM(C7:C34)</f>
        <v>1023175</v>
      </c>
      <c r="D35" s="192">
        <f>SUM(D7:D34)</f>
        <v>4724000</v>
      </c>
      <c r="E35" s="192">
        <f>SUM(E7:E34)</f>
        <v>4851953</v>
      </c>
      <c r="F35" s="154">
        <f>E35*100/D35-100</f>
        <v>2.7085732430143992</v>
      </c>
    </row>
    <row r="36" spans="1:6" ht="15.6" customHeight="1">
      <c r="A36" s="87" t="s">
        <v>160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637F2-DB00-44B5-A8B8-88B8DA664A99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1962</v>
      </c>
      <c r="C7" s="203">
        <v>4054</v>
      </c>
      <c r="D7" s="203">
        <v>13123</v>
      </c>
      <c r="E7" s="203">
        <v>11247</v>
      </c>
      <c r="F7" s="204">
        <v>-14.295511697020499</v>
      </c>
      <c r="G7" s="51"/>
    </row>
    <row r="8" spans="1:14" ht="15.6" customHeight="1">
      <c r="A8" s="202" t="s">
        <v>11</v>
      </c>
      <c r="B8" s="203">
        <v>134</v>
      </c>
      <c r="C8" s="203">
        <v>115</v>
      </c>
      <c r="D8" s="203">
        <v>642</v>
      </c>
      <c r="E8" s="203">
        <v>699</v>
      </c>
      <c r="F8" s="204">
        <v>8.8785046728971935</v>
      </c>
      <c r="G8" s="20"/>
    </row>
    <row r="9" spans="1:14" ht="15.6" customHeight="1">
      <c r="A9" s="202" t="s">
        <v>8</v>
      </c>
      <c r="B9" s="203">
        <v>2646</v>
      </c>
      <c r="C9" s="203">
        <v>1604</v>
      </c>
      <c r="D9" s="203">
        <v>10249</v>
      </c>
      <c r="E9" s="203">
        <v>10245</v>
      </c>
      <c r="F9" s="204">
        <v>-3.9028197872966082E-2</v>
      </c>
      <c r="G9" s="20"/>
    </row>
    <row r="10" spans="1:14" ht="15.6" customHeight="1">
      <c r="A10" s="202" t="s">
        <v>10</v>
      </c>
      <c r="B10" s="203">
        <v>824</v>
      </c>
      <c r="C10" s="203">
        <v>1143</v>
      </c>
      <c r="D10" s="203">
        <v>5303</v>
      </c>
      <c r="E10" s="203">
        <v>4996</v>
      </c>
      <c r="F10" s="204">
        <v>-5.7891759381482188</v>
      </c>
    </row>
    <row r="11" spans="1:14" ht="15.6" customHeight="1">
      <c r="A11" s="202" t="s">
        <v>9</v>
      </c>
      <c r="B11" s="203">
        <v>229410</v>
      </c>
      <c r="C11" s="203">
        <v>255374</v>
      </c>
      <c r="D11" s="203">
        <v>1231946</v>
      </c>
      <c r="E11" s="203">
        <v>1152270</v>
      </c>
      <c r="F11" s="204">
        <v>-6.4674912699095586</v>
      </c>
    </row>
    <row r="12" spans="1:14" ht="15.6" customHeight="1">
      <c r="A12" s="202" t="s">
        <v>6</v>
      </c>
      <c r="B12" s="203">
        <v>3310</v>
      </c>
      <c r="C12" s="203">
        <v>2507</v>
      </c>
      <c r="D12" s="203">
        <v>11506</v>
      </c>
      <c r="E12" s="203">
        <v>16843</v>
      </c>
      <c r="F12" s="204">
        <v>46.384495046062938</v>
      </c>
    </row>
    <row r="13" spans="1:14" ht="15.6" customHeight="1">
      <c r="A13" s="202" t="s">
        <v>175</v>
      </c>
      <c r="B13" s="203">
        <v>12</v>
      </c>
      <c r="C13" s="203">
        <v>13</v>
      </c>
      <c r="D13" s="203">
        <v>74</v>
      </c>
      <c r="E13" s="203">
        <v>90</v>
      </c>
      <c r="F13" s="204">
        <v>21.621621621621632</v>
      </c>
    </row>
    <row r="14" spans="1:14" ht="15.6" customHeight="1">
      <c r="A14" s="202" t="s">
        <v>148</v>
      </c>
      <c r="B14" s="203">
        <v>119563</v>
      </c>
      <c r="C14" s="203">
        <v>161090</v>
      </c>
      <c r="D14" s="203">
        <v>551527</v>
      </c>
      <c r="E14" s="203">
        <v>610135</v>
      </c>
      <c r="F14" s="204">
        <v>10.62649698020223</v>
      </c>
    </row>
    <row r="15" spans="1:14" ht="15.6" customHeight="1">
      <c r="A15" s="202" t="s">
        <v>145</v>
      </c>
      <c r="B15" s="203">
        <v>2218</v>
      </c>
      <c r="C15" s="203">
        <v>1843</v>
      </c>
      <c r="D15" s="203">
        <v>8536</v>
      </c>
      <c r="E15" s="203">
        <v>7999</v>
      </c>
      <c r="F15" s="204">
        <v>-6.2910028116213681</v>
      </c>
    </row>
    <row r="16" spans="1:14" ht="15.6" customHeight="1">
      <c r="A16" s="202" t="s">
        <v>144</v>
      </c>
      <c r="B16" s="203">
        <v>3838</v>
      </c>
      <c r="C16" s="203">
        <v>2047</v>
      </c>
      <c r="D16" s="203">
        <v>12152</v>
      </c>
      <c r="E16" s="203">
        <v>8946</v>
      </c>
      <c r="F16" s="204">
        <v>-26.38248847926268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71184</v>
      </c>
      <c r="C18" s="203">
        <v>74504</v>
      </c>
      <c r="D18" s="203">
        <v>306023</v>
      </c>
      <c r="E18" s="203">
        <v>299065</v>
      </c>
      <c r="F18" s="204">
        <v>-2.2736853112347721</v>
      </c>
    </row>
    <row r="19" spans="1:7" ht="15.6" customHeight="1">
      <c r="A19" s="202" t="s">
        <v>143</v>
      </c>
      <c r="B19" s="203">
        <v>464</v>
      </c>
      <c r="C19" s="203">
        <v>591</v>
      </c>
      <c r="D19" s="203">
        <v>2888</v>
      </c>
      <c r="E19" s="203">
        <v>2694</v>
      </c>
      <c r="F19" s="204">
        <v>-6.7174515235457051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12866</v>
      </c>
      <c r="E20" s="203">
        <v>10259</v>
      </c>
      <c r="F20" s="204">
        <v>-20.262707912327059</v>
      </c>
    </row>
    <row r="21" spans="1:7" ht="15.6" customHeight="1">
      <c r="A21" s="202" t="s">
        <v>149</v>
      </c>
      <c r="B21" s="203">
        <v>3142</v>
      </c>
      <c r="C21" s="203">
        <v>9379</v>
      </c>
      <c r="D21" s="203">
        <v>54536</v>
      </c>
      <c r="E21" s="203">
        <v>60179</v>
      </c>
      <c r="F21" s="204">
        <v>10.347293530878691</v>
      </c>
    </row>
    <row r="22" spans="1:7" ht="15.6" customHeight="1">
      <c r="A22" s="202" t="s">
        <v>146</v>
      </c>
      <c r="B22" s="203">
        <v>232708</v>
      </c>
      <c r="C22" s="203">
        <v>222707</v>
      </c>
      <c r="D22" s="203">
        <v>1160818</v>
      </c>
      <c r="E22" s="203">
        <v>1083022</v>
      </c>
      <c r="F22" s="204">
        <v>-6.7018257814747813</v>
      </c>
    </row>
    <row r="23" spans="1:7" ht="15.6" customHeight="1">
      <c r="A23" s="202" t="s">
        <v>165</v>
      </c>
      <c r="B23" s="203">
        <v>1254</v>
      </c>
      <c r="C23" s="203">
        <v>1802</v>
      </c>
      <c r="D23" s="203">
        <v>13368</v>
      </c>
      <c r="E23" s="203">
        <v>28848</v>
      </c>
      <c r="F23" s="204">
        <v>115.7989228007181</v>
      </c>
    </row>
    <row r="24" spans="1:7" ht="15.6" customHeight="1">
      <c r="A24" s="202" t="s">
        <v>141</v>
      </c>
      <c r="B24" s="203">
        <v>1863</v>
      </c>
      <c r="C24" s="203">
        <v>1693</v>
      </c>
      <c r="D24" s="203">
        <v>7598</v>
      </c>
      <c r="E24" s="203">
        <v>5901</v>
      </c>
      <c r="F24" s="204">
        <v>-22.334824953935239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1665</v>
      </c>
      <c r="C26" s="203">
        <v>0</v>
      </c>
      <c r="D26" s="203">
        <v>6124</v>
      </c>
      <c r="E26" s="203">
        <v>3518</v>
      </c>
      <c r="F26" s="204">
        <v>-42.553886348791643</v>
      </c>
    </row>
    <row r="27" spans="1:7" ht="15.6" customHeight="1">
      <c r="A27" s="202" t="s">
        <v>173</v>
      </c>
      <c r="B27" s="203">
        <v>848</v>
      </c>
      <c r="C27" s="203">
        <v>917</v>
      </c>
      <c r="D27" s="203">
        <v>4325</v>
      </c>
      <c r="E27" s="203">
        <v>5440</v>
      </c>
      <c r="F27" s="204">
        <v>25.780346820809239</v>
      </c>
    </row>
    <row r="28" spans="1:7" ht="15.6" customHeight="1">
      <c r="A28" s="202" t="s">
        <v>177</v>
      </c>
      <c r="B28" s="203">
        <v>59638</v>
      </c>
      <c r="C28" s="203">
        <v>57170</v>
      </c>
      <c r="D28" s="203">
        <v>290674</v>
      </c>
      <c r="E28" s="203">
        <v>383176</v>
      </c>
      <c r="F28" s="204">
        <v>31.823279687897781</v>
      </c>
    </row>
    <row r="29" spans="1:7" ht="15.6" customHeight="1">
      <c r="A29" s="202" t="s">
        <v>178</v>
      </c>
      <c r="B29" s="203">
        <v>2902</v>
      </c>
      <c r="C29" s="203">
        <v>2430</v>
      </c>
      <c r="D29" s="203">
        <v>13714</v>
      </c>
      <c r="E29" s="203">
        <v>12874</v>
      </c>
      <c r="F29" s="204">
        <v>-6.1251276068251457</v>
      </c>
    </row>
    <row r="30" spans="1:7" ht="15.6" customHeight="1">
      <c r="A30" s="202" t="s">
        <v>179</v>
      </c>
      <c r="B30" s="203">
        <v>1157</v>
      </c>
      <c r="C30" s="203">
        <v>0</v>
      </c>
      <c r="D30" s="203">
        <v>7048</v>
      </c>
      <c r="E30" s="203">
        <v>9264</v>
      </c>
      <c r="F30" s="204">
        <v>31.441543700340532</v>
      </c>
    </row>
    <row r="31" spans="1:7" ht="15.6" customHeight="1">
      <c r="A31" s="202" t="s">
        <v>180</v>
      </c>
      <c r="B31" s="203">
        <v>3597</v>
      </c>
      <c r="C31" s="203">
        <v>893</v>
      </c>
      <c r="D31" s="203">
        <v>16516</v>
      </c>
      <c r="E31" s="203">
        <v>14472</v>
      </c>
      <c r="F31" s="204">
        <v>-12.37587793654637</v>
      </c>
    </row>
    <row r="32" spans="1:7" ht="15.6" customHeight="1">
      <c r="A32" s="202" t="s">
        <v>181</v>
      </c>
      <c r="B32" s="203">
        <v>47511</v>
      </c>
      <c r="C32" s="203">
        <v>45867</v>
      </c>
      <c r="D32" s="203">
        <v>182429</v>
      </c>
      <c r="E32" s="203">
        <v>223184</v>
      </c>
      <c r="F32" s="204">
        <v>22.34019810446804</v>
      </c>
    </row>
    <row r="33" spans="1:6" ht="15.6" customHeight="1">
      <c r="A33" s="202" t="s">
        <v>182</v>
      </c>
      <c r="B33" s="203">
        <v>8303</v>
      </c>
      <c r="C33" s="203">
        <v>4301</v>
      </c>
      <c r="D33" s="203">
        <v>27118</v>
      </c>
      <c r="E33" s="203">
        <v>22284</v>
      </c>
      <c r="F33" s="204">
        <v>-17.825798362711112</v>
      </c>
    </row>
    <row r="34" spans="1:6" ht="15.6" customHeight="1">
      <c r="A34" s="202" t="s">
        <v>183</v>
      </c>
      <c r="B34" s="203">
        <v>69</v>
      </c>
      <c r="C34" s="203">
        <v>0</v>
      </c>
      <c r="D34" s="203">
        <v>922</v>
      </c>
      <c r="E34" s="203">
        <v>133</v>
      </c>
      <c r="F34" s="204">
        <v>-85.574837310195221</v>
      </c>
    </row>
    <row r="35" spans="1:6" ht="15.6" customHeight="1">
      <c r="A35" s="170" t="s">
        <v>153</v>
      </c>
      <c r="B35" s="90">
        <f>SUM(B7:B34)</f>
        <v>800222</v>
      </c>
      <c r="C35" s="91">
        <f>SUM(C7:C34)</f>
        <v>852044</v>
      </c>
      <c r="D35" s="90">
        <f>SUM(D7:D34)</f>
        <v>3952025</v>
      </c>
      <c r="E35" s="92">
        <f>SUM(E7:E34)</f>
        <v>3987783</v>
      </c>
      <c r="F35" s="154">
        <f>E35*100/D35-100</f>
        <v>0.90480196861102513</v>
      </c>
    </row>
    <row r="36" spans="1:6" ht="15.6" customHeight="1">
      <c r="A36" s="87" t="s">
        <v>82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0B4DD-1A4E-4F25-8AAD-739A32FC8ADC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151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14700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260545</v>
      </c>
      <c r="C11" s="203">
        <v>321743</v>
      </c>
      <c r="D11" s="203">
        <v>1376517</v>
      </c>
      <c r="E11" s="203">
        <v>1437536</v>
      </c>
      <c r="F11" s="204">
        <v>4.4328548067332321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151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0</v>
      </c>
      <c r="E13" s="203">
        <v>24</v>
      </c>
      <c r="F13" s="204" t="s">
        <v>151</v>
      </c>
    </row>
    <row r="14" spans="1:14" ht="15.6" customHeight="1">
      <c r="A14" s="202" t="s">
        <v>148</v>
      </c>
      <c r="B14" s="203">
        <v>0</v>
      </c>
      <c r="C14" s="203">
        <v>0</v>
      </c>
      <c r="D14" s="203">
        <v>0</v>
      </c>
      <c r="E14" s="203">
        <v>0</v>
      </c>
      <c r="F14" s="204" t="s">
        <v>151</v>
      </c>
    </row>
    <row r="15" spans="1:14" ht="15.6" customHeight="1">
      <c r="A15" s="202" t="s">
        <v>145</v>
      </c>
      <c r="B15" s="203">
        <v>0</v>
      </c>
      <c r="C15" s="203">
        <v>7</v>
      </c>
      <c r="D15" s="203">
        <v>0</v>
      </c>
      <c r="E15" s="203">
        <v>7</v>
      </c>
      <c r="F15" s="204" t="s">
        <v>151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4942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4994</v>
      </c>
      <c r="C19" s="203">
        <v>0</v>
      </c>
      <c r="D19" s="203">
        <v>4994</v>
      </c>
      <c r="E19" s="203">
        <v>5599</v>
      </c>
      <c r="F19" s="204">
        <v>12.114537444933919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13200</v>
      </c>
      <c r="C21" s="203">
        <v>0</v>
      </c>
      <c r="D21" s="203">
        <v>66566</v>
      </c>
      <c r="E21" s="203">
        <v>84843</v>
      </c>
      <c r="F21" s="204">
        <v>27.456960009614519</v>
      </c>
    </row>
    <row r="22" spans="1:7" ht="15.6" customHeight="1">
      <c r="A22" s="202" t="s">
        <v>146</v>
      </c>
      <c r="B22" s="203">
        <v>0</v>
      </c>
      <c r="C22" s="203">
        <v>2</v>
      </c>
      <c r="D22" s="203">
        <v>0</v>
      </c>
      <c r="E22" s="203">
        <v>2</v>
      </c>
      <c r="F22" s="204" t="s">
        <v>151</v>
      </c>
    </row>
    <row r="23" spans="1:7" ht="15.6" customHeight="1">
      <c r="A23" s="202" t="s">
        <v>165</v>
      </c>
      <c r="B23" s="203">
        <v>0</v>
      </c>
      <c r="C23" s="203">
        <v>0</v>
      </c>
      <c r="D23" s="203">
        <v>0</v>
      </c>
      <c r="E23" s="203">
        <v>0</v>
      </c>
      <c r="F23" s="204" t="s">
        <v>151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175</v>
      </c>
      <c r="C28" s="203">
        <v>86</v>
      </c>
      <c r="D28" s="203">
        <v>854</v>
      </c>
      <c r="E28" s="203">
        <v>464</v>
      </c>
      <c r="F28" s="204">
        <v>-45.667447306791573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1</v>
      </c>
      <c r="F29" s="204" t="s">
        <v>151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7462</v>
      </c>
      <c r="D31" s="203">
        <v>68620</v>
      </c>
      <c r="E31" s="203">
        <v>12319</v>
      </c>
      <c r="F31" s="204">
        <v>-82.047508015155927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84</v>
      </c>
      <c r="E33" s="203">
        <v>0</v>
      </c>
      <c r="F33" s="204">
        <v>-100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278914</v>
      </c>
      <c r="C35" s="91">
        <f>SUM(C7:C34)</f>
        <v>329300</v>
      </c>
      <c r="D35" s="192">
        <f>SUM(D7:D34)</f>
        <v>1532335</v>
      </c>
      <c r="E35" s="192">
        <f>SUM(E7:E34)</f>
        <v>1545737</v>
      </c>
      <c r="F35" s="154">
        <f>E35*100/D35-100</f>
        <v>0.87461292732986351</v>
      </c>
    </row>
    <row r="36" spans="1:6" ht="15.6" customHeight="1">
      <c r="A36" s="87" t="s">
        <v>52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3DE4-B0D9-4E3A-AD57-D3950978E5F4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16855</v>
      </c>
      <c r="C7" s="203">
        <v>10098</v>
      </c>
      <c r="D7" s="203">
        <v>148908</v>
      </c>
      <c r="E7" s="203">
        <v>16400</v>
      </c>
      <c r="F7" s="204">
        <v>-88.986488301501595</v>
      </c>
      <c r="G7" s="27"/>
    </row>
    <row r="8" spans="1:14" ht="15.6" customHeight="1">
      <c r="A8" s="202" t="s">
        <v>11</v>
      </c>
      <c r="B8" s="203">
        <v>0</v>
      </c>
      <c r="C8" s="203">
        <v>60317</v>
      </c>
      <c r="D8" s="203">
        <v>7765</v>
      </c>
      <c r="E8" s="203">
        <v>241015</v>
      </c>
      <c r="F8" s="204">
        <v>3003.8634900193169</v>
      </c>
      <c r="G8" s="20"/>
    </row>
    <row r="9" spans="1:14" ht="15.6" customHeight="1">
      <c r="A9" s="202" t="s">
        <v>8</v>
      </c>
      <c r="B9" s="203">
        <v>75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10210</v>
      </c>
      <c r="C10" s="203">
        <v>0</v>
      </c>
      <c r="D10" s="203">
        <v>10210</v>
      </c>
      <c r="E10" s="203">
        <v>9494</v>
      </c>
      <c r="F10" s="204">
        <v>-7.0127326150832516</v>
      </c>
    </row>
    <row r="11" spans="1:14" ht="15.6" customHeight="1">
      <c r="A11" s="202" t="s">
        <v>9</v>
      </c>
      <c r="B11" s="203">
        <v>5529946</v>
      </c>
      <c r="C11" s="203">
        <v>5523736</v>
      </c>
      <c r="D11" s="203">
        <v>25925376</v>
      </c>
      <c r="E11" s="203">
        <v>24324754</v>
      </c>
      <c r="F11" s="204">
        <v>-6.1739586727691034</v>
      </c>
    </row>
    <row r="12" spans="1:14" ht="15.6" customHeight="1">
      <c r="A12" s="202" t="s">
        <v>6</v>
      </c>
      <c r="B12" s="203">
        <v>126802</v>
      </c>
      <c r="C12" s="203">
        <v>101624</v>
      </c>
      <c r="D12" s="203">
        <v>445892</v>
      </c>
      <c r="E12" s="203">
        <v>495769</v>
      </c>
      <c r="F12" s="204">
        <v>11.18589254797126</v>
      </c>
    </row>
    <row r="13" spans="1:14" ht="15.6" customHeight="1">
      <c r="A13" s="202" t="s">
        <v>175</v>
      </c>
      <c r="B13" s="203">
        <v>888</v>
      </c>
      <c r="C13" s="203">
        <v>2311</v>
      </c>
      <c r="D13" s="203">
        <v>5779</v>
      </c>
      <c r="E13" s="203">
        <v>41673</v>
      </c>
      <c r="F13" s="204">
        <v>621.11091884409063</v>
      </c>
    </row>
    <row r="14" spans="1:14" ht="15.6" customHeight="1">
      <c r="A14" s="202" t="s">
        <v>148</v>
      </c>
      <c r="B14" s="203">
        <v>2224142</v>
      </c>
      <c r="C14" s="203">
        <v>2348081</v>
      </c>
      <c r="D14" s="203">
        <v>10110111</v>
      </c>
      <c r="E14" s="203">
        <v>11424570</v>
      </c>
      <c r="F14" s="204">
        <v>13.001429954626619</v>
      </c>
    </row>
    <row r="15" spans="1:14" ht="15.6" customHeight="1">
      <c r="A15" s="202" t="s">
        <v>145</v>
      </c>
      <c r="B15" s="203">
        <v>1700</v>
      </c>
      <c r="C15" s="203">
        <v>41493</v>
      </c>
      <c r="D15" s="203">
        <v>23601</v>
      </c>
      <c r="E15" s="203">
        <v>172442</v>
      </c>
      <c r="F15" s="204">
        <v>630.65548069997033</v>
      </c>
    </row>
    <row r="16" spans="1:14" ht="15.6" customHeight="1">
      <c r="A16" s="202" t="s">
        <v>144</v>
      </c>
      <c r="B16" s="203">
        <v>0</v>
      </c>
      <c r="C16" s="203">
        <v>86458</v>
      </c>
      <c r="D16" s="203">
        <v>12568</v>
      </c>
      <c r="E16" s="203">
        <v>207470</v>
      </c>
      <c r="F16" s="204">
        <v>1550.77975811585</v>
      </c>
      <c r="G16" s="15"/>
    </row>
    <row r="17" spans="1:7" ht="15.6" customHeight="1">
      <c r="A17" s="202" t="s">
        <v>150</v>
      </c>
      <c r="B17" s="203">
        <v>2385</v>
      </c>
      <c r="C17" s="203">
        <v>40256</v>
      </c>
      <c r="D17" s="203">
        <v>62031</v>
      </c>
      <c r="E17" s="203">
        <v>370000</v>
      </c>
      <c r="F17" s="204">
        <v>496.47595557060168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1701</v>
      </c>
      <c r="F18" s="204" t="s">
        <v>151</v>
      </c>
    </row>
    <row r="19" spans="1:7" ht="15.6" customHeight="1">
      <c r="A19" s="202" t="s">
        <v>143</v>
      </c>
      <c r="B19" s="203">
        <v>18436</v>
      </c>
      <c r="C19" s="203">
        <v>62502</v>
      </c>
      <c r="D19" s="203">
        <v>139656</v>
      </c>
      <c r="E19" s="203">
        <v>91130</v>
      </c>
      <c r="F19" s="204">
        <v>-34.746806438677893</v>
      </c>
    </row>
    <row r="20" spans="1:7" ht="15.6" customHeight="1">
      <c r="A20" s="202" t="s">
        <v>142</v>
      </c>
      <c r="B20" s="203">
        <v>41667</v>
      </c>
      <c r="C20" s="203">
        <v>83284</v>
      </c>
      <c r="D20" s="203">
        <v>305623</v>
      </c>
      <c r="E20" s="203">
        <v>225727</v>
      </c>
      <c r="F20" s="204">
        <v>-26.14201156326585</v>
      </c>
    </row>
    <row r="21" spans="1:7" ht="15.6" customHeight="1">
      <c r="A21" s="202" t="s">
        <v>149</v>
      </c>
      <c r="B21" s="203">
        <v>325430</v>
      </c>
      <c r="C21" s="203">
        <v>205541</v>
      </c>
      <c r="D21" s="203">
        <v>1099198</v>
      </c>
      <c r="E21" s="203">
        <v>1339411</v>
      </c>
      <c r="F21" s="204">
        <v>21.853478627144511</v>
      </c>
    </row>
    <row r="22" spans="1:7" ht="15.6" customHeight="1">
      <c r="A22" s="202" t="s">
        <v>146</v>
      </c>
      <c r="B22" s="203">
        <v>1627569</v>
      </c>
      <c r="C22" s="203">
        <v>1270863</v>
      </c>
      <c r="D22" s="203">
        <v>7005932</v>
      </c>
      <c r="E22" s="203">
        <v>6850614</v>
      </c>
      <c r="F22" s="204">
        <v>-2.2169498647717352</v>
      </c>
    </row>
    <row r="23" spans="1:7" ht="15.6" customHeight="1">
      <c r="A23" s="202" t="s">
        <v>165</v>
      </c>
      <c r="B23" s="203">
        <v>380092</v>
      </c>
      <c r="C23" s="203">
        <v>272098</v>
      </c>
      <c r="D23" s="203">
        <v>1471417</v>
      </c>
      <c r="E23" s="203">
        <v>1698687</v>
      </c>
      <c r="F23" s="204">
        <v>15.44565544641662</v>
      </c>
    </row>
    <row r="24" spans="1:7" ht="15.6" customHeight="1">
      <c r="A24" s="202" t="s">
        <v>141</v>
      </c>
      <c r="B24" s="203">
        <v>248</v>
      </c>
      <c r="C24" s="203">
        <v>200</v>
      </c>
      <c r="D24" s="203">
        <v>309</v>
      </c>
      <c r="E24" s="203">
        <v>1099</v>
      </c>
      <c r="F24" s="204">
        <v>255.66343042071199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5884</v>
      </c>
      <c r="C26" s="203">
        <v>28517</v>
      </c>
      <c r="D26" s="203">
        <v>9646</v>
      </c>
      <c r="E26" s="203">
        <v>50166</v>
      </c>
      <c r="F26" s="204">
        <v>420.07049554219361</v>
      </c>
    </row>
    <row r="27" spans="1:7" ht="15.6" customHeight="1">
      <c r="A27" s="202" t="s">
        <v>173</v>
      </c>
      <c r="B27" s="203">
        <v>3087</v>
      </c>
      <c r="C27" s="203">
        <v>4041</v>
      </c>
      <c r="D27" s="203">
        <v>13116</v>
      </c>
      <c r="E27" s="203">
        <v>18874</v>
      </c>
      <c r="F27" s="204">
        <v>43.90057944495274</v>
      </c>
    </row>
    <row r="28" spans="1:7" ht="15.6" customHeight="1">
      <c r="A28" s="202" t="s">
        <v>177</v>
      </c>
      <c r="B28" s="203">
        <v>100778</v>
      </c>
      <c r="C28" s="203">
        <v>19341</v>
      </c>
      <c r="D28" s="203">
        <v>600107</v>
      </c>
      <c r="E28" s="203">
        <v>321317</v>
      </c>
      <c r="F28" s="204">
        <v>-46.45671521911926</v>
      </c>
    </row>
    <row r="29" spans="1:7" ht="15.6" customHeight="1">
      <c r="A29" s="202" t="s">
        <v>178</v>
      </c>
      <c r="B29" s="203">
        <v>37397</v>
      </c>
      <c r="C29" s="203">
        <v>39718</v>
      </c>
      <c r="D29" s="203">
        <v>135839</v>
      </c>
      <c r="E29" s="203">
        <v>177722</v>
      </c>
      <c r="F29" s="204">
        <v>30.832824152121251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1354</v>
      </c>
      <c r="F30" s="204" t="s">
        <v>151</v>
      </c>
    </row>
    <row r="31" spans="1:7" ht="15.6" customHeight="1">
      <c r="A31" s="202" t="s">
        <v>180</v>
      </c>
      <c r="B31" s="203">
        <v>190680</v>
      </c>
      <c r="C31" s="203">
        <v>168191</v>
      </c>
      <c r="D31" s="203">
        <v>869741</v>
      </c>
      <c r="E31" s="203">
        <v>1005214</v>
      </c>
      <c r="F31" s="204">
        <v>15.57624626181817</v>
      </c>
    </row>
    <row r="32" spans="1:7" ht="15.6" customHeight="1">
      <c r="A32" s="202" t="s">
        <v>181</v>
      </c>
      <c r="B32" s="203">
        <v>2927624</v>
      </c>
      <c r="C32" s="203">
        <v>2443047</v>
      </c>
      <c r="D32" s="203">
        <v>13516539</v>
      </c>
      <c r="E32" s="203">
        <v>12017463</v>
      </c>
      <c r="F32" s="204">
        <v>-11.090679352162571</v>
      </c>
    </row>
    <row r="33" spans="1:6" ht="15.6" customHeight="1">
      <c r="A33" s="202" t="s">
        <v>182</v>
      </c>
      <c r="B33" s="203">
        <v>40550</v>
      </c>
      <c r="C33" s="203">
        <v>24581</v>
      </c>
      <c r="D33" s="203">
        <v>184539</v>
      </c>
      <c r="E33" s="203">
        <v>152132</v>
      </c>
      <c r="F33" s="204">
        <v>-17.56105755422973</v>
      </c>
    </row>
    <row r="34" spans="1:6" ht="15.6" customHeight="1">
      <c r="A34" s="202" t="s">
        <v>183</v>
      </c>
      <c r="B34" s="203">
        <v>1577</v>
      </c>
      <c r="C34" s="203">
        <v>22</v>
      </c>
      <c r="D34" s="203">
        <v>14017</v>
      </c>
      <c r="E34" s="203">
        <v>461</v>
      </c>
      <c r="F34" s="204">
        <v>-96.711136477134914</v>
      </c>
    </row>
    <row r="35" spans="1:6" ht="15.6" customHeight="1">
      <c r="A35" s="170" t="s">
        <v>153</v>
      </c>
      <c r="B35" s="90">
        <f>SUM(B7:B34)</f>
        <v>13614022</v>
      </c>
      <c r="C35" s="91">
        <f>SUM(C7:C34)</f>
        <v>12836320</v>
      </c>
      <c r="D35" s="192">
        <f>SUM(D7:D34)</f>
        <v>62118117</v>
      </c>
      <c r="E35" s="192">
        <f>SUM(E7:E34)</f>
        <v>61256659</v>
      </c>
      <c r="F35" s="191">
        <f>E35*100/D35-100</f>
        <v>-1.3868063643976853</v>
      </c>
    </row>
    <row r="36" spans="1:6" ht="15.6" customHeight="1">
      <c r="A36" s="87" t="s">
        <v>65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73DF1-6AF8-424F-9301-6FF9D04F44C0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0</v>
      </c>
      <c r="C8" s="203">
        <v>60317</v>
      </c>
      <c r="D8" s="203">
        <v>7765</v>
      </c>
      <c r="E8" s="203">
        <v>241015</v>
      </c>
      <c r="F8" s="204">
        <v>3003.8634900193169</v>
      </c>
      <c r="G8" s="20"/>
    </row>
    <row r="9" spans="1:14" ht="15.6" customHeight="1">
      <c r="A9" s="202" t="s">
        <v>8</v>
      </c>
      <c r="B9" s="203">
        <v>75</v>
      </c>
      <c r="C9" s="203">
        <v>0</v>
      </c>
      <c r="D9" s="203">
        <v>197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4382451</v>
      </c>
      <c r="C11" s="203">
        <v>4218458</v>
      </c>
      <c r="D11" s="203">
        <v>19751310</v>
      </c>
      <c r="E11" s="203">
        <v>18966302</v>
      </c>
      <c r="F11" s="204">
        <v>-3.9744604281943769</v>
      </c>
    </row>
    <row r="12" spans="1:14" ht="15.6" customHeight="1">
      <c r="A12" s="202" t="s">
        <v>6</v>
      </c>
      <c r="B12" s="203">
        <v>19058</v>
      </c>
      <c r="C12" s="203">
        <v>14447</v>
      </c>
      <c r="D12" s="203">
        <v>91573</v>
      </c>
      <c r="E12" s="203">
        <v>103067</v>
      </c>
      <c r="F12" s="204">
        <v>12.551734681620131</v>
      </c>
    </row>
    <row r="13" spans="1:14" ht="15.6" customHeight="1">
      <c r="A13" s="202" t="s">
        <v>175</v>
      </c>
      <c r="B13" s="203">
        <v>4</v>
      </c>
      <c r="C13" s="203">
        <v>0</v>
      </c>
      <c r="D13" s="203">
        <v>42</v>
      </c>
      <c r="E13" s="203">
        <v>13</v>
      </c>
      <c r="F13" s="204">
        <v>-69.047619047619051</v>
      </c>
    </row>
    <row r="14" spans="1:14" ht="15.6" customHeight="1">
      <c r="A14" s="202" t="s">
        <v>148</v>
      </c>
      <c r="B14" s="203">
        <v>1224947</v>
      </c>
      <c r="C14" s="203">
        <v>1524157</v>
      </c>
      <c r="D14" s="203">
        <v>6673213</v>
      </c>
      <c r="E14" s="203">
        <v>7644000</v>
      </c>
      <c r="F14" s="204">
        <v>14.547520062674449</v>
      </c>
    </row>
    <row r="15" spans="1:14" ht="15.6" customHeight="1">
      <c r="A15" s="202" t="s">
        <v>145</v>
      </c>
      <c r="B15" s="203">
        <v>1700</v>
      </c>
      <c r="C15" s="203">
        <v>40353</v>
      </c>
      <c r="D15" s="203">
        <v>16323</v>
      </c>
      <c r="E15" s="203">
        <v>170095</v>
      </c>
      <c r="F15" s="204">
        <v>942.05721987379775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1445</v>
      </c>
      <c r="E16" s="203">
        <v>13033</v>
      </c>
      <c r="F16" s="204">
        <v>801.93771626297575</v>
      </c>
      <c r="G16" s="15"/>
    </row>
    <row r="17" spans="1:7" ht="15.6" customHeight="1">
      <c r="A17" s="202" t="s">
        <v>150</v>
      </c>
      <c r="B17" s="203">
        <v>2385</v>
      </c>
      <c r="C17" s="203">
        <v>40255</v>
      </c>
      <c r="D17" s="203">
        <v>62031</v>
      </c>
      <c r="E17" s="203">
        <v>369999</v>
      </c>
      <c r="F17" s="204">
        <v>496.4743434734246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4401</v>
      </c>
      <c r="C19" s="203">
        <v>62502</v>
      </c>
      <c r="D19" s="203">
        <v>71582</v>
      </c>
      <c r="E19" s="203">
        <v>90954</v>
      </c>
      <c r="F19" s="204">
        <v>27.062669386158529</v>
      </c>
    </row>
    <row r="20" spans="1:7" ht="15.6" customHeight="1">
      <c r="A20" s="202" t="s">
        <v>142</v>
      </c>
      <c r="B20" s="203">
        <v>89</v>
      </c>
      <c r="C20" s="203">
        <v>104</v>
      </c>
      <c r="D20" s="203">
        <v>394</v>
      </c>
      <c r="E20" s="203">
        <v>600</v>
      </c>
      <c r="F20" s="204">
        <v>52.28426395939087</v>
      </c>
    </row>
    <row r="21" spans="1:7" ht="15.6" customHeight="1">
      <c r="A21" s="202" t="s">
        <v>149</v>
      </c>
      <c r="B21" s="203">
        <v>69620</v>
      </c>
      <c r="C21" s="203">
        <v>17038</v>
      </c>
      <c r="D21" s="203">
        <v>149075</v>
      </c>
      <c r="E21" s="203">
        <v>187462</v>
      </c>
      <c r="F21" s="204">
        <v>25.750125775616301</v>
      </c>
    </row>
    <row r="22" spans="1:7" ht="15.6" customHeight="1">
      <c r="A22" s="202" t="s">
        <v>146</v>
      </c>
      <c r="B22" s="203">
        <v>1025558</v>
      </c>
      <c r="C22" s="203">
        <v>869105</v>
      </c>
      <c r="D22" s="203">
        <v>4527023</v>
      </c>
      <c r="E22" s="203">
        <v>4392845</v>
      </c>
      <c r="F22" s="204">
        <v>-2.9639345768731431</v>
      </c>
    </row>
    <row r="23" spans="1:7" ht="15.6" customHeight="1">
      <c r="A23" s="202" t="s">
        <v>165</v>
      </c>
      <c r="B23" s="203">
        <v>379750</v>
      </c>
      <c r="C23" s="203">
        <v>272098</v>
      </c>
      <c r="D23" s="203">
        <v>1458490</v>
      </c>
      <c r="E23" s="203">
        <v>1692665</v>
      </c>
      <c r="F23" s="204">
        <v>16.055989413708701</v>
      </c>
    </row>
    <row r="24" spans="1:7" ht="15.6" customHeight="1">
      <c r="A24" s="202" t="s">
        <v>141</v>
      </c>
      <c r="B24" s="203">
        <v>248</v>
      </c>
      <c r="C24" s="203">
        <v>200</v>
      </c>
      <c r="D24" s="203">
        <v>309</v>
      </c>
      <c r="E24" s="203">
        <v>1029</v>
      </c>
      <c r="F24" s="204">
        <v>233.00970873786409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91682</v>
      </c>
      <c r="C28" s="203">
        <v>9422</v>
      </c>
      <c r="D28" s="203">
        <v>582727</v>
      </c>
      <c r="E28" s="203">
        <v>279244</v>
      </c>
      <c r="F28" s="204">
        <v>-52.079790364956487</v>
      </c>
    </row>
    <row r="29" spans="1:7" ht="15.6" customHeight="1">
      <c r="A29" s="202" t="s">
        <v>178</v>
      </c>
      <c r="B29" s="203">
        <v>37113</v>
      </c>
      <c r="C29" s="203">
        <v>39702</v>
      </c>
      <c r="D29" s="203">
        <v>130395</v>
      </c>
      <c r="E29" s="203">
        <v>176939</v>
      </c>
      <c r="F29" s="204">
        <v>35.694620192492039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8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104</v>
      </c>
      <c r="D31" s="203">
        <v>0</v>
      </c>
      <c r="E31" s="203">
        <v>302</v>
      </c>
      <c r="F31" s="204" t="s">
        <v>151</v>
      </c>
    </row>
    <row r="32" spans="1:7" ht="15.6" customHeight="1">
      <c r="A32" s="202" t="s">
        <v>181</v>
      </c>
      <c r="B32" s="203">
        <v>2878917</v>
      </c>
      <c r="C32" s="203">
        <v>2389401</v>
      </c>
      <c r="D32" s="203">
        <v>13297199</v>
      </c>
      <c r="E32" s="203">
        <v>11780926</v>
      </c>
      <c r="F32" s="204">
        <v>-11.402950350671601</v>
      </c>
    </row>
    <row r="33" spans="1:6" ht="15.6" customHeight="1">
      <c r="A33" s="202" t="s">
        <v>182</v>
      </c>
      <c r="B33" s="203">
        <v>31441</v>
      </c>
      <c r="C33" s="203">
        <v>20345</v>
      </c>
      <c r="D33" s="203">
        <v>131695</v>
      </c>
      <c r="E33" s="203">
        <v>108472</v>
      </c>
      <c r="F33" s="204">
        <v>-17.633926876494929</v>
      </c>
    </row>
    <row r="34" spans="1:6" ht="15.6" customHeight="1">
      <c r="A34" s="202" t="s">
        <v>183</v>
      </c>
      <c r="B34" s="203">
        <v>0</v>
      </c>
      <c r="C34" s="203">
        <v>22</v>
      </c>
      <c r="D34" s="203">
        <v>28</v>
      </c>
      <c r="E34" s="203">
        <v>461</v>
      </c>
      <c r="F34" s="204">
        <v>1546.4285714285711</v>
      </c>
    </row>
    <row r="35" spans="1:6" ht="15.6" customHeight="1">
      <c r="A35" s="170" t="s">
        <v>153</v>
      </c>
      <c r="B35" s="90">
        <f>SUM(B7:B34)</f>
        <v>10149439</v>
      </c>
      <c r="C35" s="91">
        <f>SUM(C7:C34)</f>
        <v>9578030</v>
      </c>
      <c r="D35" s="90">
        <f>SUM(D7:D34)</f>
        <v>46952816</v>
      </c>
      <c r="E35" s="92">
        <f>SUM(E7:E34)</f>
        <v>46219431</v>
      </c>
      <c r="F35" s="154">
        <f>E35*100/D35-100</f>
        <v>-1.5619616936287741</v>
      </c>
    </row>
    <row r="36" spans="1:6" ht="15.6" customHeight="1">
      <c r="A36" s="87" t="s">
        <v>65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E985A-58A3-457F-95A8-F09E85E85A00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109</v>
      </c>
      <c r="F7" s="204" t="s">
        <v>151</v>
      </c>
      <c r="G7" s="51"/>
    </row>
    <row r="8" spans="1:14" ht="15.6" customHeight="1">
      <c r="A8" s="202" t="s">
        <v>11</v>
      </c>
      <c r="B8" s="203">
        <v>6516</v>
      </c>
      <c r="C8" s="203">
        <v>10664</v>
      </c>
      <c r="D8" s="203">
        <v>30467</v>
      </c>
      <c r="E8" s="203">
        <v>39358</v>
      </c>
      <c r="F8" s="204">
        <v>29.18239406571044</v>
      </c>
      <c r="G8" s="20"/>
    </row>
    <row r="9" spans="1:14" ht="15.6" customHeight="1">
      <c r="A9" s="202" t="s">
        <v>8</v>
      </c>
      <c r="B9" s="203">
        <v>103553</v>
      </c>
      <c r="C9" s="203">
        <v>110070</v>
      </c>
      <c r="D9" s="203">
        <v>448395</v>
      </c>
      <c r="E9" s="203">
        <v>497469</v>
      </c>
      <c r="F9" s="204">
        <v>10.94436824674673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1216672</v>
      </c>
      <c r="C11" s="203">
        <v>1193009</v>
      </c>
      <c r="D11" s="203">
        <v>5858050</v>
      </c>
      <c r="E11" s="203">
        <v>5818623</v>
      </c>
      <c r="F11" s="204">
        <v>-0.67303966336920951</v>
      </c>
    </row>
    <row r="12" spans="1:14" ht="15.6" customHeight="1">
      <c r="A12" s="202" t="s">
        <v>6</v>
      </c>
      <c r="B12" s="203">
        <v>79419</v>
      </c>
      <c r="C12" s="203">
        <v>80600</v>
      </c>
      <c r="D12" s="203">
        <v>390816</v>
      </c>
      <c r="E12" s="203">
        <v>390258</v>
      </c>
      <c r="F12" s="204">
        <v>-0.14277818717759769</v>
      </c>
    </row>
    <row r="13" spans="1:14" ht="15.6" customHeight="1">
      <c r="A13" s="202" t="s">
        <v>175</v>
      </c>
      <c r="B13" s="203">
        <v>1504155</v>
      </c>
      <c r="C13" s="203">
        <v>1444773</v>
      </c>
      <c r="D13" s="203">
        <v>6369612</v>
      </c>
      <c r="E13" s="203">
        <v>6180181</v>
      </c>
      <c r="F13" s="204">
        <v>-2.973980204759727</v>
      </c>
    </row>
    <row r="14" spans="1:14" ht="15.6" customHeight="1">
      <c r="A14" s="202" t="s">
        <v>148</v>
      </c>
      <c r="B14" s="203">
        <v>1141740</v>
      </c>
      <c r="C14" s="203">
        <v>1130905</v>
      </c>
      <c r="D14" s="203">
        <v>4919639</v>
      </c>
      <c r="E14" s="203">
        <v>4981457</v>
      </c>
      <c r="F14" s="204">
        <v>1.256555613125272</v>
      </c>
    </row>
    <row r="15" spans="1:14" ht="15.6" customHeight="1">
      <c r="A15" s="202" t="s">
        <v>145</v>
      </c>
      <c r="B15" s="203">
        <v>127990</v>
      </c>
      <c r="C15" s="203">
        <v>106629</v>
      </c>
      <c r="D15" s="203">
        <v>535043</v>
      </c>
      <c r="E15" s="203">
        <v>442222</v>
      </c>
      <c r="F15" s="204">
        <v>-17.348325274790991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366</v>
      </c>
      <c r="E16" s="203">
        <v>0</v>
      </c>
      <c r="F16" s="204">
        <v>-100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382</v>
      </c>
      <c r="F17" s="204" t="s">
        <v>151</v>
      </c>
      <c r="G17" s="16"/>
    </row>
    <row r="18" spans="1:7" ht="15.6" customHeight="1">
      <c r="A18" s="202" t="s">
        <v>147</v>
      </c>
      <c r="B18" s="203">
        <v>49931</v>
      </c>
      <c r="C18" s="203">
        <v>45600</v>
      </c>
      <c r="D18" s="203">
        <v>238314</v>
      </c>
      <c r="E18" s="203">
        <v>234667</v>
      </c>
      <c r="F18" s="204">
        <v>-1.530333929185858</v>
      </c>
    </row>
    <row r="19" spans="1:7" ht="15.6" customHeight="1">
      <c r="A19" s="202" t="s">
        <v>143</v>
      </c>
      <c r="B19" s="203">
        <v>935</v>
      </c>
      <c r="C19" s="203">
        <v>675</v>
      </c>
      <c r="D19" s="203">
        <v>8868</v>
      </c>
      <c r="E19" s="203">
        <v>6940</v>
      </c>
      <c r="F19" s="204">
        <v>-21.74109156517817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65974</v>
      </c>
      <c r="C21" s="203">
        <v>50136</v>
      </c>
      <c r="D21" s="203">
        <v>292796</v>
      </c>
      <c r="E21" s="203">
        <v>254109</v>
      </c>
      <c r="F21" s="204">
        <v>-13.212953728876069</v>
      </c>
    </row>
    <row r="22" spans="1:7" ht="15.6" customHeight="1">
      <c r="A22" s="202" t="s">
        <v>146</v>
      </c>
      <c r="B22" s="203">
        <v>451070</v>
      </c>
      <c r="C22" s="203">
        <v>470072</v>
      </c>
      <c r="D22" s="203">
        <v>2319418</v>
      </c>
      <c r="E22" s="203">
        <v>2450849</v>
      </c>
      <c r="F22" s="204">
        <v>5.6665508330106888</v>
      </c>
    </row>
    <row r="23" spans="1:7" ht="15.6" customHeight="1">
      <c r="A23" s="202" t="s">
        <v>165</v>
      </c>
      <c r="B23" s="203">
        <v>40223</v>
      </c>
      <c r="C23" s="203">
        <v>35127</v>
      </c>
      <c r="D23" s="203">
        <v>180554</v>
      </c>
      <c r="E23" s="203">
        <v>189730</v>
      </c>
      <c r="F23" s="204">
        <v>5.0821360922494137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40187</v>
      </c>
      <c r="C25" s="203">
        <v>38001</v>
      </c>
      <c r="D25" s="203">
        <v>190451</v>
      </c>
      <c r="E25" s="203">
        <v>187853</v>
      </c>
      <c r="F25" s="204">
        <v>-1.3641304062462321</v>
      </c>
    </row>
    <row r="26" spans="1:7" ht="15.6" customHeight="1">
      <c r="A26" s="202" t="s">
        <v>152</v>
      </c>
      <c r="B26" s="203">
        <v>65725</v>
      </c>
      <c r="C26" s="203">
        <v>3960</v>
      </c>
      <c r="D26" s="203">
        <v>305053</v>
      </c>
      <c r="E26" s="203">
        <v>21015</v>
      </c>
      <c r="F26" s="204">
        <v>-93.111033164728752</v>
      </c>
    </row>
    <row r="27" spans="1:7" ht="15.6" customHeight="1">
      <c r="A27" s="202" t="s">
        <v>173</v>
      </c>
      <c r="B27" s="203">
        <v>48332</v>
      </c>
      <c r="C27" s="203">
        <v>54096</v>
      </c>
      <c r="D27" s="203">
        <v>215636</v>
      </c>
      <c r="E27" s="203">
        <v>228601</v>
      </c>
      <c r="F27" s="204">
        <v>6.012446901259537</v>
      </c>
    </row>
    <row r="28" spans="1:7" ht="15.6" customHeight="1">
      <c r="A28" s="202" t="s">
        <v>177</v>
      </c>
      <c r="B28" s="203">
        <v>373764</v>
      </c>
      <c r="C28" s="203">
        <v>378787</v>
      </c>
      <c r="D28" s="203">
        <v>1947516</v>
      </c>
      <c r="E28" s="203">
        <v>1917771</v>
      </c>
      <c r="F28" s="204">
        <v>-1.5273301990843751</v>
      </c>
    </row>
    <row r="29" spans="1:7" ht="15.6" customHeight="1">
      <c r="A29" s="202" t="s">
        <v>178</v>
      </c>
      <c r="B29" s="203">
        <v>195453</v>
      </c>
      <c r="C29" s="203">
        <v>204143</v>
      </c>
      <c r="D29" s="203">
        <v>911980</v>
      </c>
      <c r="E29" s="203">
        <v>870718</v>
      </c>
      <c r="F29" s="204">
        <v>-4.524441325467663</v>
      </c>
    </row>
    <row r="30" spans="1:7" ht="15.6" customHeight="1">
      <c r="A30" s="202" t="s">
        <v>179</v>
      </c>
      <c r="B30" s="203">
        <v>12066</v>
      </c>
      <c r="C30" s="203">
        <v>10215</v>
      </c>
      <c r="D30" s="203">
        <v>68109</v>
      </c>
      <c r="E30" s="203">
        <v>55235</v>
      </c>
      <c r="F30" s="204">
        <v>-18.90205406040317</v>
      </c>
    </row>
    <row r="31" spans="1:7" ht="15.6" customHeight="1">
      <c r="A31" s="202" t="s">
        <v>180</v>
      </c>
      <c r="B31" s="203">
        <v>33284</v>
      </c>
      <c r="C31" s="203">
        <v>32076</v>
      </c>
      <c r="D31" s="203">
        <v>162362</v>
      </c>
      <c r="E31" s="203">
        <v>148710</v>
      </c>
      <c r="F31" s="204">
        <v>-8.4083714169571664</v>
      </c>
    </row>
    <row r="32" spans="1:7" ht="15.6" customHeight="1">
      <c r="A32" s="202" t="s">
        <v>181</v>
      </c>
      <c r="B32" s="203">
        <v>1287273</v>
      </c>
      <c r="C32" s="203">
        <v>1300402</v>
      </c>
      <c r="D32" s="203">
        <v>5833893</v>
      </c>
      <c r="E32" s="203">
        <v>5706909</v>
      </c>
      <c r="F32" s="204">
        <v>-2.17665973647442</v>
      </c>
    </row>
    <row r="33" spans="1:6" ht="15.6" customHeight="1">
      <c r="A33" s="202" t="s">
        <v>182</v>
      </c>
      <c r="B33" s="203">
        <v>129882</v>
      </c>
      <c r="C33" s="203">
        <v>110104</v>
      </c>
      <c r="D33" s="203">
        <v>580990</v>
      </c>
      <c r="E33" s="203">
        <v>542820</v>
      </c>
      <c r="F33" s="204">
        <v>-6.5698204788378396</v>
      </c>
    </row>
    <row r="34" spans="1:6" ht="15.6" customHeight="1">
      <c r="A34" s="202" t="s">
        <v>183</v>
      </c>
      <c r="B34" s="203">
        <v>4778</v>
      </c>
      <c r="C34" s="203">
        <v>30354</v>
      </c>
      <c r="D34" s="203">
        <v>4778</v>
      </c>
      <c r="E34" s="203">
        <v>151672</v>
      </c>
      <c r="F34" s="204">
        <v>3074.382586856425</v>
      </c>
    </row>
    <row r="35" spans="1:6" ht="15.6" customHeight="1">
      <c r="A35" s="170" t="s">
        <v>153</v>
      </c>
      <c r="B35" s="90">
        <f>SUM(B7:B34)</f>
        <v>6978922</v>
      </c>
      <c r="C35" s="91">
        <f>SUM(C7:C34)</f>
        <v>6840398</v>
      </c>
      <c r="D35" s="90">
        <f>SUM(D7:D34)</f>
        <v>31813106</v>
      </c>
      <c r="E35" s="92">
        <f>SUM(E7:E34)</f>
        <v>31317658</v>
      </c>
      <c r="F35" s="154">
        <f>E35*100/D35-100</f>
        <v>-1.5573707263918237</v>
      </c>
    </row>
    <row r="36" spans="1:6" ht="15.6" customHeight="1">
      <c r="A36" s="87" t="s">
        <v>52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B0AA-0EBB-44A7-B577-3C0B0E2A5F33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152</v>
      </c>
      <c r="C8" s="203">
        <v>180</v>
      </c>
      <c r="D8" s="203">
        <v>540</v>
      </c>
      <c r="E8" s="203">
        <v>872</v>
      </c>
      <c r="F8" s="204">
        <v>61.481481481481502</v>
      </c>
      <c r="G8" s="20"/>
    </row>
    <row r="9" spans="1:14" ht="15.6" customHeight="1">
      <c r="A9" s="202" t="s">
        <v>8</v>
      </c>
      <c r="B9" s="203">
        <v>5360</v>
      </c>
      <c r="C9" s="203">
        <v>4970</v>
      </c>
      <c r="D9" s="203">
        <v>23276</v>
      </c>
      <c r="E9" s="203">
        <v>24103</v>
      </c>
      <c r="F9" s="204">
        <v>3.55301598212752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51595</v>
      </c>
      <c r="C11" s="203">
        <v>50478</v>
      </c>
      <c r="D11" s="203">
        <v>244117</v>
      </c>
      <c r="E11" s="203">
        <v>242116</v>
      </c>
      <c r="F11" s="204">
        <v>-0.81968891965738055</v>
      </c>
    </row>
    <row r="12" spans="1:14" ht="15.6" customHeight="1">
      <c r="A12" s="202" t="s">
        <v>6</v>
      </c>
      <c r="B12" s="203">
        <v>2977</v>
      </c>
      <c r="C12" s="203">
        <v>3144</v>
      </c>
      <c r="D12" s="203">
        <v>14197</v>
      </c>
      <c r="E12" s="203">
        <v>14929</v>
      </c>
      <c r="F12" s="204">
        <v>5.1560188772275808</v>
      </c>
    </row>
    <row r="13" spans="1:14" ht="15.6" customHeight="1">
      <c r="A13" s="202" t="s">
        <v>175</v>
      </c>
      <c r="B13" s="203">
        <v>71180</v>
      </c>
      <c r="C13" s="203">
        <v>69050</v>
      </c>
      <c r="D13" s="203">
        <v>295202</v>
      </c>
      <c r="E13" s="203">
        <v>292280</v>
      </c>
      <c r="F13" s="204">
        <v>-0.98983069220398079</v>
      </c>
    </row>
    <row r="14" spans="1:14" ht="15.6" customHeight="1">
      <c r="A14" s="202" t="s">
        <v>148</v>
      </c>
      <c r="B14" s="203">
        <v>41638</v>
      </c>
      <c r="C14" s="203">
        <v>41452</v>
      </c>
      <c r="D14" s="203">
        <v>177335</v>
      </c>
      <c r="E14" s="203">
        <v>181085</v>
      </c>
      <c r="F14" s="204">
        <v>2.1146417796825152</v>
      </c>
    </row>
    <row r="15" spans="1:14" ht="15.6" customHeight="1">
      <c r="A15" s="202" t="s">
        <v>145</v>
      </c>
      <c r="B15" s="203">
        <v>4539</v>
      </c>
      <c r="C15" s="203">
        <v>3832</v>
      </c>
      <c r="D15" s="203">
        <v>19848</v>
      </c>
      <c r="E15" s="203">
        <v>15945</v>
      </c>
      <c r="F15" s="204">
        <v>-19.66444981862152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2797</v>
      </c>
      <c r="C18" s="203">
        <v>2362</v>
      </c>
      <c r="D18" s="203">
        <v>13394</v>
      </c>
      <c r="E18" s="203">
        <v>12886</v>
      </c>
      <c r="F18" s="204">
        <v>-3.7927430192623599</v>
      </c>
    </row>
    <row r="19" spans="1:7" ht="15.6" customHeight="1">
      <c r="A19" s="202" t="s">
        <v>143</v>
      </c>
      <c r="B19" s="203">
        <v>0</v>
      </c>
      <c r="C19" s="203">
        <v>8</v>
      </c>
      <c r="D19" s="203">
        <v>10</v>
      </c>
      <c r="E19" s="203">
        <v>35</v>
      </c>
      <c r="F19" s="204">
        <v>250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3816</v>
      </c>
      <c r="C21" s="203">
        <v>2701</v>
      </c>
      <c r="D21" s="203">
        <v>15766</v>
      </c>
      <c r="E21" s="203">
        <v>12768</v>
      </c>
      <c r="F21" s="204">
        <v>-19.015603196752512</v>
      </c>
    </row>
    <row r="22" spans="1:7" ht="15.6" customHeight="1">
      <c r="A22" s="202" t="s">
        <v>146</v>
      </c>
      <c r="B22" s="203">
        <v>28208</v>
      </c>
      <c r="C22" s="203">
        <v>28513</v>
      </c>
      <c r="D22" s="203">
        <v>142716</v>
      </c>
      <c r="E22" s="203">
        <v>144943</v>
      </c>
      <c r="F22" s="204">
        <v>1.560441716415824</v>
      </c>
    </row>
    <row r="23" spans="1:7" ht="15.6" customHeight="1">
      <c r="A23" s="202" t="s">
        <v>165</v>
      </c>
      <c r="B23" s="203">
        <v>1798</v>
      </c>
      <c r="C23" s="203">
        <v>1713</v>
      </c>
      <c r="D23" s="203">
        <v>8978</v>
      </c>
      <c r="E23" s="203">
        <v>8600</v>
      </c>
      <c r="F23" s="204">
        <v>-4.2102918244597873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2496</v>
      </c>
      <c r="C25" s="203">
        <v>2309</v>
      </c>
      <c r="D25" s="203">
        <v>12050</v>
      </c>
      <c r="E25" s="203">
        <v>11640</v>
      </c>
      <c r="F25" s="204">
        <v>-3.4024896265560192</v>
      </c>
    </row>
    <row r="26" spans="1:7" ht="15.6" customHeight="1">
      <c r="A26" s="202" t="s">
        <v>152</v>
      </c>
      <c r="B26" s="203">
        <v>2893</v>
      </c>
      <c r="C26" s="203">
        <v>259</v>
      </c>
      <c r="D26" s="203">
        <v>12849</v>
      </c>
      <c r="E26" s="203">
        <v>1226</v>
      </c>
      <c r="F26" s="204">
        <v>-90.45840143201805</v>
      </c>
    </row>
    <row r="27" spans="1:7" ht="15.6" customHeight="1">
      <c r="A27" s="202" t="s">
        <v>173</v>
      </c>
      <c r="B27" s="203">
        <v>301</v>
      </c>
      <c r="C27" s="203">
        <v>335</v>
      </c>
      <c r="D27" s="203">
        <v>1273</v>
      </c>
      <c r="E27" s="203">
        <v>1461</v>
      </c>
      <c r="F27" s="204">
        <v>14.76826394344069</v>
      </c>
    </row>
    <row r="28" spans="1:7" ht="15.6" customHeight="1">
      <c r="A28" s="202" t="s">
        <v>177</v>
      </c>
      <c r="B28" s="203">
        <v>24458</v>
      </c>
      <c r="C28" s="203">
        <v>25060</v>
      </c>
      <c r="D28" s="203">
        <v>123199</v>
      </c>
      <c r="E28" s="203">
        <v>123956</v>
      </c>
      <c r="F28" s="204">
        <v>0.61445303939154883</v>
      </c>
    </row>
    <row r="29" spans="1:7" ht="15.6" customHeight="1">
      <c r="A29" s="202" t="s">
        <v>178</v>
      </c>
      <c r="B29" s="203">
        <v>4324</v>
      </c>
      <c r="C29" s="203">
        <v>4143</v>
      </c>
      <c r="D29" s="203">
        <v>19877</v>
      </c>
      <c r="E29" s="203">
        <v>17599</v>
      </c>
      <c r="F29" s="204">
        <v>-11.460481964079079</v>
      </c>
    </row>
    <row r="30" spans="1:7" ht="15.6" customHeight="1">
      <c r="A30" s="202" t="s">
        <v>179</v>
      </c>
      <c r="B30" s="203">
        <v>631</v>
      </c>
      <c r="C30" s="203">
        <v>528</v>
      </c>
      <c r="D30" s="203">
        <v>3513</v>
      </c>
      <c r="E30" s="203">
        <v>2923</v>
      </c>
      <c r="F30" s="204">
        <v>-16.79476231141474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49941</v>
      </c>
      <c r="C32" s="203">
        <v>48014</v>
      </c>
      <c r="D32" s="203">
        <v>221906</v>
      </c>
      <c r="E32" s="203">
        <v>211629</v>
      </c>
      <c r="F32" s="204">
        <v>-4.6312402548826981</v>
      </c>
    </row>
    <row r="33" spans="1:6" ht="15.6" customHeight="1">
      <c r="A33" s="202" t="s">
        <v>182</v>
      </c>
      <c r="B33" s="203">
        <v>1545</v>
      </c>
      <c r="C33" s="203">
        <v>1439</v>
      </c>
      <c r="D33" s="203">
        <v>7515</v>
      </c>
      <c r="E33" s="203">
        <v>7150</v>
      </c>
      <c r="F33" s="204">
        <v>-4.8569527611443846</v>
      </c>
    </row>
    <row r="34" spans="1:6" ht="15.6" customHeight="1">
      <c r="A34" s="202" t="s">
        <v>183</v>
      </c>
      <c r="B34" s="203">
        <v>98</v>
      </c>
      <c r="C34" s="203">
        <v>888</v>
      </c>
      <c r="D34" s="203">
        <v>98</v>
      </c>
      <c r="E34" s="203">
        <v>4674</v>
      </c>
      <c r="F34" s="204">
        <v>4669.3877551020414</v>
      </c>
    </row>
    <row r="35" spans="1:6" ht="15.6" customHeight="1">
      <c r="A35" s="170" t="s">
        <v>153</v>
      </c>
      <c r="B35" s="90">
        <f>SUM(B7:B34)</f>
        <v>300747</v>
      </c>
      <c r="C35" s="91">
        <f>SUM(C7:C34)</f>
        <v>291378</v>
      </c>
      <c r="D35" s="192">
        <f>SUM(D7:D34)</f>
        <v>1357659</v>
      </c>
      <c r="E35" s="192">
        <f>SUM(E7:E34)</f>
        <v>1332820</v>
      </c>
      <c r="F35" s="154">
        <f>E35*100/D35-100</f>
        <v>-1.8295462999177232</v>
      </c>
    </row>
    <row r="36" spans="1:6" ht="15.6" customHeight="1">
      <c r="A36" s="87" t="s">
        <v>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73D7B-DB6C-4851-B665-EE1EA3222C59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16486.25</v>
      </c>
      <c r="C8" s="203">
        <v>24498.5</v>
      </c>
      <c r="D8" s="203">
        <v>79179</v>
      </c>
      <c r="E8" s="203">
        <v>103011.5</v>
      </c>
      <c r="F8" s="204">
        <v>30.099521337728451</v>
      </c>
      <c r="G8" s="20"/>
    </row>
    <row r="9" spans="1:14" ht="15.6" customHeight="1">
      <c r="A9" s="202" t="s">
        <v>8</v>
      </c>
      <c r="B9" s="203">
        <v>2293</v>
      </c>
      <c r="C9" s="203">
        <v>846</v>
      </c>
      <c r="D9" s="203">
        <v>8758</v>
      </c>
      <c r="E9" s="203">
        <v>5189.5</v>
      </c>
      <c r="F9" s="204">
        <v>-40.745604019182458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446448</v>
      </c>
      <c r="C11" s="203">
        <v>429322</v>
      </c>
      <c r="D11" s="203">
        <v>1892402</v>
      </c>
      <c r="E11" s="203">
        <v>1963872</v>
      </c>
      <c r="F11" s="204">
        <v>3.776681698708841</v>
      </c>
    </row>
    <row r="12" spans="1:14" ht="15.6" customHeight="1">
      <c r="A12" s="202" t="s">
        <v>6</v>
      </c>
      <c r="B12" s="203">
        <v>19241.75</v>
      </c>
      <c r="C12" s="203">
        <v>17413.25</v>
      </c>
      <c r="D12" s="203">
        <v>88933.75</v>
      </c>
      <c r="E12" s="203">
        <v>87153.25</v>
      </c>
      <c r="F12" s="204">
        <v>-2.0020520893361611</v>
      </c>
    </row>
    <row r="13" spans="1:14" ht="15.6" customHeight="1">
      <c r="A13" s="202" t="s">
        <v>175</v>
      </c>
      <c r="B13" s="203">
        <v>8341</v>
      </c>
      <c r="C13" s="203">
        <v>8515</v>
      </c>
      <c r="D13" s="203">
        <v>33641</v>
      </c>
      <c r="E13" s="203">
        <v>34202</v>
      </c>
      <c r="F13" s="204">
        <v>1.66760797835974</v>
      </c>
    </row>
    <row r="14" spans="1:14" ht="15.6" customHeight="1">
      <c r="A14" s="202" t="s">
        <v>148</v>
      </c>
      <c r="B14" s="203">
        <v>312358.5</v>
      </c>
      <c r="C14" s="203">
        <v>340680.5</v>
      </c>
      <c r="D14" s="203">
        <v>1545275.25</v>
      </c>
      <c r="E14" s="203">
        <v>1611836.5</v>
      </c>
      <c r="F14" s="204">
        <v>4.3074041339884266</v>
      </c>
    </row>
    <row r="15" spans="1:14" ht="15.6" customHeight="1">
      <c r="A15" s="202" t="s">
        <v>145</v>
      </c>
      <c r="B15" s="203">
        <v>39363.25</v>
      </c>
      <c r="C15" s="203">
        <v>37824.5</v>
      </c>
      <c r="D15" s="203">
        <v>178788.25</v>
      </c>
      <c r="E15" s="203">
        <v>178753</v>
      </c>
      <c r="F15" s="204">
        <v>-1.9716060759023431E-2</v>
      </c>
    </row>
    <row r="16" spans="1:14" ht="15.6" customHeight="1">
      <c r="A16" s="202" t="s">
        <v>144</v>
      </c>
      <c r="B16" s="203">
        <v>2934</v>
      </c>
      <c r="C16" s="203">
        <v>3540</v>
      </c>
      <c r="D16" s="203">
        <v>19217</v>
      </c>
      <c r="E16" s="203">
        <v>17934</v>
      </c>
      <c r="F16" s="204">
        <v>-6.6763802882864098</v>
      </c>
      <c r="G16" s="15"/>
    </row>
    <row r="17" spans="1:7" ht="15.6" customHeight="1">
      <c r="A17" s="202" t="s">
        <v>150</v>
      </c>
      <c r="B17" s="203">
        <v>10942.5</v>
      </c>
      <c r="C17" s="203">
        <v>11700.5</v>
      </c>
      <c r="D17" s="203">
        <v>42651</v>
      </c>
      <c r="E17" s="203">
        <v>67324.5</v>
      </c>
      <c r="F17" s="204">
        <v>57.849757332770622</v>
      </c>
      <c r="G17" s="16"/>
    </row>
    <row r="18" spans="1:7" ht="15.6" customHeight="1">
      <c r="A18" s="202" t="s">
        <v>147</v>
      </c>
      <c r="B18" s="203">
        <v>462</v>
      </c>
      <c r="C18" s="203">
        <v>1003</v>
      </c>
      <c r="D18" s="203">
        <v>2286</v>
      </c>
      <c r="E18" s="203">
        <v>3419.25</v>
      </c>
      <c r="F18" s="204">
        <v>49.573490813648313</v>
      </c>
    </row>
    <row r="19" spans="1:7" ht="15.6" customHeight="1">
      <c r="A19" s="202" t="s">
        <v>143</v>
      </c>
      <c r="B19" s="203">
        <v>1860.5</v>
      </c>
      <c r="C19" s="203">
        <v>4415</v>
      </c>
      <c r="D19" s="203">
        <v>11948.75</v>
      </c>
      <c r="E19" s="203">
        <v>7070.25</v>
      </c>
      <c r="F19" s="204">
        <v>-40.828538550057537</v>
      </c>
    </row>
    <row r="20" spans="1:7" ht="15.6" customHeight="1">
      <c r="A20" s="202" t="s">
        <v>142</v>
      </c>
      <c r="B20" s="203">
        <v>6375</v>
      </c>
      <c r="C20" s="203">
        <v>5587</v>
      </c>
      <c r="D20" s="203">
        <v>29358</v>
      </c>
      <c r="E20" s="203">
        <v>29716</v>
      </c>
      <c r="F20" s="204">
        <v>1.2194291164248201</v>
      </c>
    </row>
    <row r="21" spans="1:7" ht="15.6" customHeight="1">
      <c r="A21" s="202" t="s">
        <v>149</v>
      </c>
      <c r="B21" s="203">
        <v>23677.75</v>
      </c>
      <c r="C21" s="203">
        <v>8571.75</v>
      </c>
      <c r="D21" s="203">
        <v>66600.75</v>
      </c>
      <c r="E21" s="203">
        <v>52153.5</v>
      </c>
      <c r="F21" s="204">
        <v>-21.692323284647699</v>
      </c>
    </row>
    <row r="22" spans="1:7" ht="15.6" customHeight="1">
      <c r="A22" s="202" t="s">
        <v>146</v>
      </c>
      <c r="B22" s="203">
        <v>128399</v>
      </c>
      <c r="C22" s="203">
        <v>125504</v>
      </c>
      <c r="D22" s="203">
        <v>597000</v>
      </c>
      <c r="E22" s="203">
        <v>620639</v>
      </c>
      <c r="F22" s="204">
        <v>3.9596314907872729</v>
      </c>
    </row>
    <row r="23" spans="1:7" ht="15.6" customHeight="1">
      <c r="A23" s="202" t="s">
        <v>165</v>
      </c>
      <c r="B23" s="203">
        <v>36061.25</v>
      </c>
      <c r="C23" s="203">
        <v>43372.5</v>
      </c>
      <c r="D23" s="203">
        <v>143532.5</v>
      </c>
      <c r="E23" s="203">
        <v>182101.5</v>
      </c>
      <c r="F23" s="204">
        <v>26.871266089561601</v>
      </c>
    </row>
    <row r="24" spans="1:7" ht="15.6" customHeight="1">
      <c r="A24" s="202" t="s">
        <v>141</v>
      </c>
      <c r="B24" s="203">
        <v>4522.25</v>
      </c>
      <c r="C24" s="203">
        <v>3727.75</v>
      </c>
      <c r="D24" s="203">
        <v>17608.5</v>
      </c>
      <c r="E24" s="203">
        <v>17946.25</v>
      </c>
      <c r="F24" s="204">
        <v>1.9181077320612161</v>
      </c>
    </row>
    <row r="25" spans="1:7" ht="15.6" customHeight="1">
      <c r="A25" s="202" t="s">
        <v>140</v>
      </c>
      <c r="B25" s="203">
        <v>421.5</v>
      </c>
      <c r="C25" s="203">
        <v>288.75</v>
      </c>
      <c r="D25" s="203">
        <v>1950.25</v>
      </c>
      <c r="E25" s="203">
        <v>1491</v>
      </c>
      <c r="F25" s="204">
        <v>-23.548263043199579</v>
      </c>
    </row>
    <row r="26" spans="1:7" ht="15.6" customHeight="1">
      <c r="A26" s="202" t="s">
        <v>152</v>
      </c>
      <c r="B26" s="203">
        <v>28</v>
      </c>
      <c r="C26" s="203">
        <v>0</v>
      </c>
      <c r="D26" s="203">
        <v>128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4</v>
      </c>
      <c r="D27" s="203">
        <v>0</v>
      </c>
      <c r="E27" s="203">
        <v>4</v>
      </c>
      <c r="F27" s="204" t="s">
        <v>151</v>
      </c>
    </row>
    <row r="28" spans="1:7" ht="15.6" customHeight="1">
      <c r="A28" s="202" t="s">
        <v>177</v>
      </c>
      <c r="B28" s="203">
        <v>50371</v>
      </c>
      <c r="C28" s="203">
        <v>38055</v>
      </c>
      <c r="D28" s="203">
        <v>238882</v>
      </c>
      <c r="E28" s="203">
        <v>212259</v>
      </c>
      <c r="F28" s="204">
        <v>-11.14483301378924</v>
      </c>
    </row>
    <row r="29" spans="1:7" ht="15.6" customHeight="1">
      <c r="A29" s="202" t="s">
        <v>178</v>
      </c>
      <c r="B29" s="203">
        <v>15110.75</v>
      </c>
      <c r="C29" s="203">
        <v>15638.5</v>
      </c>
      <c r="D29" s="203">
        <v>65360.75</v>
      </c>
      <c r="E29" s="203">
        <v>72553</v>
      </c>
      <c r="F29" s="204">
        <v>11.003928198498331</v>
      </c>
    </row>
    <row r="30" spans="1:7" ht="15.6" customHeight="1">
      <c r="A30" s="202" t="s">
        <v>179</v>
      </c>
      <c r="B30" s="203">
        <v>12028.75</v>
      </c>
      <c r="C30" s="203">
        <v>14919.25</v>
      </c>
      <c r="D30" s="203">
        <v>61679.75</v>
      </c>
      <c r="E30" s="203">
        <v>67893.25</v>
      </c>
      <c r="F30" s="204">
        <v>10.07380866491839</v>
      </c>
    </row>
    <row r="31" spans="1:7" ht="15.6" customHeight="1">
      <c r="A31" s="202" t="s">
        <v>180</v>
      </c>
      <c r="B31" s="203">
        <v>1708</v>
      </c>
      <c r="C31" s="203">
        <v>1563</v>
      </c>
      <c r="D31" s="203">
        <v>6242</v>
      </c>
      <c r="E31" s="203">
        <v>6680</v>
      </c>
      <c r="F31" s="204">
        <v>7.0169817366228813</v>
      </c>
    </row>
    <row r="32" spans="1:7" ht="15.6" customHeight="1">
      <c r="A32" s="202" t="s">
        <v>181</v>
      </c>
      <c r="B32" s="203">
        <v>505039</v>
      </c>
      <c r="C32" s="203">
        <v>504205</v>
      </c>
      <c r="D32" s="203">
        <v>2313614</v>
      </c>
      <c r="E32" s="203">
        <v>2318990</v>
      </c>
      <c r="F32" s="204">
        <v>0.23236373915440819</v>
      </c>
    </row>
    <row r="33" spans="1:6" ht="15.6" customHeight="1">
      <c r="A33" s="202" t="s">
        <v>182</v>
      </c>
      <c r="B33" s="203">
        <v>29744</v>
      </c>
      <c r="C33" s="203">
        <v>30198</v>
      </c>
      <c r="D33" s="203">
        <v>124964</v>
      </c>
      <c r="E33" s="203">
        <v>126283</v>
      </c>
      <c r="F33" s="204">
        <v>1.055503985147723</v>
      </c>
    </row>
    <row r="34" spans="1:6" ht="15.6" customHeight="1">
      <c r="A34" s="202" t="s">
        <v>183</v>
      </c>
      <c r="B34" s="203">
        <v>2999.25</v>
      </c>
      <c r="C34" s="203">
        <v>3759.25</v>
      </c>
      <c r="D34" s="203">
        <v>13558.75</v>
      </c>
      <c r="E34" s="203">
        <v>18033</v>
      </c>
      <c r="F34" s="204">
        <v>32.998985894717443</v>
      </c>
    </row>
    <row r="35" spans="1:6" ht="15.6" customHeight="1">
      <c r="A35" s="170" t="s">
        <v>153</v>
      </c>
      <c r="B35" s="90">
        <f>SUM(B7:B34)</f>
        <v>1677216.25</v>
      </c>
      <c r="C35" s="91">
        <f>SUM(C7:C34)</f>
        <v>1675152</v>
      </c>
      <c r="D35" s="90">
        <f>SUM(D7:D34)</f>
        <v>7583561.25</v>
      </c>
      <c r="E35" s="192">
        <f>SUM(E7:E34)</f>
        <v>7806516.25</v>
      </c>
      <c r="F35" s="154">
        <f>E35*100/D35-100</f>
        <v>2.939977573201503</v>
      </c>
    </row>
    <row r="36" spans="1:6" ht="15.6" customHeight="1">
      <c r="A36" s="87" t="s">
        <v>56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5EEE-2ECF-4008-B34E-539B6EF3CC43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0</v>
      </c>
      <c r="C8" s="203">
        <v>4804.75</v>
      </c>
      <c r="D8" s="203">
        <v>787</v>
      </c>
      <c r="E8" s="203">
        <v>17270.5</v>
      </c>
      <c r="F8" s="204">
        <v>2094.4726810673442</v>
      </c>
      <c r="G8" s="20"/>
    </row>
    <row r="9" spans="1:14" ht="15.6" customHeight="1">
      <c r="A9" s="202" t="s">
        <v>8</v>
      </c>
      <c r="B9" s="203">
        <v>34</v>
      </c>
      <c r="C9" s="203">
        <v>0</v>
      </c>
      <c r="D9" s="203">
        <v>90</v>
      </c>
      <c r="E9" s="203">
        <v>0</v>
      </c>
      <c r="F9" s="204">
        <v>-100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389066</v>
      </c>
      <c r="C11" s="203">
        <v>372615</v>
      </c>
      <c r="D11" s="203">
        <v>1642627</v>
      </c>
      <c r="E11" s="203">
        <v>1705769</v>
      </c>
      <c r="F11" s="204">
        <v>3.8439645762549901</v>
      </c>
    </row>
    <row r="12" spans="1:14" ht="15.6" customHeight="1">
      <c r="A12" s="202" t="s">
        <v>6</v>
      </c>
      <c r="B12" s="203">
        <v>1464.5</v>
      </c>
      <c r="C12" s="203">
        <v>1165.75</v>
      </c>
      <c r="D12" s="203">
        <v>7565.25</v>
      </c>
      <c r="E12" s="203">
        <v>9888.5</v>
      </c>
      <c r="F12" s="204">
        <v>30.709494068272701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8</v>
      </c>
      <c r="E13" s="203">
        <v>6</v>
      </c>
      <c r="F13" s="204">
        <v>-25</v>
      </c>
    </row>
    <row r="14" spans="1:14" ht="15.6" customHeight="1">
      <c r="A14" s="202" t="s">
        <v>148</v>
      </c>
      <c r="B14" s="203">
        <v>133420</v>
      </c>
      <c r="C14" s="203">
        <v>145382</v>
      </c>
      <c r="D14" s="203">
        <v>632265</v>
      </c>
      <c r="E14" s="203">
        <v>713799.5</v>
      </c>
      <c r="F14" s="204">
        <v>12.89562129803168</v>
      </c>
    </row>
    <row r="15" spans="1:14" ht="15.6" customHeight="1">
      <c r="A15" s="202" t="s">
        <v>145</v>
      </c>
      <c r="B15" s="203">
        <v>162.25</v>
      </c>
      <c r="C15" s="203">
        <v>2727.25</v>
      </c>
      <c r="D15" s="203">
        <v>1469.5</v>
      </c>
      <c r="E15" s="203">
        <v>11990.25</v>
      </c>
      <c r="F15" s="204">
        <v>715.94079618917999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202</v>
      </c>
      <c r="E16" s="203">
        <v>1022</v>
      </c>
      <c r="F16" s="204">
        <v>405.94059405940601</v>
      </c>
      <c r="G16" s="15"/>
    </row>
    <row r="17" spans="1:7" ht="15.6" customHeight="1">
      <c r="A17" s="202" t="s">
        <v>150</v>
      </c>
      <c r="B17" s="203">
        <v>180</v>
      </c>
      <c r="C17" s="203">
        <v>2324</v>
      </c>
      <c r="D17" s="203">
        <v>5097.5</v>
      </c>
      <c r="E17" s="203">
        <v>26257</v>
      </c>
      <c r="F17" s="204">
        <v>415.09563511525249</v>
      </c>
      <c r="G17" s="16"/>
    </row>
    <row r="18" spans="1:7" ht="15.6" customHeight="1">
      <c r="A18" s="202" t="s">
        <v>147</v>
      </c>
      <c r="B18" s="203">
        <v>0</v>
      </c>
      <c r="C18" s="203">
        <v>0</v>
      </c>
      <c r="D18" s="203">
        <v>0</v>
      </c>
      <c r="E18" s="203">
        <v>0</v>
      </c>
      <c r="F18" s="204" t="s">
        <v>151</v>
      </c>
    </row>
    <row r="19" spans="1:7" ht="15.6" customHeight="1">
      <c r="A19" s="202" t="s">
        <v>143</v>
      </c>
      <c r="B19" s="203">
        <v>371.25</v>
      </c>
      <c r="C19" s="203">
        <v>3761</v>
      </c>
      <c r="D19" s="203">
        <v>4669.25</v>
      </c>
      <c r="E19" s="203">
        <v>5705</v>
      </c>
      <c r="F19" s="204">
        <v>22.18236333458265</v>
      </c>
    </row>
    <row r="20" spans="1:7" ht="15.6" customHeight="1">
      <c r="A20" s="202" t="s">
        <v>142</v>
      </c>
      <c r="B20" s="203">
        <v>41</v>
      </c>
      <c r="C20" s="203">
        <v>52</v>
      </c>
      <c r="D20" s="203">
        <v>106</v>
      </c>
      <c r="E20" s="203">
        <v>239</v>
      </c>
      <c r="F20" s="204">
        <v>125.47169811320749</v>
      </c>
    </row>
    <row r="21" spans="1:7" ht="15.6" customHeight="1">
      <c r="A21" s="202" t="s">
        <v>149</v>
      </c>
      <c r="B21" s="203">
        <v>6784.75</v>
      </c>
      <c r="C21" s="203">
        <v>1313.75</v>
      </c>
      <c r="D21" s="203">
        <v>14008.5</v>
      </c>
      <c r="E21" s="203">
        <v>17182.25</v>
      </c>
      <c r="F21" s="204">
        <v>22.6558874968769</v>
      </c>
    </row>
    <row r="22" spans="1:7" ht="15.6" customHeight="1">
      <c r="A22" s="202" t="s">
        <v>146</v>
      </c>
      <c r="B22" s="203">
        <v>78950</v>
      </c>
      <c r="C22" s="203">
        <v>70694</v>
      </c>
      <c r="D22" s="203">
        <v>347948</v>
      </c>
      <c r="E22" s="203">
        <v>359681</v>
      </c>
      <c r="F22" s="204">
        <v>3.3720555945141228</v>
      </c>
    </row>
    <row r="23" spans="1:7" ht="15.6" customHeight="1">
      <c r="A23" s="202" t="s">
        <v>165</v>
      </c>
      <c r="B23" s="203">
        <v>31870</v>
      </c>
      <c r="C23" s="203">
        <v>36986.5</v>
      </c>
      <c r="D23" s="203">
        <v>127755.75</v>
      </c>
      <c r="E23" s="203">
        <v>150029.5</v>
      </c>
      <c r="F23" s="204">
        <v>17.434636014425958</v>
      </c>
    </row>
    <row r="24" spans="1:7" ht="15.6" customHeight="1">
      <c r="A24" s="202" t="s">
        <v>141</v>
      </c>
      <c r="B24" s="203">
        <v>124</v>
      </c>
      <c r="C24" s="203">
        <v>100</v>
      </c>
      <c r="D24" s="203">
        <v>129</v>
      </c>
      <c r="E24" s="203">
        <v>460</v>
      </c>
      <c r="F24" s="204">
        <v>256.58914728682169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8851</v>
      </c>
      <c r="C28" s="203">
        <v>676</v>
      </c>
      <c r="D28" s="203">
        <v>46441</v>
      </c>
      <c r="E28" s="203">
        <v>20408</v>
      </c>
      <c r="F28" s="204">
        <v>-56.056071144032209</v>
      </c>
    </row>
    <row r="29" spans="1:7" ht="15.6" customHeight="1">
      <c r="A29" s="202" t="s">
        <v>178</v>
      </c>
      <c r="B29" s="203">
        <v>2922.5</v>
      </c>
      <c r="C29" s="203">
        <v>3238.5</v>
      </c>
      <c r="D29" s="203">
        <v>10573.25</v>
      </c>
      <c r="E29" s="203">
        <v>15165.5</v>
      </c>
      <c r="F29" s="204">
        <v>43.432719362542258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46</v>
      </c>
      <c r="D31" s="203">
        <v>0</v>
      </c>
      <c r="E31" s="203">
        <v>134</v>
      </c>
      <c r="F31" s="204" t="s">
        <v>151</v>
      </c>
    </row>
    <row r="32" spans="1:7" ht="15.6" customHeight="1">
      <c r="A32" s="202" t="s">
        <v>181</v>
      </c>
      <c r="B32" s="203">
        <v>238920</v>
      </c>
      <c r="C32" s="203">
        <v>213546</v>
      </c>
      <c r="D32" s="203">
        <v>1085757</v>
      </c>
      <c r="E32" s="203">
        <v>995175</v>
      </c>
      <c r="F32" s="204">
        <v>-8.3427507259911806</v>
      </c>
    </row>
    <row r="33" spans="1:6" ht="15.6" customHeight="1">
      <c r="A33" s="202" t="s">
        <v>182</v>
      </c>
      <c r="B33" s="203">
        <v>2198</v>
      </c>
      <c r="C33" s="203">
        <v>1212</v>
      </c>
      <c r="D33" s="203">
        <v>9677</v>
      </c>
      <c r="E33" s="203">
        <v>8470</v>
      </c>
      <c r="F33" s="204">
        <v>-12.4728738245324</v>
      </c>
    </row>
    <row r="34" spans="1:6" ht="15.6" customHeight="1">
      <c r="A34" s="202" t="s">
        <v>183</v>
      </c>
      <c r="B34" s="203">
        <v>0</v>
      </c>
      <c r="C34" s="203">
        <v>2</v>
      </c>
      <c r="D34" s="203">
        <v>2</v>
      </c>
      <c r="E34" s="203">
        <v>58</v>
      </c>
      <c r="F34" s="204">
        <v>2800</v>
      </c>
    </row>
    <row r="35" spans="1:6" ht="15.6" customHeight="1">
      <c r="A35" s="170" t="s">
        <v>153</v>
      </c>
      <c r="B35" s="90">
        <f>SUM(B7:B34)</f>
        <v>895361.25</v>
      </c>
      <c r="C35" s="91">
        <f>SUM(C7:C34)</f>
        <v>860646.5</v>
      </c>
      <c r="D35" s="192">
        <f>SUM(D7:D34)</f>
        <v>3937178</v>
      </c>
      <c r="E35" s="92">
        <f>SUM(E7:E34)</f>
        <v>4058711</v>
      </c>
      <c r="F35" s="154">
        <f>E35*100/D35-100</f>
        <v>3.0868048129904224</v>
      </c>
    </row>
    <row r="36" spans="1:6" ht="15.6" customHeight="1">
      <c r="A36" s="87" t="s">
        <v>65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5A2CD-5210-4015-80EA-E9ECAD24E810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13938</v>
      </c>
      <c r="C8" s="203">
        <v>16138.25</v>
      </c>
      <c r="D8" s="203">
        <v>65293.25</v>
      </c>
      <c r="E8" s="203">
        <v>71595</v>
      </c>
      <c r="F8" s="204">
        <v>9.6514570801729178</v>
      </c>
      <c r="G8" s="20"/>
    </row>
    <row r="9" spans="1:14" ht="15.6" customHeight="1">
      <c r="A9" s="202" t="s">
        <v>8</v>
      </c>
      <c r="B9" s="203">
        <v>578</v>
      </c>
      <c r="C9" s="203">
        <v>169</v>
      </c>
      <c r="D9" s="203">
        <v>1869</v>
      </c>
      <c r="E9" s="203">
        <v>1681</v>
      </c>
      <c r="F9" s="204">
        <v>-10.05885500267523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15215.25</v>
      </c>
      <c r="C12" s="203">
        <v>13698</v>
      </c>
      <c r="D12" s="203">
        <v>69082</v>
      </c>
      <c r="E12" s="203">
        <v>65631.25</v>
      </c>
      <c r="F12" s="204">
        <v>-4.9951506904837686</v>
      </c>
    </row>
    <row r="13" spans="1:14" ht="15.6" customHeight="1">
      <c r="A13" s="202" t="s">
        <v>175</v>
      </c>
      <c r="B13" s="203">
        <v>8327</v>
      </c>
      <c r="C13" s="203">
        <v>8504</v>
      </c>
      <c r="D13" s="203">
        <v>33594</v>
      </c>
      <c r="E13" s="203">
        <v>34139</v>
      </c>
      <c r="F13" s="204">
        <v>1.6223135083645841</v>
      </c>
    </row>
    <row r="14" spans="1:14" ht="15.6" customHeight="1">
      <c r="A14" s="202" t="s">
        <v>148</v>
      </c>
      <c r="B14" s="203">
        <v>18571.5</v>
      </c>
      <c r="C14" s="203">
        <v>20351.5</v>
      </c>
      <c r="D14" s="203">
        <v>92311.75</v>
      </c>
      <c r="E14" s="203">
        <v>93468.5</v>
      </c>
      <c r="F14" s="204">
        <v>1.2530907495524699</v>
      </c>
    </row>
    <row r="15" spans="1:14" ht="15.6" customHeight="1">
      <c r="A15" s="202" t="s">
        <v>145</v>
      </c>
      <c r="B15" s="203">
        <v>1403.75</v>
      </c>
      <c r="C15" s="203">
        <v>1184.75</v>
      </c>
      <c r="D15" s="203">
        <v>7454</v>
      </c>
      <c r="E15" s="203">
        <v>5990.75</v>
      </c>
      <c r="F15" s="204">
        <v>-19.63039978535015</v>
      </c>
    </row>
    <row r="16" spans="1:14" ht="15.6" customHeight="1">
      <c r="A16" s="202" t="s">
        <v>144</v>
      </c>
      <c r="B16" s="203">
        <v>323</v>
      </c>
      <c r="C16" s="203">
        <v>659</v>
      </c>
      <c r="D16" s="203">
        <v>3448</v>
      </c>
      <c r="E16" s="203">
        <v>2242.5</v>
      </c>
      <c r="F16" s="204">
        <v>-34.962296983758698</v>
      </c>
      <c r="G16" s="15"/>
    </row>
    <row r="17" spans="1:7" ht="15.6" customHeight="1">
      <c r="A17" s="202" t="s">
        <v>150</v>
      </c>
      <c r="B17" s="203">
        <v>850</v>
      </c>
      <c r="C17" s="203">
        <v>2288.5</v>
      </c>
      <c r="D17" s="203">
        <v>2558.5</v>
      </c>
      <c r="E17" s="203">
        <v>5726.5</v>
      </c>
      <c r="F17" s="204">
        <v>123.82255227672471</v>
      </c>
      <c r="G17" s="16"/>
    </row>
    <row r="18" spans="1:7" ht="15.6" customHeight="1">
      <c r="A18" s="202" t="s">
        <v>147</v>
      </c>
      <c r="B18" s="203">
        <v>444</v>
      </c>
      <c r="C18" s="203">
        <v>994</v>
      </c>
      <c r="D18" s="203">
        <v>2226</v>
      </c>
      <c r="E18" s="203">
        <v>3368.25</v>
      </c>
      <c r="F18" s="204">
        <v>51.31401617250674</v>
      </c>
    </row>
    <row r="19" spans="1:7" ht="15.6" customHeight="1">
      <c r="A19" s="202" t="s">
        <v>143</v>
      </c>
      <c r="B19" s="203">
        <v>372.25</v>
      </c>
      <c r="C19" s="203">
        <v>0</v>
      </c>
      <c r="D19" s="203">
        <v>1768.25</v>
      </c>
      <c r="E19" s="203">
        <v>0</v>
      </c>
      <c r="F19" s="204">
        <v>-100</v>
      </c>
    </row>
    <row r="20" spans="1:7" ht="15.6" customHeight="1">
      <c r="A20" s="202" t="s">
        <v>142</v>
      </c>
      <c r="B20" s="203">
        <v>909</v>
      </c>
      <c r="C20" s="203">
        <v>566</v>
      </c>
      <c r="D20" s="203">
        <v>5127</v>
      </c>
      <c r="E20" s="203">
        <v>1982</v>
      </c>
      <c r="F20" s="204">
        <v>-61.341915350107278</v>
      </c>
    </row>
    <row r="21" spans="1:7" ht="15.6" customHeight="1">
      <c r="A21" s="202" t="s">
        <v>149</v>
      </c>
      <c r="B21" s="203">
        <v>8800.5</v>
      </c>
      <c r="C21" s="203">
        <v>7144</v>
      </c>
      <c r="D21" s="203">
        <v>36985</v>
      </c>
      <c r="E21" s="203">
        <v>31319.75</v>
      </c>
      <c r="F21" s="204">
        <v>-15.317696363390571</v>
      </c>
    </row>
    <row r="22" spans="1:7" ht="15.6" customHeight="1">
      <c r="A22" s="202" t="s">
        <v>146</v>
      </c>
      <c r="B22" s="203">
        <v>41427</v>
      </c>
      <c r="C22" s="203">
        <v>45018</v>
      </c>
      <c r="D22" s="203">
        <v>212634</v>
      </c>
      <c r="E22" s="203">
        <v>218612</v>
      </c>
      <c r="F22" s="204">
        <v>2.811403632532901</v>
      </c>
    </row>
    <row r="23" spans="1:7" ht="15.6" customHeight="1">
      <c r="A23" s="202" t="s">
        <v>165</v>
      </c>
      <c r="B23" s="203">
        <v>599</v>
      </c>
      <c r="C23" s="203">
        <v>696.75</v>
      </c>
      <c r="D23" s="203">
        <v>3104.25</v>
      </c>
      <c r="E23" s="203">
        <v>4048.5</v>
      </c>
      <c r="F23" s="204">
        <v>30.41797535636627</v>
      </c>
    </row>
    <row r="24" spans="1:7" ht="15.6" customHeight="1">
      <c r="A24" s="202" t="s">
        <v>141</v>
      </c>
      <c r="B24" s="203">
        <v>1181</v>
      </c>
      <c r="C24" s="203">
        <v>749</v>
      </c>
      <c r="D24" s="203">
        <v>3906.75</v>
      </c>
      <c r="E24" s="203">
        <v>2101.25</v>
      </c>
      <c r="F24" s="204">
        <v>-46.21488449478467</v>
      </c>
    </row>
    <row r="25" spans="1:7" ht="15.6" customHeight="1">
      <c r="A25" s="202" t="s">
        <v>140</v>
      </c>
      <c r="B25" s="203">
        <v>421.5</v>
      </c>
      <c r="C25" s="203">
        <v>288.75</v>
      </c>
      <c r="D25" s="203">
        <v>1950.25</v>
      </c>
      <c r="E25" s="203">
        <v>1491</v>
      </c>
      <c r="F25" s="204">
        <v>-23.548263043199579</v>
      </c>
    </row>
    <row r="26" spans="1:7" ht="15.6" customHeight="1">
      <c r="A26" s="202" t="s">
        <v>152</v>
      </c>
      <c r="B26" s="203">
        <v>0</v>
      </c>
      <c r="C26" s="203">
        <v>0</v>
      </c>
      <c r="D26" s="203">
        <v>0</v>
      </c>
      <c r="E26" s="203">
        <v>0</v>
      </c>
      <c r="F26" s="204" t="s">
        <v>151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30978</v>
      </c>
      <c r="C28" s="203">
        <v>32581</v>
      </c>
      <c r="D28" s="203">
        <v>160098</v>
      </c>
      <c r="E28" s="203">
        <v>165871</v>
      </c>
      <c r="F28" s="204">
        <v>3.6059163762195681</v>
      </c>
    </row>
    <row r="29" spans="1:7" ht="15.6" customHeight="1">
      <c r="A29" s="202" t="s">
        <v>178</v>
      </c>
      <c r="B29" s="203">
        <v>2728.5</v>
      </c>
      <c r="C29" s="203">
        <v>3218</v>
      </c>
      <c r="D29" s="203">
        <v>10578.25</v>
      </c>
      <c r="E29" s="203">
        <v>13161.75</v>
      </c>
      <c r="F29" s="204">
        <v>24.422754236286721</v>
      </c>
    </row>
    <row r="30" spans="1:7" ht="15.6" customHeight="1">
      <c r="A30" s="202" t="s">
        <v>179</v>
      </c>
      <c r="B30" s="203">
        <v>11581.75</v>
      </c>
      <c r="C30" s="203">
        <v>14829</v>
      </c>
      <c r="D30" s="203">
        <v>60629.5</v>
      </c>
      <c r="E30" s="203">
        <v>67639.25</v>
      </c>
      <c r="F30" s="204">
        <v>11.56161604499459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18402</v>
      </c>
      <c r="C32" s="203">
        <v>19165</v>
      </c>
      <c r="D32" s="203">
        <v>87439</v>
      </c>
      <c r="E32" s="203">
        <v>81210</v>
      </c>
      <c r="F32" s="204">
        <v>-7.1238234655016592</v>
      </c>
    </row>
    <row r="33" spans="1:6" ht="15.6" customHeight="1">
      <c r="A33" s="202" t="s">
        <v>182</v>
      </c>
      <c r="B33" s="203">
        <v>1041</v>
      </c>
      <c r="C33" s="203">
        <v>2098</v>
      </c>
      <c r="D33" s="203">
        <v>5143</v>
      </c>
      <c r="E33" s="203">
        <v>7891</v>
      </c>
      <c r="F33" s="204">
        <v>53.431849115302363</v>
      </c>
    </row>
    <row r="34" spans="1:6" ht="15.6" customHeight="1">
      <c r="A34" s="202" t="s">
        <v>183</v>
      </c>
      <c r="B34" s="203">
        <v>2239.5</v>
      </c>
      <c r="C34" s="203">
        <v>3196.25</v>
      </c>
      <c r="D34" s="203">
        <v>11142.25</v>
      </c>
      <c r="E34" s="203">
        <v>14814.75</v>
      </c>
      <c r="F34" s="204">
        <v>32.960129237811032</v>
      </c>
    </row>
    <row r="35" spans="1:6" ht="15.6" customHeight="1">
      <c r="A35" s="170" t="s">
        <v>153</v>
      </c>
      <c r="B35" s="90">
        <f>SUM(B7:B34)</f>
        <v>180331.5</v>
      </c>
      <c r="C35" s="91">
        <f>SUM(C7:C34)</f>
        <v>193536.75</v>
      </c>
      <c r="D35" s="90">
        <f>SUM(D7:D34)</f>
        <v>878342</v>
      </c>
      <c r="E35" s="192">
        <f>SUM(E7:E34)</f>
        <v>893985</v>
      </c>
      <c r="F35" s="191">
        <f>E35*100/D35-100</f>
        <v>1.7809691441374724</v>
      </c>
    </row>
    <row r="36" spans="1:6" ht="15.6" customHeight="1">
      <c r="A36" s="87" t="s">
        <v>167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E900-EF6F-4E7C-907F-F9C3F45C97A1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2</v>
      </c>
      <c r="E7" s="203">
        <v>0</v>
      </c>
      <c r="F7" s="204">
        <v>-100</v>
      </c>
      <c r="G7" s="51"/>
    </row>
    <row r="8" spans="1:14" ht="15.6" customHeight="1">
      <c r="A8" s="202" t="s">
        <v>11</v>
      </c>
      <c r="B8" s="203">
        <v>2548.25</v>
      </c>
      <c r="C8" s="203">
        <v>3555.5</v>
      </c>
      <c r="D8" s="203">
        <v>13098.75</v>
      </c>
      <c r="E8" s="203">
        <v>14146</v>
      </c>
      <c r="F8" s="204">
        <v>7.9950376944364896</v>
      </c>
      <c r="G8" s="20"/>
    </row>
    <row r="9" spans="1:14" ht="15.6" customHeight="1">
      <c r="A9" s="202" t="s">
        <v>8</v>
      </c>
      <c r="B9" s="203">
        <v>1681</v>
      </c>
      <c r="C9" s="203">
        <v>677</v>
      </c>
      <c r="D9" s="203">
        <v>6799</v>
      </c>
      <c r="E9" s="203">
        <v>3508.5</v>
      </c>
      <c r="F9" s="204">
        <v>-48.396823062215027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8</v>
      </c>
      <c r="F10" s="204" t="s">
        <v>151</v>
      </c>
    </row>
    <row r="11" spans="1:14" ht="15.6" customHeight="1">
      <c r="A11" s="202" t="s">
        <v>9</v>
      </c>
      <c r="B11" s="203">
        <v>57382</v>
      </c>
      <c r="C11" s="203">
        <v>56707</v>
      </c>
      <c r="D11" s="203">
        <v>249775</v>
      </c>
      <c r="E11" s="203">
        <v>258103</v>
      </c>
      <c r="F11" s="204">
        <v>3.334200780702631</v>
      </c>
    </row>
    <row r="12" spans="1:14" ht="15.6" customHeight="1">
      <c r="A12" s="202" t="s">
        <v>6</v>
      </c>
      <c r="B12" s="203">
        <v>2562</v>
      </c>
      <c r="C12" s="203">
        <v>2549.5</v>
      </c>
      <c r="D12" s="203">
        <v>12286.5</v>
      </c>
      <c r="E12" s="203">
        <v>11633.5</v>
      </c>
      <c r="F12" s="204">
        <v>-5.3147763805803123</v>
      </c>
    </row>
    <row r="13" spans="1:14" ht="15.6" customHeight="1">
      <c r="A13" s="202" t="s">
        <v>175</v>
      </c>
      <c r="B13" s="203">
        <v>12</v>
      </c>
      <c r="C13" s="203">
        <v>11</v>
      </c>
      <c r="D13" s="203">
        <v>39</v>
      </c>
      <c r="E13" s="203">
        <v>57</v>
      </c>
      <c r="F13" s="204">
        <v>46.15384615384616</v>
      </c>
    </row>
    <row r="14" spans="1:14" ht="15.6" customHeight="1">
      <c r="A14" s="202" t="s">
        <v>148</v>
      </c>
      <c r="B14" s="203">
        <v>160367</v>
      </c>
      <c r="C14" s="203">
        <v>174947</v>
      </c>
      <c r="D14" s="203">
        <v>820698.5</v>
      </c>
      <c r="E14" s="203">
        <v>804568.5</v>
      </c>
      <c r="F14" s="204">
        <v>-1.9653989863512611</v>
      </c>
    </row>
    <row r="15" spans="1:14" ht="15.6" customHeight="1">
      <c r="A15" s="202" t="s">
        <v>145</v>
      </c>
      <c r="B15" s="203">
        <v>37797.25</v>
      </c>
      <c r="C15" s="203">
        <v>33912.5</v>
      </c>
      <c r="D15" s="203">
        <v>169864.75</v>
      </c>
      <c r="E15" s="203">
        <v>160772</v>
      </c>
      <c r="F15" s="204">
        <v>-5.3529352028599249</v>
      </c>
    </row>
    <row r="16" spans="1:14" ht="15.6" customHeight="1">
      <c r="A16" s="202" t="s">
        <v>144</v>
      </c>
      <c r="B16" s="203">
        <v>2611</v>
      </c>
      <c r="C16" s="203">
        <v>2881</v>
      </c>
      <c r="D16" s="203">
        <v>15567</v>
      </c>
      <c r="E16" s="203">
        <v>14669.5</v>
      </c>
      <c r="F16" s="204">
        <v>-5.7654011691398486</v>
      </c>
      <c r="G16" s="15"/>
    </row>
    <row r="17" spans="1:7" ht="15.6" customHeight="1">
      <c r="A17" s="202" t="s">
        <v>150</v>
      </c>
      <c r="B17" s="203">
        <v>9912.5</v>
      </c>
      <c r="C17" s="203">
        <v>7088</v>
      </c>
      <c r="D17" s="203">
        <v>34995</v>
      </c>
      <c r="E17" s="203">
        <v>35341</v>
      </c>
      <c r="F17" s="204">
        <v>0.98871267323903567</v>
      </c>
      <c r="G17" s="16"/>
    </row>
    <row r="18" spans="1:7" ht="15.6" customHeight="1">
      <c r="A18" s="202" t="s">
        <v>147</v>
      </c>
      <c r="B18" s="203">
        <v>18</v>
      </c>
      <c r="C18" s="203">
        <v>9</v>
      </c>
      <c r="D18" s="203">
        <v>60</v>
      </c>
      <c r="E18" s="203">
        <v>51</v>
      </c>
      <c r="F18" s="204">
        <v>-15</v>
      </c>
    </row>
    <row r="19" spans="1:7" ht="15.6" customHeight="1">
      <c r="A19" s="202" t="s">
        <v>143</v>
      </c>
      <c r="B19" s="203">
        <v>1117</v>
      </c>
      <c r="C19" s="203">
        <v>654</v>
      </c>
      <c r="D19" s="203">
        <v>5511.25</v>
      </c>
      <c r="E19" s="203">
        <v>1365.25</v>
      </c>
      <c r="F19" s="204">
        <v>-75.227942844182351</v>
      </c>
    </row>
    <row r="20" spans="1:7" ht="15.6" customHeight="1">
      <c r="A20" s="202" t="s">
        <v>142</v>
      </c>
      <c r="B20" s="203">
        <v>5425</v>
      </c>
      <c r="C20" s="203">
        <v>4969</v>
      </c>
      <c r="D20" s="203">
        <v>24125</v>
      </c>
      <c r="E20" s="203">
        <v>27495</v>
      </c>
      <c r="F20" s="204">
        <v>13.968911917098451</v>
      </c>
    </row>
    <row r="21" spans="1:7" ht="15.6" customHeight="1">
      <c r="A21" s="202" t="s">
        <v>149</v>
      </c>
      <c r="B21" s="203">
        <v>8092.5</v>
      </c>
      <c r="C21" s="203">
        <v>114</v>
      </c>
      <c r="D21" s="203">
        <v>15607.25</v>
      </c>
      <c r="E21" s="203">
        <v>3651.5</v>
      </c>
      <c r="F21" s="204">
        <v>-76.603821941725798</v>
      </c>
    </row>
    <row r="22" spans="1:7" ht="15.6" customHeight="1">
      <c r="A22" s="202" t="s">
        <v>146</v>
      </c>
      <c r="B22" s="203">
        <v>8022</v>
      </c>
      <c r="C22" s="203">
        <v>9792</v>
      </c>
      <c r="D22" s="203">
        <v>36418</v>
      </c>
      <c r="E22" s="203">
        <v>42346</v>
      </c>
      <c r="F22" s="204">
        <v>16.277664890987982</v>
      </c>
    </row>
    <row r="23" spans="1:7" ht="15.6" customHeight="1">
      <c r="A23" s="202" t="s">
        <v>165</v>
      </c>
      <c r="B23" s="203">
        <v>3592.25</v>
      </c>
      <c r="C23" s="203">
        <v>5689.25</v>
      </c>
      <c r="D23" s="203">
        <v>12672.5</v>
      </c>
      <c r="E23" s="203">
        <v>28023.5</v>
      </c>
      <c r="F23" s="204">
        <v>121.1363188005524</v>
      </c>
    </row>
    <row r="24" spans="1:7" ht="15.6" customHeight="1">
      <c r="A24" s="202" t="s">
        <v>141</v>
      </c>
      <c r="B24" s="203">
        <v>3217.25</v>
      </c>
      <c r="C24" s="203">
        <v>2878.75</v>
      </c>
      <c r="D24" s="203">
        <v>13572.75</v>
      </c>
      <c r="E24" s="203">
        <v>15385</v>
      </c>
      <c r="F24" s="204">
        <v>13.35212097769428</v>
      </c>
    </row>
    <row r="25" spans="1:7" ht="15.6" customHeight="1">
      <c r="A25" s="202" t="s">
        <v>140</v>
      </c>
      <c r="B25" s="203">
        <v>0</v>
      </c>
      <c r="C25" s="203">
        <v>0</v>
      </c>
      <c r="D25" s="203">
        <v>0</v>
      </c>
      <c r="E25" s="203">
        <v>0</v>
      </c>
      <c r="F25" s="204" t="s">
        <v>151</v>
      </c>
    </row>
    <row r="26" spans="1:7" ht="15.6" customHeight="1">
      <c r="A26" s="202" t="s">
        <v>152</v>
      </c>
      <c r="B26" s="203">
        <v>28</v>
      </c>
      <c r="C26" s="203">
        <v>0</v>
      </c>
      <c r="D26" s="203">
        <v>128</v>
      </c>
      <c r="E26" s="203">
        <v>0</v>
      </c>
      <c r="F26" s="204">
        <v>-100</v>
      </c>
    </row>
    <row r="27" spans="1:7" ht="15.6" customHeight="1">
      <c r="A27" s="202" t="s">
        <v>173</v>
      </c>
      <c r="B27" s="203">
        <v>0</v>
      </c>
      <c r="C27" s="203">
        <v>4</v>
      </c>
      <c r="D27" s="203">
        <v>0</v>
      </c>
      <c r="E27" s="203">
        <v>4</v>
      </c>
      <c r="F27" s="204" t="s">
        <v>151</v>
      </c>
    </row>
    <row r="28" spans="1:7" ht="15.6" customHeight="1">
      <c r="A28" s="202" t="s">
        <v>177</v>
      </c>
      <c r="B28" s="203">
        <v>10542</v>
      </c>
      <c r="C28" s="203">
        <v>4798</v>
      </c>
      <c r="D28" s="203">
        <v>32343</v>
      </c>
      <c r="E28" s="203">
        <v>25980</v>
      </c>
      <c r="F28" s="204">
        <v>-19.67349967535479</v>
      </c>
    </row>
    <row r="29" spans="1:7" ht="15.6" customHeight="1">
      <c r="A29" s="202" t="s">
        <v>178</v>
      </c>
      <c r="B29" s="203">
        <v>9459.75</v>
      </c>
      <c r="C29" s="203">
        <v>9182</v>
      </c>
      <c r="D29" s="203">
        <v>44209.25</v>
      </c>
      <c r="E29" s="203">
        <v>44225.75</v>
      </c>
      <c r="F29" s="204">
        <v>3.7322506036630898E-2</v>
      </c>
    </row>
    <row r="30" spans="1:7" ht="15.6" customHeight="1">
      <c r="A30" s="202" t="s">
        <v>179</v>
      </c>
      <c r="B30" s="203">
        <v>447</v>
      </c>
      <c r="C30" s="203">
        <v>90.25</v>
      </c>
      <c r="D30" s="203">
        <v>1050.25</v>
      </c>
      <c r="E30" s="203">
        <v>253</v>
      </c>
      <c r="F30" s="204">
        <v>-75.910497500595099</v>
      </c>
    </row>
    <row r="31" spans="1:7" ht="15.6" customHeight="1">
      <c r="A31" s="202" t="s">
        <v>180</v>
      </c>
      <c r="B31" s="203">
        <v>1708</v>
      </c>
      <c r="C31" s="203">
        <v>1517</v>
      </c>
      <c r="D31" s="203">
        <v>6242</v>
      </c>
      <c r="E31" s="203">
        <v>6546</v>
      </c>
      <c r="F31" s="204">
        <v>4.8702338993912244</v>
      </c>
    </row>
    <row r="32" spans="1:7" ht="15.6" customHeight="1">
      <c r="A32" s="202" t="s">
        <v>181</v>
      </c>
      <c r="B32" s="203">
        <v>247717</v>
      </c>
      <c r="C32" s="203">
        <v>271494</v>
      </c>
      <c r="D32" s="203">
        <v>1140418</v>
      </c>
      <c r="E32" s="203">
        <v>1242605</v>
      </c>
      <c r="F32" s="204">
        <v>8.9604864181379043</v>
      </c>
    </row>
    <row r="33" spans="1:6" ht="15.6" customHeight="1">
      <c r="A33" s="202" t="s">
        <v>182</v>
      </c>
      <c r="B33" s="203">
        <v>26505</v>
      </c>
      <c r="C33" s="203">
        <v>26888</v>
      </c>
      <c r="D33" s="203">
        <v>110144</v>
      </c>
      <c r="E33" s="203">
        <v>109922</v>
      </c>
      <c r="F33" s="204">
        <v>-0.20155432887855801</v>
      </c>
    </row>
    <row r="34" spans="1:6" ht="15.6" customHeight="1">
      <c r="A34" s="202" t="s">
        <v>183</v>
      </c>
      <c r="B34" s="203">
        <v>759.75</v>
      </c>
      <c r="C34" s="203">
        <v>561</v>
      </c>
      <c r="D34" s="203">
        <v>2414.5</v>
      </c>
      <c r="E34" s="203">
        <v>3160.25</v>
      </c>
      <c r="F34" s="204">
        <v>30.88631186581074</v>
      </c>
    </row>
    <row r="35" spans="1:6" ht="15.6" customHeight="1">
      <c r="A35" s="170" t="s">
        <v>153</v>
      </c>
      <c r="B35" s="90">
        <f>SUM(B7:B34)</f>
        <v>601523.5</v>
      </c>
      <c r="C35" s="91">
        <f>SUM(C7:C34)</f>
        <v>620968.75</v>
      </c>
      <c r="D35" s="192">
        <f>SUM(D7:D34)</f>
        <v>2768041.25</v>
      </c>
      <c r="E35" s="192">
        <f>SUM(E7:E34)</f>
        <v>2853820.25</v>
      </c>
      <c r="F35" s="154">
        <f>E35*100/D35-100</f>
        <v>3.0989061308244601</v>
      </c>
    </row>
    <row r="36" spans="1:6" ht="15.6" customHeight="1">
      <c r="A36" s="87" t="s">
        <v>169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7774-4444-4082-A8F5-2D3C79EA8B7D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90</v>
      </c>
      <c r="C7" s="203">
        <v>96</v>
      </c>
      <c r="D7" s="203">
        <v>447</v>
      </c>
      <c r="E7" s="203">
        <v>411</v>
      </c>
      <c r="F7" s="204">
        <v>-8.0536912751677789</v>
      </c>
      <c r="G7" s="51"/>
    </row>
    <row r="8" spans="1:14" ht="15.6" customHeight="1">
      <c r="A8" s="202" t="s">
        <v>11</v>
      </c>
      <c r="B8" s="203">
        <v>82</v>
      </c>
      <c r="C8" s="203">
        <v>76</v>
      </c>
      <c r="D8" s="203">
        <v>337</v>
      </c>
      <c r="E8" s="203">
        <v>326</v>
      </c>
      <c r="F8" s="204">
        <v>-3.264094955489611</v>
      </c>
      <c r="G8" s="20"/>
    </row>
    <row r="9" spans="1:14" ht="15.6" customHeight="1">
      <c r="A9" s="202" t="s">
        <v>8</v>
      </c>
      <c r="B9" s="203">
        <v>138</v>
      </c>
      <c r="C9" s="203">
        <v>105</v>
      </c>
      <c r="D9" s="203">
        <v>559</v>
      </c>
      <c r="E9" s="203">
        <v>565</v>
      </c>
      <c r="F9" s="204">
        <v>1.0733452593917721</v>
      </c>
      <c r="G9" s="20"/>
    </row>
    <row r="10" spans="1:14" ht="15.6" customHeight="1">
      <c r="A10" s="202" t="s">
        <v>10</v>
      </c>
      <c r="B10" s="203">
        <v>78</v>
      </c>
      <c r="C10" s="203">
        <v>71</v>
      </c>
      <c r="D10" s="203">
        <v>341</v>
      </c>
      <c r="E10" s="203">
        <v>273</v>
      </c>
      <c r="F10" s="204">
        <v>-19.941348973607031</v>
      </c>
    </row>
    <row r="11" spans="1:14" ht="15.6" customHeight="1">
      <c r="A11" s="202" t="s">
        <v>9</v>
      </c>
      <c r="B11" s="203">
        <v>2472</v>
      </c>
      <c r="C11" s="203">
        <v>2432</v>
      </c>
      <c r="D11" s="203">
        <v>11555</v>
      </c>
      <c r="E11" s="203">
        <v>11052</v>
      </c>
      <c r="F11" s="204">
        <v>-4.3530938987451293</v>
      </c>
    </row>
    <row r="12" spans="1:14" ht="15.6" customHeight="1">
      <c r="A12" s="202" t="s">
        <v>6</v>
      </c>
      <c r="B12" s="203">
        <v>137</v>
      </c>
      <c r="C12" s="203">
        <v>152</v>
      </c>
      <c r="D12" s="203">
        <v>635</v>
      </c>
      <c r="E12" s="203">
        <v>700</v>
      </c>
      <c r="F12" s="204">
        <v>10.23622047244095</v>
      </c>
    </row>
    <row r="13" spans="1:14" ht="15.6" customHeight="1">
      <c r="A13" s="202" t="s">
        <v>175</v>
      </c>
      <c r="B13" s="203">
        <v>4296</v>
      </c>
      <c r="C13" s="203">
        <v>4369</v>
      </c>
      <c r="D13" s="203">
        <v>16525</v>
      </c>
      <c r="E13" s="203">
        <v>15169</v>
      </c>
      <c r="F13" s="204">
        <v>-8.2057488653555168</v>
      </c>
    </row>
    <row r="14" spans="1:14" ht="15.6" customHeight="1">
      <c r="A14" s="202" t="s">
        <v>148</v>
      </c>
      <c r="B14" s="203">
        <v>774</v>
      </c>
      <c r="C14" s="203">
        <v>751</v>
      </c>
      <c r="D14" s="203">
        <v>3273</v>
      </c>
      <c r="E14" s="203">
        <v>3220</v>
      </c>
      <c r="F14" s="204">
        <v>-1.6193095019859529</v>
      </c>
    </row>
    <row r="15" spans="1:14" ht="15.6" customHeight="1">
      <c r="A15" s="202" t="s">
        <v>145</v>
      </c>
      <c r="B15" s="203">
        <v>255</v>
      </c>
      <c r="C15" s="203">
        <v>241</v>
      </c>
      <c r="D15" s="203">
        <v>1086</v>
      </c>
      <c r="E15" s="203">
        <v>1053</v>
      </c>
      <c r="F15" s="204">
        <v>-3.0386740331491779</v>
      </c>
    </row>
    <row r="16" spans="1:14" ht="15.6" customHeight="1">
      <c r="A16" s="202" t="s">
        <v>144</v>
      </c>
      <c r="B16" s="203">
        <v>187</v>
      </c>
      <c r="C16" s="203">
        <v>208</v>
      </c>
      <c r="D16" s="203">
        <v>844</v>
      </c>
      <c r="E16" s="203">
        <v>981</v>
      </c>
      <c r="F16" s="204">
        <v>16.232227488151661</v>
      </c>
      <c r="G16" s="15"/>
    </row>
    <row r="17" spans="1:7" ht="15.6" customHeight="1">
      <c r="A17" s="202" t="s">
        <v>150</v>
      </c>
      <c r="B17" s="203">
        <v>124</v>
      </c>
      <c r="C17" s="203">
        <v>134</v>
      </c>
      <c r="D17" s="203">
        <v>546</v>
      </c>
      <c r="E17" s="203">
        <v>600</v>
      </c>
      <c r="F17" s="204">
        <v>9.8901098901098834</v>
      </c>
      <c r="G17" s="16"/>
    </row>
    <row r="18" spans="1:7" ht="15.6" customHeight="1">
      <c r="A18" s="202" t="s">
        <v>147</v>
      </c>
      <c r="B18" s="203">
        <v>903</v>
      </c>
      <c r="C18" s="203">
        <v>831</v>
      </c>
      <c r="D18" s="203">
        <v>4184</v>
      </c>
      <c r="E18" s="203">
        <v>3766</v>
      </c>
      <c r="F18" s="204">
        <v>-9.9904397705544881</v>
      </c>
    </row>
    <row r="19" spans="1:7" ht="15.6" customHeight="1">
      <c r="A19" s="202" t="s">
        <v>143</v>
      </c>
      <c r="B19" s="203">
        <v>93</v>
      </c>
      <c r="C19" s="203">
        <v>71</v>
      </c>
      <c r="D19" s="203">
        <v>372</v>
      </c>
      <c r="E19" s="203">
        <v>313</v>
      </c>
      <c r="F19" s="204">
        <v>-15.86021505376344</v>
      </c>
    </row>
    <row r="20" spans="1:7" ht="15.6" customHeight="1">
      <c r="A20" s="202" t="s">
        <v>142</v>
      </c>
      <c r="B20" s="203">
        <v>96</v>
      </c>
      <c r="C20" s="203">
        <v>105</v>
      </c>
      <c r="D20" s="203">
        <v>476</v>
      </c>
      <c r="E20" s="203">
        <v>477</v>
      </c>
      <c r="F20" s="204">
        <v>0.21008403361344111</v>
      </c>
    </row>
    <row r="21" spans="1:7" ht="15.6" customHeight="1">
      <c r="A21" s="202" t="s">
        <v>149</v>
      </c>
      <c r="B21" s="203">
        <v>211</v>
      </c>
      <c r="C21" s="203">
        <v>195</v>
      </c>
      <c r="D21" s="203">
        <v>932</v>
      </c>
      <c r="E21" s="203">
        <v>918</v>
      </c>
      <c r="F21" s="204">
        <v>-1.5021459227467771</v>
      </c>
    </row>
    <row r="22" spans="1:7" ht="15.6" customHeight="1">
      <c r="A22" s="202" t="s">
        <v>146</v>
      </c>
      <c r="B22" s="203">
        <v>1238</v>
      </c>
      <c r="C22" s="203">
        <v>1275</v>
      </c>
      <c r="D22" s="203">
        <v>6305</v>
      </c>
      <c r="E22" s="203">
        <v>6398</v>
      </c>
      <c r="F22" s="204">
        <v>1.475019825535284</v>
      </c>
    </row>
    <row r="23" spans="1:7" ht="15.6" customHeight="1">
      <c r="A23" s="202" t="s">
        <v>165</v>
      </c>
      <c r="B23" s="203">
        <v>122</v>
      </c>
      <c r="C23" s="203">
        <v>118</v>
      </c>
      <c r="D23" s="203">
        <v>517</v>
      </c>
      <c r="E23" s="203">
        <v>564</v>
      </c>
      <c r="F23" s="204">
        <v>9.0909090909090935</v>
      </c>
    </row>
    <row r="24" spans="1:7" ht="15.6" customHeight="1">
      <c r="A24" s="202" t="s">
        <v>141</v>
      </c>
      <c r="B24" s="203">
        <v>51</v>
      </c>
      <c r="C24" s="203">
        <v>38</v>
      </c>
      <c r="D24" s="203">
        <v>207</v>
      </c>
      <c r="E24" s="203">
        <v>238</v>
      </c>
      <c r="F24" s="204">
        <v>14.975845410628031</v>
      </c>
    </row>
    <row r="25" spans="1:7" ht="15.6" customHeight="1">
      <c r="A25" s="202" t="s">
        <v>140</v>
      </c>
      <c r="B25" s="203">
        <v>60</v>
      </c>
      <c r="C25" s="203">
        <v>53</v>
      </c>
      <c r="D25" s="203">
        <v>302</v>
      </c>
      <c r="E25" s="203">
        <v>290</v>
      </c>
      <c r="F25" s="204">
        <v>-3.9735099337748352</v>
      </c>
    </row>
    <row r="26" spans="1:7" ht="15.6" customHeight="1">
      <c r="A26" s="202" t="s">
        <v>152</v>
      </c>
      <c r="B26" s="203">
        <v>87</v>
      </c>
      <c r="C26" s="203">
        <v>63</v>
      </c>
      <c r="D26" s="203">
        <v>364</v>
      </c>
      <c r="E26" s="203">
        <v>229</v>
      </c>
      <c r="F26" s="204">
        <v>-37.087912087912088</v>
      </c>
    </row>
    <row r="27" spans="1:7" ht="15.6" customHeight="1">
      <c r="A27" s="202" t="s">
        <v>173</v>
      </c>
      <c r="B27" s="203">
        <v>78</v>
      </c>
      <c r="C27" s="203">
        <v>80</v>
      </c>
      <c r="D27" s="203">
        <v>374</v>
      </c>
      <c r="E27" s="203">
        <v>383</v>
      </c>
      <c r="F27" s="204">
        <v>2.4064171122994651</v>
      </c>
    </row>
    <row r="28" spans="1:7" ht="15.6" customHeight="1">
      <c r="A28" s="202" t="s">
        <v>177</v>
      </c>
      <c r="B28" s="203">
        <v>1483</v>
      </c>
      <c r="C28" s="203">
        <v>1451</v>
      </c>
      <c r="D28" s="203">
        <v>7489</v>
      </c>
      <c r="E28" s="203">
        <v>7365</v>
      </c>
      <c r="F28" s="204">
        <v>-1.6557617839497989</v>
      </c>
    </row>
    <row r="29" spans="1:7" ht="15.6" customHeight="1">
      <c r="A29" s="202" t="s">
        <v>178</v>
      </c>
      <c r="B29" s="203">
        <v>146</v>
      </c>
      <c r="C29" s="203">
        <v>135</v>
      </c>
      <c r="D29" s="203">
        <v>642</v>
      </c>
      <c r="E29" s="203">
        <v>579</v>
      </c>
      <c r="F29" s="204">
        <v>-9.8130841121495394</v>
      </c>
    </row>
    <row r="30" spans="1:7" ht="15.6" customHeight="1">
      <c r="A30" s="202" t="s">
        <v>179</v>
      </c>
      <c r="B30" s="203">
        <v>86</v>
      </c>
      <c r="C30" s="203">
        <v>88</v>
      </c>
      <c r="D30" s="203">
        <v>390</v>
      </c>
      <c r="E30" s="203">
        <v>395</v>
      </c>
      <c r="F30" s="204">
        <v>1.282051282051285</v>
      </c>
    </row>
    <row r="31" spans="1:7" ht="15.6" customHeight="1">
      <c r="A31" s="202" t="s">
        <v>180</v>
      </c>
      <c r="B31" s="203">
        <v>176</v>
      </c>
      <c r="C31" s="203">
        <v>206</v>
      </c>
      <c r="D31" s="203">
        <v>883</v>
      </c>
      <c r="E31" s="203">
        <v>903</v>
      </c>
      <c r="F31" s="204">
        <v>2.2650056625141559</v>
      </c>
    </row>
    <row r="32" spans="1:7" ht="15.6" customHeight="1">
      <c r="A32" s="202" t="s">
        <v>181</v>
      </c>
      <c r="B32" s="203">
        <v>664</v>
      </c>
      <c r="C32" s="203">
        <v>561</v>
      </c>
      <c r="D32" s="203">
        <v>2973</v>
      </c>
      <c r="E32" s="203">
        <v>2972</v>
      </c>
      <c r="F32" s="204">
        <v>-3.3636057854025132E-2</v>
      </c>
    </row>
    <row r="33" spans="1:6" ht="15.6" customHeight="1">
      <c r="A33" s="202" t="s">
        <v>182</v>
      </c>
      <c r="B33" s="203">
        <v>175</v>
      </c>
      <c r="C33" s="203">
        <v>168</v>
      </c>
      <c r="D33" s="203">
        <v>704</v>
      </c>
      <c r="E33" s="203">
        <v>752</v>
      </c>
      <c r="F33" s="204">
        <v>6.8181818181818121</v>
      </c>
    </row>
    <row r="34" spans="1:6" ht="15.6" customHeight="1">
      <c r="A34" s="202" t="s">
        <v>183</v>
      </c>
      <c r="B34" s="203">
        <v>38</v>
      </c>
      <c r="C34" s="203">
        <v>31</v>
      </c>
      <c r="D34" s="203">
        <v>162</v>
      </c>
      <c r="E34" s="203">
        <v>165</v>
      </c>
      <c r="F34" s="204">
        <v>1.8518518518518481</v>
      </c>
    </row>
    <row r="35" spans="1:6" ht="15.6" customHeight="1">
      <c r="A35" s="170" t="s">
        <v>153</v>
      </c>
      <c r="B35" s="90">
        <f>SUM(B7:B34)</f>
        <v>14340</v>
      </c>
      <c r="C35" s="91">
        <f>SUM(C7:C34)</f>
        <v>14104</v>
      </c>
      <c r="D35" s="192">
        <f>SUM(D7:D34)</f>
        <v>63424</v>
      </c>
      <c r="E35" s="92">
        <f>SUM(E7:E34)</f>
        <v>61057</v>
      </c>
      <c r="F35" s="154">
        <f>E35*100/D35-100</f>
        <v>-3.7320257315842582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555EC-56D4-44BD-89C1-6E62CFA18B2D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3106913</v>
      </c>
      <c r="C7" s="203">
        <v>2747777</v>
      </c>
      <c r="D7" s="203">
        <v>12150961</v>
      </c>
      <c r="E7" s="203">
        <v>10750130</v>
      </c>
      <c r="F7" s="204">
        <v>-11.528561403497219</v>
      </c>
      <c r="G7" s="51"/>
    </row>
    <row r="8" spans="1:14" ht="15.6" customHeight="1">
      <c r="A8" s="202" t="s">
        <v>11</v>
      </c>
      <c r="B8" s="203">
        <v>2131372</v>
      </c>
      <c r="C8" s="203">
        <v>1826062</v>
      </c>
      <c r="D8" s="203">
        <v>6257619</v>
      </c>
      <c r="E8" s="203">
        <v>7423367</v>
      </c>
      <c r="F8" s="204">
        <v>18.629258189097161</v>
      </c>
      <c r="G8" s="20"/>
    </row>
    <row r="9" spans="1:14" ht="15.6" customHeight="1">
      <c r="A9" s="202" t="s">
        <v>8</v>
      </c>
      <c r="B9" s="203">
        <v>2566555</v>
      </c>
      <c r="C9" s="203">
        <v>1915117</v>
      </c>
      <c r="D9" s="203">
        <v>9912973</v>
      </c>
      <c r="E9" s="203">
        <v>9553769</v>
      </c>
      <c r="F9" s="204">
        <v>-3.623574885153019</v>
      </c>
      <c r="G9" s="20"/>
    </row>
    <row r="10" spans="1:14" ht="15.6" customHeight="1">
      <c r="A10" s="202" t="s">
        <v>10</v>
      </c>
      <c r="B10" s="203">
        <v>479560</v>
      </c>
      <c r="C10" s="203">
        <v>586103</v>
      </c>
      <c r="D10" s="203">
        <v>2326271</v>
      </c>
      <c r="E10" s="203">
        <v>1977068</v>
      </c>
      <c r="F10" s="204">
        <v>-15.0112777058219</v>
      </c>
    </row>
    <row r="11" spans="1:14" ht="15.6" customHeight="1">
      <c r="A11" s="202" t="s">
        <v>9</v>
      </c>
      <c r="B11" s="203">
        <v>45570875</v>
      </c>
      <c r="C11" s="203">
        <v>45369849</v>
      </c>
      <c r="D11" s="203">
        <v>217320602</v>
      </c>
      <c r="E11" s="203">
        <v>202033514</v>
      </c>
      <c r="F11" s="204">
        <v>-7.0343482667142601</v>
      </c>
    </row>
    <row r="12" spans="1:14" ht="15.6" customHeight="1">
      <c r="A12" s="202" t="s">
        <v>6</v>
      </c>
      <c r="B12" s="203">
        <v>3575769</v>
      </c>
      <c r="C12" s="203">
        <v>4154249</v>
      </c>
      <c r="D12" s="203">
        <v>13559909</v>
      </c>
      <c r="E12" s="203">
        <v>15341789</v>
      </c>
      <c r="F12" s="204">
        <v>13.1407961513606</v>
      </c>
    </row>
    <row r="13" spans="1:14" ht="15.6" customHeight="1">
      <c r="A13" s="202" t="s">
        <v>175</v>
      </c>
      <c r="B13" s="203">
        <v>28339234</v>
      </c>
      <c r="C13" s="203">
        <v>26794861</v>
      </c>
      <c r="D13" s="203">
        <v>102050589</v>
      </c>
      <c r="E13" s="203">
        <v>88516504</v>
      </c>
      <c r="F13" s="204">
        <v>-13.26213315633092</v>
      </c>
    </row>
    <row r="14" spans="1:14" ht="15.6" customHeight="1">
      <c r="A14" s="202" t="s">
        <v>148</v>
      </c>
      <c r="B14" s="203">
        <v>36905002</v>
      </c>
      <c r="C14" s="203">
        <v>36684277</v>
      </c>
      <c r="D14" s="203">
        <v>141866983</v>
      </c>
      <c r="E14" s="203">
        <v>143855374</v>
      </c>
      <c r="F14" s="204">
        <v>1.4015882751238851</v>
      </c>
    </row>
    <row r="15" spans="1:14" ht="15.6" customHeight="1">
      <c r="A15" s="202" t="s">
        <v>145</v>
      </c>
      <c r="B15" s="203">
        <v>4906187</v>
      </c>
      <c r="C15" s="203">
        <v>6038762</v>
      </c>
      <c r="D15" s="203">
        <v>21317043</v>
      </c>
      <c r="E15" s="203">
        <v>24113953</v>
      </c>
      <c r="F15" s="204">
        <v>13.12053458821657</v>
      </c>
    </row>
    <row r="16" spans="1:14" ht="15.6" customHeight="1">
      <c r="A16" s="202" t="s">
        <v>144</v>
      </c>
      <c r="B16" s="203">
        <v>4773292</v>
      </c>
      <c r="C16" s="203">
        <v>5169899</v>
      </c>
      <c r="D16" s="203">
        <v>19430771</v>
      </c>
      <c r="E16" s="203">
        <v>20944177</v>
      </c>
      <c r="F16" s="204">
        <v>7.7887079210598529</v>
      </c>
      <c r="G16" s="15"/>
    </row>
    <row r="17" spans="1:7" ht="15.6" customHeight="1">
      <c r="A17" s="202" t="s">
        <v>150</v>
      </c>
      <c r="B17" s="203">
        <v>1651097</v>
      </c>
      <c r="C17" s="203">
        <v>1989057</v>
      </c>
      <c r="D17" s="203">
        <v>8058577</v>
      </c>
      <c r="E17" s="203">
        <v>8746334</v>
      </c>
      <c r="F17" s="204">
        <v>8.5344720289946991</v>
      </c>
      <c r="G17" s="16"/>
    </row>
    <row r="18" spans="1:7" ht="15.6" customHeight="1">
      <c r="A18" s="202" t="s">
        <v>147</v>
      </c>
      <c r="B18" s="203">
        <v>6982354</v>
      </c>
      <c r="C18" s="203">
        <v>8239496</v>
      </c>
      <c r="D18" s="203">
        <v>30660152</v>
      </c>
      <c r="E18" s="203">
        <v>32791794</v>
      </c>
      <c r="F18" s="204">
        <v>6.9524834710538954</v>
      </c>
    </row>
    <row r="19" spans="1:7" ht="15.6" customHeight="1">
      <c r="A19" s="202" t="s">
        <v>143</v>
      </c>
      <c r="B19" s="203">
        <v>1725495</v>
      </c>
      <c r="C19" s="203">
        <v>1340411</v>
      </c>
      <c r="D19" s="203">
        <v>6618494</v>
      </c>
      <c r="E19" s="203">
        <v>5907047</v>
      </c>
      <c r="F19" s="204">
        <v>-10.74937893726276</v>
      </c>
    </row>
    <row r="20" spans="1:7" ht="15.6" customHeight="1">
      <c r="A20" s="202" t="s">
        <v>142</v>
      </c>
      <c r="B20" s="203">
        <v>1888583</v>
      </c>
      <c r="C20" s="203">
        <v>1851067</v>
      </c>
      <c r="D20" s="203">
        <v>8225655</v>
      </c>
      <c r="E20" s="203">
        <v>7587243</v>
      </c>
      <c r="F20" s="204">
        <v>-7.7612299567633167</v>
      </c>
    </row>
    <row r="21" spans="1:7" ht="15.6" customHeight="1">
      <c r="A21" s="202" t="s">
        <v>149</v>
      </c>
      <c r="B21" s="203">
        <v>3924841</v>
      </c>
      <c r="C21" s="203">
        <v>2987946</v>
      </c>
      <c r="D21" s="203">
        <v>17033525</v>
      </c>
      <c r="E21" s="203">
        <v>15621446</v>
      </c>
      <c r="F21" s="204">
        <v>-8.2899986937524659</v>
      </c>
    </row>
    <row r="22" spans="1:7" ht="15.6" customHeight="1">
      <c r="A22" s="202" t="s">
        <v>146</v>
      </c>
      <c r="B22" s="203">
        <v>25090971</v>
      </c>
      <c r="C22" s="203">
        <v>23874597</v>
      </c>
      <c r="D22" s="203">
        <v>151926469</v>
      </c>
      <c r="E22" s="203">
        <v>148573053</v>
      </c>
      <c r="F22" s="204">
        <v>-2.2072625146050062</v>
      </c>
    </row>
    <row r="23" spans="1:7" ht="15.6" customHeight="1">
      <c r="A23" s="202" t="s">
        <v>165</v>
      </c>
      <c r="B23" s="203">
        <v>6250390</v>
      </c>
      <c r="C23" s="203">
        <v>5539423</v>
      </c>
      <c r="D23" s="203">
        <v>25076376</v>
      </c>
      <c r="E23" s="203">
        <v>26001209</v>
      </c>
      <c r="F23" s="204">
        <v>3.6880648144691999</v>
      </c>
    </row>
    <row r="24" spans="1:7" ht="15.6" customHeight="1">
      <c r="A24" s="202" t="s">
        <v>141</v>
      </c>
      <c r="B24" s="203">
        <v>288352</v>
      </c>
      <c r="C24" s="203">
        <v>279907</v>
      </c>
      <c r="D24" s="203">
        <v>1381925</v>
      </c>
      <c r="E24" s="203">
        <v>1585760</v>
      </c>
      <c r="F24" s="204">
        <v>14.750076885503921</v>
      </c>
    </row>
    <row r="25" spans="1:7" ht="15.6" customHeight="1">
      <c r="A25" s="202" t="s">
        <v>140</v>
      </c>
      <c r="B25" s="203">
        <v>1748128</v>
      </c>
      <c r="C25" s="203">
        <v>1482163</v>
      </c>
      <c r="D25" s="203">
        <v>8571839</v>
      </c>
      <c r="E25" s="203">
        <v>8060421</v>
      </c>
      <c r="F25" s="204">
        <v>-5.966257649029572</v>
      </c>
    </row>
    <row r="26" spans="1:7" ht="15.6" customHeight="1">
      <c r="A26" s="202" t="s">
        <v>152</v>
      </c>
      <c r="B26" s="203">
        <v>1385720</v>
      </c>
      <c r="C26" s="203">
        <v>1228455</v>
      </c>
      <c r="D26" s="203">
        <v>6087964</v>
      </c>
      <c r="E26" s="203">
        <v>4055688</v>
      </c>
      <c r="F26" s="204">
        <v>-33.381866252822789</v>
      </c>
    </row>
    <row r="27" spans="1:7" ht="15.6" customHeight="1">
      <c r="A27" s="202" t="s">
        <v>173</v>
      </c>
      <c r="B27" s="203">
        <v>567493</v>
      </c>
      <c r="C27" s="203">
        <v>666406</v>
      </c>
      <c r="D27" s="203">
        <v>2848252</v>
      </c>
      <c r="E27" s="203">
        <v>2919503</v>
      </c>
      <c r="F27" s="204">
        <v>2.5015693836079151</v>
      </c>
    </row>
    <row r="28" spans="1:7" ht="15.6" customHeight="1">
      <c r="A28" s="202" t="s">
        <v>177</v>
      </c>
      <c r="B28" s="203">
        <v>16120639</v>
      </c>
      <c r="C28" s="203">
        <v>14793149</v>
      </c>
      <c r="D28" s="203">
        <v>101839568</v>
      </c>
      <c r="E28" s="203">
        <v>105197712</v>
      </c>
      <c r="F28" s="204">
        <v>3.2974845297851232</v>
      </c>
    </row>
    <row r="29" spans="1:7" ht="15.6" customHeight="1">
      <c r="A29" s="202" t="s">
        <v>178</v>
      </c>
      <c r="B29" s="203">
        <v>3070415</v>
      </c>
      <c r="C29" s="203">
        <v>2802799</v>
      </c>
      <c r="D29" s="203">
        <v>12223070</v>
      </c>
      <c r="E29" s="203">
        <v>11136075</v>
      </c>
      <c r="F29" s="204">
        <v>-8.8929786052112973</v>
      </c>
    </row>
    <row r="30" spans="1:7" ht="15.6" customHeight="1">
      <c r="A30" s="202" t="s">
        <v>179</v>
      </c>
      <c r="B30" s="203">
        <v>512494</v>
      </c>
      <c r="C30" s="203">
        <v>548487</v>
      </c>
      <c r="D30" s="203">
        <v>2412798</v>
      </c>
      <c r="E30" s="203">
        <v>2536914</v>
      </c>
      <c r="F30" s="204">
        <v>5.1440692507205341</v>
      </c>
    </row>
    <row r="31" spans="1:7" ht="15.6" customHeight="1">
      <c r="A31" s="202" t="s">
        <v>180</v>
      </c>
      <c r="B31" s="203">
        <v>3760410</v>
      </c>
      <c r="C31" s="203">
        <v>4227715</v>
      </c>
      <c r="D31" s="203">
        <v>17961709</v>
      </c>
      <c r="E31" s="203">
        <v>17852402</v>
      </c>
      <c r="F31" s="204">
        <v>-0.60855567808162903</v>
      </c>
    </row>
    <row r="32" spans="1:7" ht="15.6" customHeight="1">
      <c r="A32" s="202" t="s">
        <v>181</v>
      </c>
      <c r="B32" s="203">
        <v>27752360</v>
      </c>
      <c r="C32" s="203">
        <v>22600216</v>
      </c>
      <c r="D32" s="203">
        <v>120546287</v>
      </c>
      <c r="E32" s="203">
        <v>120189385</v>
      </c>
      <c r="F32" s="204">
        <v>-0.29607050443618732</v>
      </c>
    </row>
    <row r="33" spans="1:6" ht="15.6" customHeight="1">
      <c r="A33" s="202" t="s">
        <v>182</v>
      </c>
      <c r="B33" s="203">
        <v>4445965</v>
      </c>
      <c r="C33" s="203">
        <v>4247337</v>
      </c>
      <c r="D33" s="203">
        <v>19094407</v>
      </c>
      <c r="E33" s="203">
        <v>19506208</v>
      </c>
      <c r="F33" s="204">
        <v>2.1566577061021088</v>
      </c>
    </row>
    <row r="34" spans="1:6" ht="15.6" customHeight="1">
      <c r="A34" s="202" t="s">
        <v>183</v>
      </c>
      <c r="B34" s="203">
        <v>305296</v>
      </c>
      <c r="C34" s="203">
        <v>307304</v>
      </c>
      <c r="D34" s="203">
        <v>1217215</v>
      </c>
      <c r="E34" s="203">
        <v>1599141</v>
      </c>
      <c r="F34" s="204">
        <v>31.37703692445459</v>
      </c>
    </row>
    <row r="35" spans="1:6" ht="15.6" customHeight="1">
      <c r="A35" s="170" t="s">
        <v>153</v>
      </c>
      <c r="B35" s="90">
        <f>SUM(B7:B34)</f>
        <v>239825762</v>
      </c>
      <c r="C35" s="91">
        <f>SUM(C7:C34)</f>
        <v>230292891</v>
      </c>
      <c r="D35" s="192">
        <f>SUM(D7:D34)</f>
        <v>1087978003</v>
      </c>
      <c r="E35" s="92">
        <f>SUM(E7:E34)</f>
        <v>1064376980</v>
      </c>
      <c r="F35" s="154">
        <f>E35*100/D35-100</f>
        <v>-2.1692555304355778</v>
      </c>
    </row>
    <row r="36" spans="1:6" ht="15.6" customHeight="1">
      <c r="A36" s="87" t="s">
        <v>77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74B1A-1223-4680-8544-40E71047D10E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22</v>
      </c>
      <c r="C7" s="203">
        <v>21</v>
      </c>
      <c r="D7" s="203">
        <v>59</v>
      </c>
      <c r="E7" s="203">
        <v>52</v>
      </c>
      <c r="F7" s="204">
        <v>-11.86440677966101</v>
      </c>
      <c r="G7" s="51"/>
    </row>
    <row r="8" spans="1:14" ht="15.6" customHeight="1">
      <c r="A8" s="202" t="s">
        <v>11</v>
      </c>
      <c r="B8" s="203">
        <v>13</v>
      </c>
      <c r="C8" s="203">
        <v>12</v>
      </c>
      <c r="D8" s="203">
        <v>31</v>
      </c>
      <c r="E8" s="203">
        <v>32</v>
      </c>
      <c r="F8" s="204">
        <v>3.2258064516128968</v>
      </c>
      <c r="G8" s="20"/>
    </row>
    <row r="9" spans="1:14" ht="15.6" customHeight="1">
      <c r="A9" s="202" t="s">
        <v>8</v>
      </c>
      <c r="B9" s="203">
        <v>4</v>
      </c>
      <c r="C9" s="203">
        <v>2</v>
      </c>
      <c r="D9" s="203">
        <v>12</v>
      </c>
      <c r="E9" s="203">
        <v>9</v>
      </c>
      <c r="F9" s="204">
        <v>-25</v>
      </c>
      <c r="G9" s="20"/>
    </row>
    <row r="10" spans="1:14" ht="15.6" customHeight="1">
      <c r="A10" s="202" t="s">
        <v>10</v>
      </c>
      <c r="B10" s="203">
        <v>0</v>
      </c>
      <c r="C10" s="203">
        <v>1</v>
      </c>
      <c r="D10" s="203">
        <v>0</v>
      </c>
      <c r="E10" s="203">
        <v>1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</v>
      </c>
      <c r="F11" s="204" t="s">
        <v>151</v>
      </c>
    </row>
    <row r="12" spans="1:14" ht="15.6" customHeight="1">
      <c r="A12" s="202" t="s">
        <v>6</v>
      </c>
      <c r="B12" s="203">
        <v>31</v>
      </c>
      <c r="C12" s="203">
        <v>33</v>
      </c>
      <c r="D12" s="203">
        <v>115</v>
      </c>
      <c r="E12" s="203">
        <v>122</v>
      </c>
      <c r="F12" s="204">
        <v>6.0869565217391246</v>
      </c>
    </row>
    <row r="13" spans="1:14" ht="15.6" customHeight="1">
      <c r="A13" s="202" t="s">
        <v>175</v>
      </c>
      <c r="B13" s="203">
        <v>113</v>
      </c>
      <c r="C13" s="203">
        <v>107</v>
      </c>
      <c r="D13" s="203">
        <v>253</v>
      </c>
      <c r="E13" s="203">
        <v>207</v>
      </c>
      <c r="F13" s="204">
        <v>-18.181818181818191</v>
      </c>
    </row>
    <row r="14" spans="1:14" ht="15.6" customHeight="1">
      <c r="A14" s="202" t="s">
        <v>148</v>
      </c>
      <c r="B14" s="203">
        <v>124</v>
      </c>
      <c r="C14" s="203">
        <v>113</v>
      </c>
      <c r="D14" s="203">
        <v>299</v>
      </c>
      <c r="E14" s="203">
        <v>303</v>
      </c>
      <c r="F14" s="204">
        <v>1.3377926421404709</v>
      </c>
    </row>
    <row r="15" spans="1:14" ht="15.6" customHeight="1">
      <c r="A15" s="202" t="s">
        <v>145</v>
      </c>
      <c r="B15" s="203">
        <v>19</v>
      </c>
      <c r="C15" s="203">
        <v>16</v>
      </c>
      <c r="D15" s="203">
        <v>26</v>
      </c>
      <c r="E15" s="203">
        <v>26</v>
      </c>
      <c r="F15" s="204">
        <v>0</v>
      </c>
    </row>
    <row r="16" spans="1:14" ht="15.6" customHeight="1">
      <c r="A16" s="202" t="s">
        <v>144</v>
      </c>
      <c r="B16" s="203">
        <v>25</v>
      </c>
      <c r="C16" s="203">
        <v>23</v>
      </c>
      <c r="D16" s="203">
        <v>68</v>
      </c>
      <c r="E16" s="203">
        <v>63</v>
      </c>
      <c r="F16" s="204">
        <v>-7.352941176470595</v>
      </c>
      <c r="G16" s="15"/>
    </row>
    <row r="17" spans="1:7" ht="15.6" customHeight="1">
      <c r="A17" s="202" t="s">
        <v>150</v>
      </c>
      <c r="B17" s="203">
        <v>1</v>
      </c>
      <c r="C17" s="203">
        <v>0</v>
      </c>
      <c r="D17" s="203">
        <v>1</v>
      </c>
      <c r="E17" s="203">
        <v>1</v>
      </c>
      <c r="F17" s="204">
        <v>0</v>
      </c>
      <c r="G17" s="16"/>
    </row>
    <row r="18" spans="1:7" ht="15.6" customHeight="1">
      <c r="A18" s="202" t="s">
        <v>147</v>
      </c>
      <c r="B18" s="203">
        <v>2</v>
      </c>
      <c r="C18" s="203">
        <v>1</v>
      </c>
      <c r="D18" s="203">
        <v>7</v>
      </c>
      <c r="E18" s="203">
        <v>2</v>
      </c>
      <c r="F18" s="204">
        <v>-71.428571428571431</v>
      </c>
    </row>
    <row r="19" spans="1:7" ht="15.6" customHeight="1">
      <c r="A19" s="202" t="s">
        <v>143</v>
      </c>
      <c r="B19" s="203">
        <v>8</v>
      </c>
      <c r="C19" s="203">
        <v>4</v>
      </c>
      <c r="D19" s="203">
        <v>11</v>
      </c>
      <c r="E19" s="203">
        <v>5</v>
      </c>
      <c r="F19" s="204">
        <v>-54.545454545454547</v>
      </c>
    </row>
    <row r="20" spans="1:7" ht="15.6" customHeight="1">
      <c r="A20" s="202" t="s">
        <v>142</v>
      </c>
      <c r="B20" s="203">
        <v>5</v>
      </c>
      <c r="C20" s="203">
        <v>8</v>
      </c>
      <c r="D20" s="203">
        <v>11</v>
      </c>
      <c r="E20" s="203">
        <v>15</v>
      </c>
      <c r="F20" s="204">
        <v>36.363636363636367</v>
      </c>
    </row>
    <row r="21" spans="1:7" ht="15.6" customHeight="1">
      <c r="A21" s="202" t="s">
        <v>149</v>
      </c>
      <c r="B21" s="203">
        <v>3</v>
      </c>
      <c r="C21" s="203">
        <v>4</v>
      </c>
      <c r="D21" s="203">
        <v>4</v>
      </c>
      <c r="E21" s="203">
        <v>6</v>
      </c>
      <c r="F21" s="204">
        <v>50</v>
      </c>
    </row>
    <row r="22" spans="1:7" ht="15.6" customHeight="1">
      <c r="A22" s="202" t="s">
        <v>146</v>
      </c>
      <c r="B22" s="203">
        <v>16</v>
      </c>
      <c r="C22" s="203">
        <v>17</v>
      </c>
      <c r="D22" s="203">
        <v>451</v>
      </c>
      <c r="E22" s="203">
        <v>493</v>
      </c>
      <c r="F22" s="204">
        <v>9.3126385809312637</v>
      </c>
    </row>
    <row r="23" spans="1:7" ht="15.6" customHeight="1">
      <c r="A23" s="202" t="s">
        <v>165</v>
      </c>
      <c r="B23" s="203">
        <v>40</v>
      </c>
      <c r="C23" s="203">
        <v>35</v>
      </c>
      <c r="D23" s="203">
        <v>127</v>
      </c>
      <c r="E23" s="203">
        <v>116</v>
      </c>
      <c r="F23" s="204">
        <v>-8.6614173228346516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</v>
      </c>
      <c r="C25" s="203">
        <v>0</v>
      </c>
      <c r="D25" s="203">
        <v>7</v>
      </c>
      <c r="E25" s="203">
        <v>4</v>
      </c>
      <c r="F25" s="204">
        <v>-42.857142857142847</v>
      </c>
    </row>
    <row r="26" spans="1:7" ht="15.6" customHeight="1">
      <c r="A26" s="202" t="s">
        <v>152</v>
      </c>
      <c r="B26" s="203">
        <v>10</v>
      </c>
      <c r="C26" s="203">
        <v>11</v>
      </c>
      <c r="D26" s="203">
        <v>20</v>
      </c>
      <c r="E26" s="203">
        <v>20</v>
      </c>
      <c r="F26" s="204">
        <v>0</v>
      </c>
    </row>
    <row r="27" spans="1:7" ht="15.6" customHeight="1">
      <c r="A27" s="202" t="s">
        <v>173</v>
      </c>
      <c r="B27" s="203">
        <v>0</v>
      </c>
      <c r="C27" s="203">
        <v>1</v>
      </c>
      <c r="D27" s="203">
        <v>1</v>
      </c>
      <c r="E27" s="203">
        <v>4</v>
      </c>
      <c r="F27" s="204">
        <v>300</v>
      </c>
    </row>
    <row r="28" spans="1:7" ht="15.6" customHeight="1">
      <c r="A28" s="202" t="s">
        <v>177</v>
      </c>
      <c r="B28" s="203">
        <v>13</v>
      </c>
      <c r="C28" s="203">
        <v>18</v>
      </c>
      <c r="D28" s="203">
        <v>390</v>
      </c>
      <c r="E28" s="203">
        <v>421</v>
      </c>
      <c r="F28" s="204">
        <v>7.9487179487179418</v>
      </c>
    </row>
    <row r="29" spans="1:7" ht="15.6" customHeight="1">
      <c r="A29" s="202" t="s">
        <v>178</v>
      </c>
      <c r="B29" s="203">
        <v>7</v>
      </c>
      <c r="C29" s="203">
        <v>7</v>
      </c>
      <c r="D29" s="203">
        <v>15</v>
      </c>
      <c r="E29" s="203">
        <v>10</v>
      </c>
      <c r="F29" s="204">
        <v>-33.333333333333329</v>
      </c>
    </row>
    <row r="30" spans="1:7" ht="15.6" customHeight="1">
      <c r="A30" s="202" t="s">
        <v>179</v>
      </c>
      <c r="B30" s="203">
        <v>11</v>
      </c>
      <c r="C30" s="203">
        <v>11</v>
      </c>
      <c r="D30" s="203">
        <v>33</v>
      </c>
      <c r="E30" s="203">
        <v>37</v>
      </c>
      <c r="F30" s="204">
        <v>12.121212121212119</v>
      </c>
    </row>
    <row r="31" spans="1:7" ht="15.6" customHeight="1">
      <c r="A31" s="202" t="s">
        <v>180</v>
      </c>
      <c r="B31" s="203">
        <v>10</v>
      </c>
      <c r="C31" s="203">
        <v>10</v>
      </c>
      <c r="D31" s="203">
        <v>17</v>
      </c>
      <c r="E31" s="203">
        <v>18</v>
      </c>
      <c r="F31" s="204">
        <v>5.882352941176463</v>
      </c>
    </row>
    <row r="32" spans="1:7" ht="15.6" customHeight="1">
      <c r="A32" s="202" t="s">
        <v>181</v>
      </c>
      <c r="B32" s="203">
        <v>37</v>
      </c>
      <c r="C32" s="203">
        <v>33</v>
      </c>
      <c r="D32" s="203">
        <v>107</v>
      </c>
      <c r="E32" s="203">
        <v>90</v>
      </c>
      <c r="F32" s="204">
        <v>-15.887850467289731</v>
      </c>
    </row>
    <row r="33" spans="1:6" ht="15.6" customHeight="1">
      <c r="A33" s="202" t="s">
        <v>182</v>
      </c>
      <c r="B33" s="203">
        <v>13</v>
      </c>
      <c r="C33" s="203">
        <v>14</v>
      </c>
      <c r="D33" s="203">
        <v>42</v>
      </c>
      <c r="E33" s="203">
        <v>40</v>
      </c>
      <c r="F33" s="204">
        <v>-4.7619047619047592</v>
      </c>
    </row>
    <row r="34" spans="1:6" ht="15.6" customHeight="1">
      <c r="A34" s="202" t="s">
        <v>183</v>
      </c>
      <c r="B34" s="203">
        <v>2</v>
      </c>
      <c r="C34" s="203">
        <v>0</v>
      </c>
      <c r="D34" s="203">
        <v>2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532</v>
      </c>
      <c r="C35" s="91">
        <f>SUM(C7:C34)</f>
        <v>502</v>
      </c>
      <c r="D35" s="192">
        <f>SUM(D7:D34)</f>
        <v>2109</v>
      </c>
      <c r="E35" s="192">
        <f>SUM(E7:E34)</f>
        <v>2099</v>
      </c>
      <c r="F35" s="154">
        <f>E35*100/D35-100</f>
        <v>-0.47415836889521756</v>
      </c>
    </row>
    <row r="36" spans="1:6" ht="15.6" customHeight="1">
      <c r="A36" s="87" t="s">
        <v>161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3E3CA-DBFA-4523-8D0C-CF2653C6E516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45803</v>
      </c>
      <c r="C7" s="203">
        <v>36268</v>
      </c>
      <c r="D7" s="203">
        <v>145250</v>
      </c>
      <c r="E7" s="203">
        <v>114543</v>
      </c>
      <c r="F7" s="204">
        <v>-21.140791738382109</v>
      </c>
      <c r="G7" s="51"/>
    </row>
    <row r="8" spans="1:14" ht="15.6" customHeight="1">
      <c r="A8" s="202" t="s">
        <v>11</v>
      </c>
      <c r="B8" s="203">
        <v>47429</v>
      </c>
      <c r="C8" s="203">
        <v>35310</v>
      </c>
      <c r="D8" s="203">
        <v>125998</v>
      </c>
      <c r="E8" s="203">
        <v>141813</v>
      </c>
      <c r="F8" s="204">
        <v>12.55178653629423</v>
      </c>
      <c r="G8" s="20"/>
    </row>
    <row r="9" spans="1:14" ht="15.6" customHeight="1">
      <c r="A9" s="202" t="s">
        <v>8</v>
      </c>
      <c r="B9" s="203">
        <v>29270</v>
      </c>
      <c r="C9" s="203">
        <v>28549</v>
      </c>
      <c r="D9" s="203">
        <v>159632</v>
      </c>
      <c r="E9" s="203">
        <v>149787</v>
      </c>
      <c r="F9" s="204">
        <v>-6.1673098125689023</v>
      </c>
      <c r="G9" s="20"/>
    </row>
    <row r="10" spans="1:14" ht="15.6" customHeight="1">
      <c r="A10" s="202" t="s">
        <v>10</v>
      </c>
      <c r="B10" s="203">
        <v>0</v>
      </c>
      <c r="C10" s="203">
        <v>142</v>
      </c>
      <c r="D10" s="203">
        <v>0</v>
      </c>
      <c r="E10" s="203">
        <v>142</v>
      </c>
      <c r="F10" s="204" t="s">
        <v>151</v>
      </c>
    </row>
    <row r="11" spans="1:14" ht="15.6" customHeight="1">
      <c r="A11" s="202" t="s">
        <v>9</v>
      </c>
      <c r="B11" s="203">
        <v>379162</v>
      </c>
      <c r="C11" s="203">
        <v>415613</v>
      </c>
      <c r="D11" s="203">
        <v>1826337</v>
      </c>
      <c r="E11" s="203">
        <v>1795765</v>
      </c>
      <c r="F11" s="204">
        <v>-1.6739517405604829</v>
      </c>
    </row>
    <row r="12" spans="1:14" ht="15.6" customHeight="1">
      <c r="A12" s="202" t="s">
        <v>6</v>
      </c>
      <c r="B12" s="203">
        <v>58868</v>
      </c>
      <c r="C12" s="203">
        <v>68881</v>
      </c>
      <c r="D12" s="203">
        <v>184121</v>
      </c>
      <c r="E12" s="203">
        <v>206941</v>
      </c>
      <c r="F12" s="204">
        <v>12.39402349541878</v>
      </c>
    </row>
    <row r="13" spans="1:14" ht="15.6" customHeight="1">
      <c r="A13" s="202" t="s">
        <v>175</v>
      </c>
      <c r="B13" s="203">
        <v>1030618</v>
      </c>
      <c r="C13" s="203">
        <v>1021611</v>
      </c>
      <c r="D13" s="203">
        <v>2864197</v>
      </c>
      <c r="E13" s="203">
        <v>2588005</v>
      </c>
      <c r="F13" s="204">
        <v>-9.6429121320914675</v>
      </c>
    </row>
    <row r="14" spans="1:14" ht="15.6" customHeight="1">
      <c r="A14" s="202" t="s">
        <v>148</v>
      </c>
      <c r="B14" s="203">
        <v>603776</v>
      </c>
      <c r="C14" s="203">
        <v>625709</v>
      </c>
      <c r="D14" s="203">
        <v>1718078</v>
      </c>
      <c r="E14" s="203">
        <v>1794383</v>
      </c>
      <c r="F14" s="204">
        <v>4.4413001039533668</v>
      </c>
    </row>
    <row r="15" spans="1:14" ht="15.6" customHeight="1">
      <c r="A15" s="202" t="s">
        <v>145</v>
      </c>
      <c r="B15" s="203">
        <v>33745</v>
      </c>
      <c r="C15" s="203">
        <v>33582</v>
      </c>
      <c r="D15" s="203">
        <v>77829</v>
      </c>
      <c r="E15" s="203">
        <v>83692</v>
      </c>
      <c r="F15" s="204">
        <v>7.5331817188965564</v>
      </c>
    </row>
    <row r="16" spans="1:14" ht="15.6" customHeight="1">
      <c r="A16" s="202" t="s">
        <v>144</v>
      </c>
      <c r="B16" s="203">
        <v>36867</v>
      </c>
      <c r="C16" s="203">
        <v>35699</v>
      </c>
      <c r="D16" s="203">
        <v>85476</v>
      </c>
      <c r="E16" s="203">
        <v>90989</v>
      </c>
      <c r="F16" s="204">
        <v>6.449763676353597</v>
      </c>
      <c r="G16" s="15"/>
    </row>
    <row r="17" spans="1:7" ht="15.6" customHeight="1">
      <c r="A17" s="202" t="s">
        <v>150</v>
      </c>
      <c r="B17" s="203">
        <v>362</v>
      </c>
      <c r="C17" s="203">
        <v>0</v>
      </c>
      <c r="D17" s="203">
        <v>362</v>
      </c>
      <c r="E17" s="203">
        <v>245</v>
      </c>
      <c r="F17" s="204">
        <v>-32.320441988950279</v>
      </c>
      <c r="G17" s="16"/>
    </row>
    <row r="18" spans="1:7" ht="15.6" customHeight="1">
      <c r="A18" s="202" t="s">
        <v>147</v>
      </c>
      <c r="B18" s="203">
        <v>155756</v>
      </c>
      <c r="C18" s="203">
        <v>151465</v>
      </c>
      <c r="D18" s="203">
        <v>727944</v>
      </c>
      <c r="E18" s="203">
        <v>655136</v>
      </c>
      <c r="F18" s="204">
        <v>-10.001868275581639</v>
      </c>
    </row>
    <row r="19" spans="1:7" ht="15.6" customHeight="1">
      <c r="A19" s="202" t="s">
        <v>143</v>
      </c>
      <c r="B19" s="203">
        <v>6770</v>
      </c>
      <c r="C19" s="203">
        <v>821</v>
      </c>
      <c r="D19" s="203">
        <v>10384</v>
      </c>
      <c r="E19" s="203">
        <v>1153</v>
      </c>
      <c r="F19" s="204">
        <v>-88.896379044684124</v>
      </c>
    </row>
    <row r="20" spans="1:7" ht="15.6" customHeight="1">
      <c r="A20" s="202" t="s">
        <v>142</v>
      </c>
      <c r="B20" s="203">
        <v>8227</v>
      </c>
      <c r="C20" s="203">
        <v>11290</v>
      </c>
      <c r="D20" s="203">
        <v>19154</v>
      </c>
      <c r="E20" s="203">
        <v>24045</v>
      </c>
      <c r="F20" s="204">
        <v>25.53513626396575</v>
      </c>
    </row>
    <row r="21" spans="1:7" ht="15.6" customHeight="1">
      <c r="A21" s="202" t="s">
        <v>149</v>
      </c>
      <c r="B21" s="203">
        <v>4481</v>
      </c>
      <c r="C21" s="203">
        <v>4805</v>
      </c>
      <c r="D21" s="203">
        <v>18910</v>
      </c>
      <c r="E21" s="203">
        <v>17215</v>
      </c>
      <c r="F21" s="204">
        <v>-8.963511369645687</v>
      </c>
    </row>
    <row r="22" spans="1:7" ht="15.6" customHeight="1">
      <c r="A22" s="202" t="s">
        <v>146</v>
      </c>
      <c r="B22" s="203">
        <v>150792</v>
      </c>
      <c r="C22" s="203">
        <v>137898</v>
      </c>
      <c r="D22" s="203">
        <v>1735648</v>
      </c>
      <c r="E22" s="203">
        <v>1815395</v>
      </c>
      <c r="F22" s="204">
        <v>4.5946528328324661</v>
      </c>
    </row>
    <row r="23" spans="1:7" ht="15.6" customHeight="1">
      <c r="A23" s="202" t="s">
        <v>165</v>
      </c>
      <c r="B23" s="203">
        <v>82617</v>
      </c>
      <c r="C23" s="203">
        <v>77111</v>
      </c>
      <c r="D23" s="203">
        <v>284857</v>
      </c>
      <c r="E23" s="203">
        <v>285908</v>
      </c>
      <c r="F23" s="204">
        <v>0.36895705564546688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36488</v>
      </c>
      <c r="C25" s="203">
        <v>39897</v>
      </c>
      <c r="D25" s="203">
        <v>178379</v>
      </c>
      <c r="E25" s="203">
        <v>201680</v>
      </c>
      <c r="F25" s="204">
        <v>13.06263629687351</v>
      </c>
    </row>
    <row r="26" spans="1:7" ht="15.6" customHeight="1">
      <c r="A26" s="202" t="s">
        <v>152</v>
      </c>
      <c r="B26" s="203">
        <v>11251</v>
      </c>
      <c r="C26" s="203">
        <v>22395</v>
      </c>
      <c r="D26" s="203">
        <v>51293</v>
      </c>
      <c r="E26" s="203">
        <v>68413</v>
      </c>
      <c r="F26" s="204">
        <v>33.376874037393009</v>
      </c>
    </row>
    <row r="27" spans="1:7" ht="15.6" customHeight="1">
      <c r="A27" s="202" t="s">
        <v>173</v>
      </c>
      <c r="B27" s="203">
        <v>0</v>
      </c>
      <c r="C27" s="203">
        <v>142</v>
      </c>
      <c r="D27" s="203">
        <v>422</v>
      </c>
      <c r="E27" s="203">
        <v>714</v>
      </c>
      <c r="F27" s="204">
        <v>69.194312796208521</v>
      </c>
    </row>
    <row r="28" spans="1:7" ht="15.6" customHeight="1">
      <c r="A28" s="202" t="s">
        <v>177</v>
      </c>
      <c r="B28" s="203">
        <v>474262</v>
      </c>
      <c r="C28" s="203">
        <v>466861</v>
      </c>
      <c r="D28" s="203">
        <v>3163142</v>
      </c>
      <c r="E28" s="203">
        <v>3194067</v>
      </c>
      <c r="F28" s="204">
        <v>0.97766714235402219</v>
      </c>
    </row>
    <row r="29" spans="1:7" ht="15.6" customHeight="1">
      <c r="A29" s="202" t="s">
        <v>178</v>
      </c>
      <c r="B29" s="203">
        <v>27345</v>
      </c>
      <c r="C29" s="203">
        <v>28424</v>
      </c>
      <c r="D29" s="203">
        <v>72921</v>
      </c>
      <c r="E29" s="203">
        <v>71139</v>
      </c>
      <c r="F29" s="204">
        <v>-2.443740486279665</v>
      </c>
    </row>
    <row r="30" spans="1:7" ht="15.6" customHeight="1">
      <c r="A30" s="202" t="s">
        <v>179</v>
      </c>
      <c r="B30" s="203">
        <v>2620</v>
      </c>
      <c r="C30" s="203">
        <v>2278</v>
      </c>
      <c r="D30" s="203">
        <v>8457</v>
      </c>
      <c r="E30" s="203">
        <v>9341</v>
      </c>
      <c r="F30" s="204">
        <v>10.452879271609319</v>
      </c>
    </row>
    <row r="31" spans="1:7" ht="15.6" customHeight="1">
      <c r="A31" s="202" t="s">
        <v>180</v>
      </c>
      <c r="B31" s="203">
        <v>13778</v>
      </c>
      <c r="C31" s="203">
        <v>15295</v>
      </c>
      <c r="D31" s="203">
        <v>18032</v>
      </c>
      <c r="E31" s="203">
        <v>20707</v>
      </c>
      <c r="F31" s="204">
        <v>14.83473824312334</v>
      </c>
    </row>
    <row r="32" spans="1:7" ht="15.6" customHeight="1">
      <c r="A32" s="202" t="s">
        <v>181</v>
      </c>
      <c r="B32" s="203">
        <v>151777</v>
      </c>
      <c r="C32" s="203">
        <v>125935</v>
      </c>
      <c r="D32" s="203">
        <v>496217</v>
      </c>
      <c r="E32" s="203">
        <v>456190</v>
      </c>
      <c r="F32" s="204">
        <v>-8.0664306140257196</v>
      </c>
    </row>
    <row r="33" spans="1:6" ht="15.6" customHeight="1">
      <c r="A33" s="202" t="s">
        <v>182</v>
      </c>
      <c r="B33" s="203">
        <v>24119</v>
      </c>
      <c r="C33" s="203">
        <v>21549</v>
      </c>
      <c r="D33" s="203">
        <v>93366</v>
      </c>
      <c r="E33" s="203">
        <v>80237</v>
      </c>
      <c r="F33" s="204">
        <v>-14.06186406186406</v>
      </c>
    </row>
    <row r="34" spans="1:6" ht="15.6" customHeight="1">
      <c r="A34" s="202" t="s">
        <v>183</v>
      </c>
      <c r="B34" s="203">
        <v>252</v>
      </c>
      <c r="C34" s="203">
        <v>0</v>
      </c>
      <c r="D34" s="203">
        <v>252</v>
      </c>
      <c r="E34" s="203">
        <v>0</v>
      </c>
      <c r="F34" s="204">
        <v>-100</v>
      </c>
    </row>
    <row r="35" spans="1:6" ht="15.6" customHeight="1">
      <c r="A35" s="170" t="s">
        <v>153</v>
      </c>
      <c r="B35" s="90">
        <f>SUM(B7:B34)</f>
        <v>3416435</v>
      </c>
      <c r="C35" s="91">
        <f>SUM(C7:C34)</f>
        <v>3407530</v>
      </c>
      <c r="D35" s="90">
        <f>SUM(D7:D34)</f>
        <v>14066658</v>
      </c>
      <c r="E35" s="92">
        <f>SUM(E7:E34)</f>
        <v>13867645</v>
      </c>
      <c r="F35" s="154">
        <f>E35*100/D35-100</f>
        <v>-1.4147852318582039</v>
      </c>
    </row>
    <row r="36" spans="1:6" ht="15.6" customHeight="1">
      <c r="A36" s="87" t="s">
        <v>80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FD360-2A48-4D7E-B97B-B2DE14641CB0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11555</v>
      </c>
      <c r="C8" s="203">
        <v>7296</v>
      </c>
      <c r="D8" s="203">
        <v>50039</v>
      </c>
      <c r="E8" s="203">
        <v>49454</v>
      </c>
      <c r="F8" s="204">
        <v>-1.169088111273211</v>
      </c>
      <c r="G8" s="20"/>
    </row>
    <row r="9" spans="1:14" ht="15.6" customHeight="1">
      <c r="A9" s="202" t="s">
        <v>8</v>
      </c>
      <c r="B9" s="203">
        <v>26844</v>
      </c>
      <c r="C9" s="203">
        <v>28368</v>
      </c>
      <c r="D9" s="203">
        <v>154327</v>
      </c>
      <c r="E9" s="203">
        <v>147203</v>
      </c>
      <c r="F9" s="204">
        <v>-4.6161721539328786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379162</v>
      </c>
      <c r="C11" s="203">
        <v>415613</v>
      </c>
      <c r="D11" s="203">
        <v>1826337</v>
      </c>
      <c r="E11" s="203">
        <v>1795765</v>
      </c>
      <c r="F11" s="204">
        <v>-1.6739517405604829</v>
      </c>
    </row>
    <row r="12" spans="1:14" ht="15.6" customHeight="1">
      <c r="A12" s="202" t="s">
        <v>6</v>
      </c>
      <c r="B12" s="203">
        <v>3865</v>
      </c>
      <c r="C12" s="203">
        <v>3405</v>
      </c>
      <c r="D12" s="203">
        <v>15369</v>
      </c>
      <c r="E12" s="203">
        <v>14897</v>
      </c>
      <c r="F12" s="204">
        <v>-3.0711171839416949</v>
      </c>
    </row>
    <row r="13" spans="1:14" ht="15.6" customHeight="1">
      <c r="A13" s="202" t="s">
        <v>175</v>
      </c>
      <c r="B13" s="203">
        <v>698043</v>
      </c>
      <c r="C13" s="203">
        <v>708492</v>
      </c>
      <c r="D13" s="203">
        <v>2122825</v>
      </c>
      <c r="E13" s="203">
        <v>2040687</v>
      </c>
      <c r="F13" s="204">
        <v>-3.8692779668601962</v>
      </c>
    </row>
    <row r="14" spans="1:14" ht="15.6" customHeight="1">
      <c r="A14" s="202" t="s">
        <v>148</v>
      </c>
      <c r="B14" s="203">
        <v>111618</v>
      </c>
      <c r="C14" s="203">
        <v>122308</v>
      </c>
      <c r="D14" s="203">
        <v>472391</v>
      </c>
      <c r="E14" s="203">
        <v>488181</v>
      </c>
      <c r="F14" s="204">
        <v>3.3425700320285472</v>
      </c>
    </row>
    <row r="15" spans="1:14" ht="15.6" customHeight="1">
      <c r="A15" s="202" t="s">
        <v>145</v>
      </c>
      <c r="B15" s="203">
        <v>15661</v>
      </c>
      <c r="C15" s="203">
        <v>15414</v>
      </c>
      <c r="D15" s="203">
        <v>45279</v>
      </c>
      <c r="E15" s="203">
        <v>41488</v>
      </c>
      <c r="F15" s="204">
        <v>-8.3725347291238705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153827</v>
      </c>
      <c r="C18" s="203">
        <v>150686</v>
      </c>
      <c r="D18" s="203">
        <v>721400</v>
      </c>
      <c r="E18" s="203">
        <v>654311</v>
      </c>
      <c r="F18" s="204">
        <v>-9.2998336567784889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5</v>
      </c>
      <c r="F20" s="204" t="s">
        <v>151</v>
      </c>
    </row>
    <row r="21" spans="1:7" ht="15.6" customHeight="1">
      <c r="A21" s="202" t="s">
        <v>149</v>
      </c>
      <c r="B21" s="203">
        <v>4115</v>
      </c>
      <c r="C21" s="203">
        <v>4283</v>
      </c>
      <c r="D21" s="203">
        <v>17272</v>
      </c>
      <c r="E21" s="203">
        <v>16526</v>
      </c>
      <c r="F21" s="204">
        <v>-4.3191292264937431</v>
      </c>
    </row>
    <row r="22" spans="1:7" ht="15.6" customHeight="1">
      <c r="A22" s="202" t="s">
        <v>146</v>
      </c>
      <c r="B22" s="203">
        <v>125279</v>
      </c>
      <c r="C22" s="203">
        <v>124038</v>
      </c>
      <c r="D22" s="203">
        <v>560174</v>
      </c>
      <c r="E22" s="203">
        <v>527555</v>
      </c>
      <c r="F22" s="204">
        <v>-5.8230121355150422</v>
      </c>
    </row>
    <row r="23" spans="1:7" ht="15.6" customHeight="1">
      <c r="A23" s="202" t="s">
        <v>165</v>
      </c>
      <c r="B23" s="203">
        <v>22181</v>
      </c>
      <c r="C23" s="203">
        <v>25417</v>
      </c>
      <c r="D23" s="203">
        <v>110982</v>
      </c>
      <c r="E23" s="203">
        <v>118143</v>
      </c>
      <c r="F23" s="204">
        <v>6.4523976861112553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35151</v>
      </c>
      <c r="C25" s="203">
        <v>39897</v>
      </c>
      <c r="D25" s="203">
        <v>174986</v>
      </c>
      <c r="E25" s="203">
        <v>196781</v>
      </c>
      <c r="F25" s="204">
        <v>12.45528213685667</v>
      </c>
    </row>
    <row r="26" spans="1:7" ht="15.6" customHeight="1">
      <c r="A26" s="202" t="s">
        <v>152</v>
      </c>
      <c r="B26" s="203">
        <v>7606</v>
      </c>
      <c r="C26" s="203">
        <v>8675</v>
      </c>
      <c r="D26" s="203">
        <v>34435</v>
      </c>
      <c r="E26" s="203">
        <v>38475</v>
      </c>
      <c r="F26" s="204">
        <v>11.73224916509365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3</v>
      </c>
      <c r="E27" s="203">
        <v>0</v>
      </c>
      <c r="F27" s="204">
        <v>-100</v>
      </c>
    </row>
    <row r="28" spans="1:7" ht="15.6" customHeight="1">
      <c r="A28" s="202" t="s">
        <v>177</v>
      </c>
      <c r="B28" s="203">
        <v>455336</v>
      </c>
      <c r="C28" s="203">
        <v>449715</v>
      </c>
      <c r="D28" s="203">
        <v>2269087</v>
      </c>
      <c r="E28" s="203">
        <v>2199393</v>
      </c>
      <c r="F28" s="204">
        <v>-3.0714556118826688</v>
      </c>
    </row>
    <row r="29" spans="1:7" ht="15.6" customHeight="1">
      <c r="A29" s="202" t="s">
        <v>178</v>
      </c>
      <c r="B29" s="203">
        <v>22763</v>
      </c>
      <c r="C29" s="203">
        <v>21922</v>
      </c>
      <c r="D29" s="203">
        <v>62019</v>
      </c>
      <c r="E29" s="203">
        <v>59424</v>
      </c>
      <c r="F29" s="204">
        <v>-4.1842016156339241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19</v>
      </c>
      <c r="F31" s="204" t="s">
        <v>151</v>
      </c>
    </row>
    <row r="32" spans="1:7" ht="15.6" customHeight="1">
      <c r="A32" s="202" t="s">
        <v>181</v>
      </c>
      <c r="B32" s="203">
        <v>58845</v>
      </c>
      <c r="C32" s="203">
        <v>56949</v>
      </c>
      <c r="D32" s="203">
        <v>272237</v>
      </c>
      <c r="E32" s="203">
        <v>274261</v>
      </c>
      <c r="F32" s="204">
        <v>0.74346984429008955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93" t="s">
        <v>153</v>
      </c>
      <c r="B35" s="192">
        <f>SUM(B7:B34)</f>
        <v>2131851</v>
      </c>
      <c r="C35" s="91">
        <f>SUM(C7:C34)</f>
        <v>2182478</v>
      </c>
      <c r="D35" s="90">
        <f>SUM(D7:D34)</f>
        <v>8909162</v>
      </c>
      <c r="E35" s="92">
        <f>SUM(E7:E34)</f>
        <v>8662568</v>
      </c>
      <c r="F35" s="154">
        <f>E35*100/D35-100</f>
        <v>-2.7678697502638272</v>
      </c>
    </row>
    <row r="36" spans="1:6" ht="15.6" customHeight="1">
      <c r="A36" s="87" t="s">
        <v>85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B2F4CF-D754-45EC-8175-1CE65D498B1B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76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45803</v>
      </c>
      <c r="C7" s="203">
        <v>36268</v>
      </c>
      <c r="D7" s="203">
        <v>145250</v>
      </c>
      <c r="E7" s="203">
        <v>114543</v>
      </c>
      <c r="F7" s="204">
        <v>-21.140791738382109</v>
      </c>
      <c r="G7" s="27"/>
    </row>
    <row r="8" spans="1:14" ht="15.6" customHeight="1">
      <c r="A8" s="202" t="s">
        <v>11</v>
      </c>
      <c r="B8" s="203">
        <v>35874</v>
      </c>
      <c r="C8" s="203">
        <v>28014</v>
      </c>
      <c r="D8" s="203">
        <v>75959</v>
      </c>
      <c r="E8" s="203">
        <v>92359</v>
      </c>
      <c r="F8" s="204">
        <v>21.590594926210191</v>
      </c>
      <c r="G8" s="20"/>
    </row>
    <row r="9" spans="1:14" ht="15.6" customHeight="1">
      <c r="A9" s="202" t="s">
        <v>8</v>
      </c>
      <c r="B9" s="203">
        <v>2426</v>
      </c>
      <c r="C9" s="203">
        <v>181</v>
      </c>
      <c r="D9" s="203">
        <v>5305</v>
      </c>
      <c r="E9" s="203">
        <v>2584</v>
      </c>
      <c r="F9" s="204">
        <v>-51.291234684260132</v>
      </c>
      <c r="G9" s="20"/>
    </row>
    <row r="10" spans="1:14" ht="15.6" customHeight="1">
      <c r="A10" s="202" t="s">
        <v>10</v>
      </c>
      <c r="B10" s="203">
        <v>0</v>
      </c>
      <c r="C10" s="203">
        <v>142</v>
      </c>
      <c r="D10" s="203">
        <v>0</v>
      </c>
      <c r="E10" s="203">
        <v>142</v>
      </c>
      <c r="F10" s="204" t="s">
        <v>151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0</v>
      </c>
      <c r="F11" s="204" t="s">
        <v>151</v>
      </c>
    </row>
    <row r="12" spans="1:14" ht="15.6" customHeight="1">
      <c r="A12" s="202" t="s">
        <v>6</v>
      </c>
      <c r="B12" s="203">
        <v>55003</v>
      </c>
      <c r="C12" s="203">
        <v>65476</v>
      </c>
      <c r="D12" s="203">
        <v>168752</v>
      </c>
      <c r="E12" s="203">
        <v>192044</v>
      </c>
      <c r="F12" s="204">
        <v>13.80250308144495</v>
      </c>
    </row>
    <row r="13" spans="1:14" ht="15.6" customHeight="1">
      <c r="A13" s="202" t="s">
        <v>175</v>
      </c>
      <c r="B13" s="203">
        <v>332575</v>
      </c>
      <c r="C13" s="203">
        <v>313119</v>
      </c>
      <c r="D13" s="203">
        <v>741372</v>
      </c>
      <c r="E13" s="203">
        <v>547318</v>
      </c>
      <c r="F13" s="204">
        <v>-26.174983678908831</v>
      </c>
    </row>
    <row r="14" spans="1:14" ht="15.6" customHeight="1">
      <c r="A14" s="202" t="s">
        <v>148</v>
      </c>
      <c r="B14" s="203">
        <v>492158</v>
      </c>
      <c r="C14" s="203">
        <v>503401</v>
      </c>
      <c r="D14" s="203">
        <v>1245687</v>
      </c>
      <c r="E14" s="203">
        <v>1306202</v>
      </c>
      <c r="F14" s="204">
        <v>4.8579619117804071</v>
      </c>
    </row>
    <row r="15" spans="1:14" ht="15.6" customHeight="1">
      <c r="A15" s="202" t="s">
        <v>145</v>
      </c>
      <c r="B15" s="203">
        <v>18084</v>
      </c>
      <c r="C15" s="203">
        <v>18168</v>
      </c>
      <c r="D15" s="203">
        <v>32550</v>
      </c>
      <c r="E15" s="203">
        <v>42204</v>
      </c>
      <c r="F15" s="204">
        <v>29.658986175115221</v>
      </c>
    </row>
    <row r="16" spans="1:14" ht="15.6" customHeight="1">
      <c r="A16" s="202" t="s">
        <v>144</v>
      </c>
      <c r="B16" s="203">
        <v>36867</v>
      </c>
      <c r="C16" s="203">
        <v>35699</v>
      </c>
      <c r="D16" s="203">
        <v>85476</v>
      </c>
      <c r="E16" s="203">
        <v>90989</v>
      </c>
      <c r="F16" s="204">
        <v>6.449763676353597</v>
      </c>
      <c r="G16" s="15"/>
    </row>
    <row r="17" spans="1:7" ht="15.6" customHeight="1">
      <c r="A17" s="202" t="s">
        <v>150</v>
      </c>
      <c r="B17" s="203">
        <v>362</v>
      </c>
      <c r="C17" s="203">
        <v>0</v>
      </c>
      <c r="D17" s="203">
        <v>362</v>
      </c>
      <c r="E17" s="203">
        <v>245</v>
      </c>
      <c r="F17" s="204">
        <v>-32.320441988950279</v>
      </c>
      <c r="G17" s="16"/>
    </row>
    <row r="18" spans="1:7" ht="15.6" customHeight="1">
      <c r="A18" s="202" t="s">
        <v>147</v>
      </c>
      <c r="B18" s="203">
        <v>1929</v>
      </c>
      <c r="C18" s="203">
        <v>779</v>
      </c>
      <c r="D18" s="203">
        <v>6544</v>
      </c>
      <c r="E18" s="203">
        <v>825</v>
      </c>
      <c r="F18" s="204">
        <v>-87.393031784841071</v>
      </c>
    </row>
    <row r="19" spans="1:7" ht="15.6" customHeight="1">
      <c r="A19" s="202" t="s">
        <v>143</v>
      </c>
      <c r="B19" s="203">
        <v>6770</v>
      </c>
      <c r="C19" s="203">
        <v>821</v>
      </c>
      <c r="D19" s="203">
        <v>10384</v>
      </c>
      <c r="E19" s="203">
        <v>1153</v>
      </c>
      <c r="F19" s="204">
        <v>-88.896379044684124</v>
      </c>
    </row>
    <row r="20" spans="1:7" ht="15.6" customHeight="1">
      <c r="A20" s="202" t="s">
        <v>142</v>
      </c>
      <c r="B20" s="203">
        <v>8227</v>
      </c>
      <c r="C20" s="203">
        <v>11290</v>
      </c>
      <c r="D20" s="203">
        <v>19154</v>
      </c>
      <c r="E20" s="203">
        <v>24040</v>
      </c>
      <c r="F20" s="204">
        <v>25.50903205596742</v>
      </c>
    </row>
    <row r="21" spans="1:7" ht="15.6" customHeight="1">
      <c r="A21" s="202" t="s">
        <v>149</v>
      </c>
      <c r="B21" s="203">
        <v>366</v>
      </c>
      <c r="C21" s="203">
        <v>522</v>
      </c>
      <c r="D21" s="203">
        <v>1638</v>
      </c>
      <c r="E21" s="203">
        <v>689</v>
      </c>
      <c r="F21" s="204">
        <v>-57.936507936507937</v>
      </c>
    </row>
    <row r="22" spans="1:7" ht="15.6" customHeight="1">
      <c r="A22" s="202" t="s">
        <v>146</v>
      </c>
      <c r="B22" s="203">
        <v>25513</v>
      </c>
      <c r="C22" s="203">
        <v>13860</v>
      </c>
      <c r="D22" s="203">
        <v>1175474</v>
      </c>
      <c r="E22" s="203">
        <v>1287840</v>
      </c>
      <c r="F22" s="204">
        <v>9.559207604761994</v>
      </c>
    </row>
    <row r="23" spans="1:7" ht="15.6" customHeight="1">
      <c r="A23" s="202" t="s">
        <v>165</v>
      </c>
      <c r="B23" s="203">
        <v>60436</v>
      </c>
      <c r="C23" s="203">
        <v>51694</v>
      </c>
      <c r="D23" s="203">
        <v>173875</v>
      </c>
      <c r="E23" s="203">
        <v>167765</v>
      </c>
      <c r="F23" s="204">
        <v>-3.5140186915887881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1337</v>
      </c>
      <c r="C25" s="203">
        <v>0</v>
      </c>
      <c r="D25" s="203">
        <v>3393</v>
      </c>
      <c r="E25" s="203">
        <v>4899</v>
      </c>
      <c r="F25" s="204">
        <v>44.385499557913363</v>
      </c>
    </row>
    <row r="26" spans="1:7" ht="15.6" customHeight="1">
      <c r="A26" s="202" t="s">
        <v>152</v>
      </c>
      <c r="B26" s="203">
        <v>3645</v>
      </c>
      <c r="C26" s="203">
        <v>13720</v>
      </c>
      <c r="D26" s="203">
        <v>16858</v>
      </c>
      <c r="E26" s="203">
        <v>29938</v>
      </c>
      <c r="F26" s="204">
        <v>77.589275121603976</v>
      </c>
    </row>
    <row r="27" spans="1:7" ht="15.6" customHeight="1">
      <c r="A27" s="202" t="s">
        <v>173</v>
      </c>
      <c r="B27" s="203">
        <v>0</v>
      </c>
      <c r="C27" s="203">
        <v>142</v>
      </c>
      <c r="D27" s="203">
        <v>419</v>
      </c>
      <c r="E27" s="203">
        <v>714</v>
      </c>
      <c r="F27" s="204">
        <v>70.405727923627694</v>
      </c>
    </row>
    <row r="28" spans="1:7" ht="15.6" customHeight="1">
      <c r="A28" s="202" t="s">
        <v>177</v>
      </c>
      <c r="B28" s="203">
        <v>18926</v>
      </c>
      <c r="C28" s="203">
        <v>17146</v>
      </c>
      <c r="D28" s="203">
        <v>894055</v>
      </c>
      <c r="E28" s="203">
        <v>994674</v>
      </c>
      <c r="F28" s="204">
        <v>11.25422932593632</v>
      </c>
    </row>
    <row r="29" spans="1:7" ht="15.6" customHeight="1">
      <c r="A29" s="202" t="s">
        <v>178</v>
      </c>
      <c r="B29" s="203">
        <v>4582</v>
      </c>
      <c r="C29" s="203">
        <v>6502</v>
      </c>
      <c r="D29" s="203">
        <v>10902</v>
      </c>
      <c r="E29" s="203">
        <v>11715</v>
      </c>
      <c r="F29" s="204">
        <v>7.4573472757292194</v>
      </c>
    </row>
    <row r="30" spans="1:7" ht="15.6" customHeight="1">
      <c r="A30" s="202" t="s">
        <v>179</v>
      </c>
      <c r="B30" s="203">
        <v>2620</v>
      </c>
      <c r="C30" s="203">
        <v>2278</v>
      </c>
      <c r="D30" s="203">
        <v>8457</v>
      </c>
      <c r="E30" s="203">
        <v>9341</v>
      </c>
      <c r="F30" s="204">
        <v>10.452879271609319</v>
      </c>
    </row>
    <row r="31" spans="1:7" ht="15.6" customHeight="1">
      <c r="A31" s="202" t="s">
        <v>180</v>
      </c>
      <c r="B31" s="203">
        <v>13778</v>
      </c>
      <c r="C31" s="203">
        <v>15295</v>
      </c>
      <c r="D31" s="203">
        <v>18032</v>
      </c>
      <c r="E31" s="203">
        <v>20688</v>
      </c>
      <c r="F31" s="204">
        <v>14.72937000887312</v>
      </c>
    </row>
    <row r="32" spans="1:7" ht="15.6" customHeight="1">
      <c r="A32" s="202" t="s">
        <v>181</v>
      </c>
      <c r="B32" s="203">
        <v>92932</v>
      </c>
      <c r="C32" s="203">
        <v>68986</v>
      </c>
      <c r="D32" s="203">
        <v>223980</v>
      </c>
      <c r="E32" s="203">
        <v>181929</v>
      </c>
      <c r="F32" s="204">
        <v>-18.774444146798832</v>
      </c>
    </row>
    <row r="33" spans="1:6" ht="15.6" customHeight="1">
      <c r="A33" s="202" t="s">
        <v>182</v>
      </c>
      <c r="B33" s="203">
        <v>24119</v>
      </c>
      <c r="C33" s="203">
        <v>21549</v>
      </c>
      <c r="D33" s="203">
        <v>93366</v>
      </c>
      <c r="E33" s="203">
        <v>80237</v>
      </c>
      <c r="F33" s="204">
        <v>-14.06186406186406</v>
      </c>
    </row>
    <row r="34" spans="1:6" ht="15.6" customHeight="1">
      <c r="A34" s="202" t="s">
        <v>183</v>
      </c>
      <c r="B34" s="203">
        <v>252</v>
      </c>
      <c r="C34" s="203">
        <v>0</v>
      </c>
      <c r="D34" s="203">
        <v>252</v>
      </c>
      <c r="E34" s="203">
        <v>0</v>
      </c>
      <c r="F34" s="204">
        <v>-100</v>
      </c>
    </row>
    <row r="35" spans="1:6" ht="15.6" customHeight="1">
      <c r="A35" s="193" t="s">
        <v>153</v>
      </c>
      <c r="B35" s="90">
        <f>SUM(B7:B34)</f>
        <v>1284584</v>
      </c>
      <c r="C35" s="91">
        <f>SUM(C7:C34)</f>
        <v>1225052</v>
      </c>
      <c r="D35" s="90">
        <f>SUM(D7:D34)</f>
        <v>5157496</v>
      </c>
      <c r="E35" s="192">
        <f>SUM(E7:E34)</f>
        <v>5205077</v>
      </c>
      <c r="F35" s="154">
        <f>E35*100/D35-100</f>
        <v>0.92256009505388192</v>
      </c>
    </row>
    <row r="36" spans="1:6" ht="15.6" customHeight="1">
      <c r="A36" s="87" t="s">
        <v>159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36ABC-E5FC-45F4-BD03-FBA13FBC5442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51"/>
    </row>
    <row r="8" spans="1:14" ht="15.6" customHeight="1">
      <c r="A8" s="202" t="s">
        <v>11</v>
      </c>
      <c r="B8" s="203">
        <v>5152</v>
      </c>
      <c r="C8" s="203">
        <v>4631</v>
      </c>
      <c r="D8" s="203">
        <v>21456</v>
      </c>
      <c r="E8" s="203">
        <v>27053</v>
      </c>
      <c r="F8" s="204">
        <v>26.085943325876219</v>
      </c>
      <c r="G8" s="20"/>
    </row>
    <row r="9" spans="1:14" ht="15.6" customHeight="1">
      <c r="A9" s="202" t="s">
        <v>8</v>
      </c>
      <c r="B9" s="203">
        <v>8670</v>
      </c>
      <c r="C9" s="203">
        <v>10233</v>
      </c>
      <c r="D9" s="203">
        <v>49795</v>
      </c>
      <c r="E9" s="203">
        <v>50509</v>
      </c>
      <c r="F9" s="204">
        <v>1.4338789035043651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80358</v>
      </c>
      <c r="C11" s="203">
        <v>89595</v>
      </c>
      <c r="D11" s="203">
        <v>401360</v>
      </c>
      <c r="E11" s="203">
        <v>392800</v>
      </c>
      <c r="F11" s="204">
        <v>-2.1327486545744421</v>
      </c>
    </row>
    <row r="12" spans="1:14" ht="15.6" customHeight="1">
      <c r="A12" s="202" t="s">
        <v>6</v>
      </c>
      <c r="B12" s="203">
        <v>2294</v>
      </c>
      <c r="C12" s="203">
        <v>2103</v>
      </c>
      <c r="D12" s="203">
        <v>9381</v>
      </c>
      <c r="E12" s="203">
        <v>9195</v>
      </c>
      <c r="F12" s="204">
        <v>-1.9827310521266379</v>
      </c>
    </row>
    <row r="13" spans="1:14" ht="15.6" customHeight="1">
      <c r="A13" s="202" t="s">
        <v>175</v>
      </c>
      <c r="B13" s="203">
        <v>124920</v>
      </c>
      <c r="C13" s="203">
        <v>124661</v>
      </c>
      <c r="D13" s="203">
        <v>451880</v>
      </c>
      <c r="E13" s="203">
        <v>436040</v>
      </c>
      <c r="F13" s="204">
        <v>-3.5053554040895851</v>
      </c>
    </row>
    <row r="14" spans="1:14" ht="15.6" customHeight="1">
      <c r="A14" s="202" t="s">
        <v>148</v>
      </c>
      <c r="B14" s="203">
        <v>36942</v>
      </c>
      <c r="C14" s="203">
        <v>40361</v>
      </c>
      <c r="D14" s="203">
        <v>147181</v>
      </c>
      <c r="E14" s="203">
        <v>153498</v>
      </c>
      <c r="F14" s="204">
        <v>4.2919942112093281</v>
      </c>
    </row>
    <row r="15" spans="1:14" ht="15.6" customHeight="1">
      <c r="A15" s="202" t="s">
        <v>145</v>
      </c>
      <c r="B15" s="203">
        <v>8291</v>
      </c>
      <c r="C15" s="203">
        <v>8002</v>
      </c>
      <c r="D15" s="203">
        <v>21979</v>
      </c>
      <c r="E15" s="203">
        <v>20697</v>
      </c>
      <c r="F15" s="204">
        <v>-5.8328404386004848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0</v>
      </c>
      <c r="E16" s="203">
        <v>0</v>
      </c>
      <c r="F16" s="204" t="s">
        <v>151</v>
      </c>
      <c r="G16" s="15"/>
    </row>
    <row r="17" spans="1:7" ht="15.6" customHeight="1">
      <c r="A17" s="202" t="s">
        <v>150</v>
      </c>
      <c r="B17" s="203">
        <v>0</v>
      </c>
      <c r="C17" s="203">
        <v>0</v>
      </c>
      <c r="D17" s="203">
        <v>0</v>
      </c>
      <c r="E17" s="203">
        <v>0</v>
      </c>
      <c r="F17" s="204" t="s">
        <v>151</v>
      </c>
      <c r="G17" s="16"/>
    </row>
    <row r="18" spans="1:7" ht="15.6" customHeight="1">
      <c r="A18" s="202" t="s">
        <v>147</v>
      </c>
      <c r="B18" s="203">
        <v>39500</v>
      </c>
      <c r="C18" s="203">
        <v>36110</v>
      </c>
      <c r="D18" s="203">
        <v>186754</v>
      </c>
      <c r="E18" s="203">
        <v>156837</v>
      </c>
      <c r="F18" s="204">
        <v>-16.01946946250148</v>
      </c>
    </row>
    <row r="19" spans="1:7" ht="15.6" customHeight="1">
      <c r="A19" s="202" t="s">
        <v>143</v>
      </c>
      <c r="B19" s="203">
        <v>0</v>
      </c>
      <c r="C19" s="203">
        <v>0</v>
      </c>
      <c r="D19" s="203">
        <v>0</v>
      </c>
      <c r="E19" s="203">
        <v>0</v>
      </c>
      <c r="F19" s="204" t="s">
        <v>151</v>
      </c>
    </row>
    <row r="20" spans="1:7" ht="15.6" customHeight="1">
      <c r="A20" s="202" t="s">
        <v>142</v>
      </c>
      <c r="B20" s="203">
        <v>0</v>
      </c>
      <c r="C20" s="203">
        <v>0</v>
      </c>
      <c r="D20" s="203">
        <v>0</v>
      </c>
      <c r="E20" s="203">
        <v>0</v>
      </c>
      <c r="F20" s="204" t="s">
        <v>151</v>
      </c>
    </row>
    <row r="21" spans="1:7" ht="15.6" customHeight="1">
      <c r="A21" s="202" t="s">
        <v>149</v>
      </c>
      <c r="B21" s="203">
        <v>2608</v>
      </c>
      <c r="C21" s="203">
        <v>2739</v>
      </c>
      <c r="D21" s="203">
        <v>10610</v>
      </c>
      <c r="E21" s="203">
        <v>10424</v>
      </c>
      <c r="F21" s="204">
        <v>-1.7530631479736061</v>
      </c>
    </row>
    <row r="22" spans="1:7" ht="15.6" customHeight="1">
      <c r="A22" s="202" t="s">
        <v>146</v>
      </c>
      <c r="B22" s="203">
        <v>54403</v>
      </c>
      <c r="C22" s="203">
        <v>54944</v>
      </c>
      <c r="D22" s="203">
        <v>245206</v>
      </c>
      <c r="E22" s="203">
        <v>234751</v>
      </c>
      <c r="F22" s="204">
        <v>-4.2637618981591032</v>
      </c>
    </row>
    <row r="23" spans="1:7" ht="15.6" customHeight="1">
      <c r="A23" s="202" t="s">
        <v>165</v>
      </c>
      <c r="B23" s="203">
        <v>4727</v>
      </c>
      <c r="C23" s="203">
        <v>5837</v>
      </c>
      <c r="D23" s="203">
        <v>24885</v>
      </c>
      <c r="E23" s="203">
        <v>27930</v>
      </c>
      <c r="F23" s="204">
        <v>12.23628691983123</v>
      </c>
    </row>
    <row r="24" spans="1:7" ht="15.6" customHeight="1">
      <c r="A24" s="202" t="s">
        <v>141</v>
      </c>
      <c r="B24" s="203">
        <v>0</v>
      </c>
      <c r="C24" s="203">
        <v>0</v>
      </c>
      <c r="D24" s="203">
        <v>0</v>
      </c>
      <c r="E24" s="203">
        <v>0</v>
      </c>
      <c r="F24" s="204" t="s">
        <v>151</v>
      </c>
    </row>
    <row r="25" spans="1:7" ht="15.6" customHeight="1">
      <c r="A25" s="202" t="s">
        <v>140</v>
      </c>
      <c r="B25" s="203">
        <v>8514</v>
      </c>
      <c r="C25" s="203">
        <v>11330</v>
      </c>
      <c r="D25" s="203">
        <v>44742</v>
      </c>
      <c r="E25" s="203">
        <v>55194</v>
      </c>
      <c r="F25" s="204">
        <v>23.36060077779268</v>
      </c>
    </row>
    <row r="26" spans="1:7" ht="15.6" customHeight="1">
      <c r="A26" s="202" t="s">
        <v>152</v>
      </c>
      <c r="B26" s="203">
        <v>1926</v>
      </c>
      <c r="C26" s="203">
        <v>3106</v>
      </c>
      <c r="D26" s="203">
        <v>9405</v>
      </c>
      <c r="E26" s="203">
        <v>13031</v>
      </c>
      <c r="F26" s="204">
        <v>38.553960659223797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151</v>
      </c>
    </row>
    <row r="28" spans="1:7" ht="15.6" customHeight="1">
      <c r="A28" s="202" t="s">
        <v>177</v>
      </c>
      <c r="B28" s="203">
        <v>153667</v>
      </c>
      <c r="C28" s="203">
        <v>155311</v>
      </c>
      <c r="D28" s="203">
        <v>715952</v>
      </c>
      <c r="E28" s="203">
        <v>700554</v>
      </c>
      <c r="F28" s="204">
        <v>-2.150702840413885</v>
      </c>
    </row>
    <row r="29" spans="1:7" ht="15.6" customHeight="1">
      <c r="A29" s="202" t="s">
        <v>178</v>
      </c>
      <c r="B29" s="203">
        <v>11831</v>
      </c>
      <c r="C29" s="203">
        <v>11531</v>
      </c>
      <c r="D29" s="203">
        <v>30684</v>
      </c>
      <c r="E29" s="203">
        <v>29899</v>
      </c>
      <c r="F29" s="204">
        <v>-2.558336592360845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151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151</v>
      </c>
    </row>
    <row r="32" spans="1:7" ht="15.6" customHeight="1">
      <c r="A32" s="202" t="s">
        <v>181</v>
      </c>
      <c r="B32" s="203">
        <v>16727</v>
      </c>
      <c r="C32" s="203">
        <v>16328</v>
      </c>
      <c r="D32" s="203">
        <v>78342</v>
      </c>
      <c r="E32" s="203">
        <v>82505</v>
      </c>
      <c r="F32" s="204">
        <v>5.313880166449664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151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151</v>
      </c>
    </row>
    <row r="35" spans="1:6" ht="15.6" customHeight="1">
      <c r="A35" s="170" t="s">
        <v>153</v>
      </c>
      <c r="B35" s="90">
        <f>SUM(B7:B34)</f>
        <v>560530</v>
      </c>
      <c r="C35" s="91">
        <f>SUM(C7:C34)</f>
        <v>576822</v>
      </c>
      <c r="D35" s="192">
        <f>SUM(D7:D34)</f>
        <v>2449612</v>
      </c>
      <c r="E35" s="192">
        <f>SUM(E7:E34)</f>
        <v>2400917</v>
      </c>
      <c r="F35" s="154">
        <f>E35*100/D35-100</f>
        <v>-1.9878658334462784</v>
      </c>
    </row>
    <row r="36" spans="1:6" ht="15.6" customHeight="1">
      <c r="A36" s="87" t="s">
        <v>85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D8DB-A919-4F74-8204-8D724240CF1B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68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2025</v>
      </c>
      <c r="C6" s="178">
        <v>2026</v>
      </c>
      <c r="D6" s="178">
        <v>2025</v>
      </c>
      <c r="E6" s="178">
        <v>2026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151</v>
      </c>
      <c r="G7" s="27"/>
    </row>
    <row r="8" spans="1:14" ht="15.6" customHeight="1">
      <c r="A8" s="202" t="s">
        <v>11</v>
      </c>
      <c r="B8" s="203">
        <v>1116</v>
      </c>
      <c r="C8" s="203">
        <v>4512</v>
      </c>
      <c r="D8" s="203">
        <v>3654</v>
      </c>
      <c r="E8" s="203">
        <v>17619</v>
      </c>
      <c r="F8" s="204">
        <v>382.18390804597698</v>
      </c>
      <c r="G8" s="20"/>
    </row>
    <row r="9" spans="1:14" ht="15.6" customHeight="1">
      <c r="A9" s="202" t="s">
        <v>8</v>
      </c>
      <c r="B9" s="203">
        <v>188</v>
      </c>
      <c r="C9" s="203">
        <v>450</v>
      </c>
      <c r="D9" s="203">
        <v>1913</v>
      </c>
      <c r="E9" s="203">
        <v>2536</v>
      </c>
      <c r="F9" s="204">
        <v>32.566649242028227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151</v>
      </c>
    </row>
    <row r="11" spans="1:14" ht="15.6" customHeight="1">
      <c r="A11" s="202" t="s">
        <v>9</v>
      </c>
      <c r="B11" s="203">
        <v>717</v>
      </c>
      <c r="C11" s="203">
        <v>591</v>
      </c>
      <c r="D11" s="203">
        <v>2786</v>
      </c>
      <c r="E11" s="203">
        <v>2842</v>
      </c>
      <c r="F11" s="204">
        <v>2.0100502512562879</v>
      </c>
    </row>
    <row r="12" spans="1:14" ht="15.6" customHeight="1">
      <c r="A12" s="202" t="s">
        <v>6</v>
      </c>
      <c r="B12" s="203">
        <v>2072</v>
      </c>
      <c r="C12" s="203">
        <v>2013</v>
      </c>
      <c r="D12" s="203">
        <v>15349</v>
      </c>
      <c r="E12" s="203">
        <v>11027</v>
      </c>
      <c r="F12" s="204">
        <v>-28.15818620105544</v>
      </c>
    </row>
    <row r="13" spans="1:14" ht="15.6" customHeight="1">
      <c r="A13" s="202" t="s">
        <v>175</v>
      </c>
      <c r="B13" s="203">
        <v>28939</v>
      </c>
      <c r="C13" s="203">
        <v>15793</v>
      </c>
      <c r="D13" s="203">
        <v>68972</v>
      </c>
      <c r="E13" s="203">
        <v>56184</v>
      </c>
      <c r="F13" s="204">
        <v>-18.54085715942702</v>
      </c>
    </row>
    <row r="14" spans="1:14" ht="15.6" customHeight="1">
      <c r="A14" s="202" t="s">
        <v>148</v>
      </c>
      <c r="B14" s="203">
        <v>72004</v>
      </c>
      <c r="C14" s="203">
        <v>70822</v>
      </c>
      <c r="D14" s="203">
        <v>300782</v>
      </c>
      <c r="E14" s="203">
        <v>316105</v>
      </c>
      <c r="F14" s="204">
        <v>5.094387297112192</v>
      </c>
    </row>
    <row r="15" spans="1:14" ht="15.6" customHeight="1">
      <c r="A15" s="202" t="s">
        <v>145</v>
      </c>
      <c r="B15" s="203">
        <v>2922</v>
      </c>
      <c r="C15" s="203">
        <v>2651</v>
      </c>
      <c r="D15" s="203">
        <v>9683</v>
      </c>
      <c r="E15" s="203">
        <v>8484</v>
      </c>
      <c r="F15" s="204">
        <v>-12.38252607662915</v>
      </c>
    </row>
    <row r="16" spans="1:14" ht="15.6" customHeight="1">
      <c r="A16" s="202" t="s">
        <v>144</v>
      </c>
      <c r="B16" s="203">
        <v>0</v>
      </c>
      <c r="C16" s="203">
        <v>0</v>
      </c>
      <c r="D16" s="203">
        <v>288</v>
      </c>
      <c r="E16" s="203">
        <v>158</v>
      </c>
      <c r="F16" s="204">
        <v>-45.138888888888893</v>
      </c>
      <c r="G16" s="15"/>
    </row>
    <row r="17" spans="1:7" ht="15.6" customHeight="1">
      <c r="A17" s="202" t="s">
        <v>150</v>
      </c>
      <c r="B17" s="203">
        <v>1</v>
      </c>
      <c r="C17" s="203">
        <v>4</v>
      </c>
      <c r="D17" s="203">
        <v>55</v>
      </c>
      <c r="E17" s="203">
        <v>8808</v>
      </c>
      <c r="F17" s="204">
        <v>15914.54545454545</v>
      </c>
      <c r="G17" s="16"/>
    </row>
    <row r="18" spans="1:7" ht="15.6" customHeight="1">
      <c r="A18" s="202" t="s">
        <v>147</v>
      </c>
      <c r="B18" s="203">
        <v>138</v>
      </c>
      <c r="C18" s="203">
        <v>142</v>
      </c>
      <c r="D18" s="203">
        <v>634</v>
      </c>
      <c r="E18" s="203">
        <v>1118</v>
      </c>
      <c r="F18" s="204">
        <v>76.34069400630915</v>
      </c>
    </row>
    <row r="19" spans="1:7" ht="15.6" customHeight="1">
      <c r="A19" s="202" t="s">
        <v>143</v>
      </c>
      <c r="B19" s="203">
        <v>0</v>
      </c>
      <c r="C19" s="203">
        <v>2</v>
      </c>
      <c r="D19" s="203">
        <v>3251</v>
      </c>
      <c r="E19" s="203">
        <v>2</v>
      </c>
      <c r="F19" s="204">
        <v>-99.938480467548445</v>
      </c>
    </row>
    <row r="20" spans="1:7" ht="15.6" customHeight="1">
      <c r="A20" s="202" t="s">
        <v>142</v>
      </c>
      <c r="B20" s="203">
        <v>0</v>
      </c>
      <c r="C20" s="203">
        <v>113</v>
      </c>
      <c r="D20" s="203">
        <v>145</v>
      </c>
      <c r="E20" s="203">
        <v>667</v>
      </c>
      <c r="F20" s="204">
        <v>360</v>
      </c>
    </row>
    <row r="21" spans="1:7" ht="15.6" customHeight="1">
      <c r="A21" s="202" t="s">
        <v>149</v>
      </c>
      <c r="B21" s="203">
        <v>3162</v>
      </c>
      <c r="C21" s="203">
        <v>1463</v>
      </c>
      <c r="D21" s="203">
        <v>10554</v>
      </c>
      <c r="E21" s="203">
        <v>25490</v>
      </c>
      <c r="F21" s="204">
        <v>141.51980291832481</v>
      </c>
    </row>
    <row r="22" spans="1:7" ht="15.6" customHeight="1">
      <c r="A22" s="202" t="s">
        <v>146</v>
      </c>
      <c r="B22" s="203">
        <v>23341</v>
      </c>
      <c r="C22" s="203">
        <v>24010</v>
      </c>
      <c r="D22" s="203">
        <v>80698</v>
      </c>
      <c r="E22" s="203">
        <v>75827</v>
      </c>
      <c r="F22" s="204">
        <v>-6.0360851570051324</v>
      </c>
    </row>
    <row r="23" spans="1:7" ht="15.6" customHeight="1">
      <c r="A23" s="202" t="s">
        <v>165</v>
      </c>
      <c r="B23" s="203">
        <v>14393</v>
      </c>
      <c r="C23" s="203">
        <v>4557</v>
      </c>
      <c r="D23" s="203">
        <v>60267</v>
      </c>
      <c r="E23" s="203">
        <v>34280</v>
      </c>
      <c r="F23" s="204">
        <v>-43.119783629515332</v>
      </c>
    </row>
    <row r="24" spans="1:7" ht="15.6" customHeight="1">
      <c r="A24" s="202" t="s">
        <v>141</v>
      </c>
      <c r="B24" s="203">
        <v>67</v>
      </c>
      <c r="C24" s="203">
        <v>0</v>
      </c>
      <c r="D24" s="203">
        <v>275</v>
      </c>
      <c r="E24" s="203">
        <v>417</v>
      </c>
      <c r="F24" s="204">
        <v>51.636363636363633</v>
      </c>
    </row>
    <row r="25" spans="1:7" ht="15.6" customHeight="1">
      <c r="A25" s="202" t="s">
        <v>140</v>
      </c>
      <c r="B25" s="203">
        <v>240</v>
      </c>
      <c r="C25" s="203">
        <v>253</v>
      </c>
      <c r="D25" s="203">
        <v>912</v>
      </c>
      <c r="E25" s="203">
        <v>1013</v>
      </c>
      <c r="F25" s="204">
        <v>11.07456140350877</v>
      </c>
    </row>
    <row r="26" spans="1:7" ht="15.6" customHeight="1">
      <c r="A26" s="202" t="s">
        <v>152</v>
      </c>
      <c r="B26" s="203">
        <v>0</v>
      </c>
      <c r="C26" s="203">
        <v>1</v>
      </c>
      <c r="D26" s="203">
        <v>28</v>
      </c>
      <c r="E26" s="203">
        <v>2997</v>
      </c>
      <c r="F26" s="204">
        <v>10603.571428571429</v>
      </c>
    </row>
    <row r="27" spans="1:7" ht="15.6" customHeight="1">
      <c r="A27" s="202" t="s">
        <v>173</v>
      </c>
      <c r="B27" s="203">
        <v>18174</v>
      </c>
      <c r="C27" s="203">
        <v>18590</v>
      </c>
      <c r="D27" s="203">
        <v>84396</v>
      </c>
      <c r="E27" s="203">
        <v>78088</v>
      </c>
      <c r="F27" s="204">
        <v>-7.4742878809422288</v>
      </c>
    </row>
    <row r="28" spans="1:7" ht="15.6" customHeight="1">
      <c r="A28" s="202" t="s">
        <v>177</v>
      </c>
      <c r="B28" s="203">
        <v>7507</v>
      </c>
      <c r="C28" s="203">
        <v>6333</v>
      </c>
      <c r="D28" s="203">
        <v>36105</v>
      </c>
      <c r="E28" s="203">
        <v>36083</v>
      </c>
      <c r="F28" s="204">
        <v>-6.093338872732091E-2</v>
      </c>
    </row>
    <row r="29" spans="1:7" ht="15.6" customHeight="1">
      <c r="A29" s="202" t="s">
        <v>178</v>
      </c>
      <c r="B29" s="203">
        <v>33286</v>
      </c>
      <c r="C29" s="203">
        <v>32835</v>
      </c>
      <c r="D29" s="203">
        <v>163418</v>
      </c>
      <c r="E29" s="203">
        <v>161056</v>
      </c>
      <c r="F29" s="204">
        <v>-1.4453732147009499</v>
      </c>
    </row>
    <row r="30" spans="1:7" ht="15.6" customHeight="1">
      <c r="A30" s="202" t="s">
        <v>179</v>
      </c>
      <c r="B30" s="203">
        <v>551</v>
      </c>
      <c r="C30" s="203">
        <v>1243</v>
      </c>
      <c r="D30" s="203">
        <v>7594</v>
      </c>
      <c r="E30" s="203">
        <v>4463</v>
      </c>
      <c r="F30" s="204">
        <v>-41.229918356597317</v>
      </c>
    </row>
    <row r="31" spans="1:7" ht="15.6" customHeight="1">
      <c r="A31" s="202" t="s">
        <v>180</v>
      </c>
      <c r="B31" s="203">
        <v>22514</v>
      </c>
      <c r="C31" s="203">
        <v>20785</v>
      </c>
      <c r="D31" s="203">
        <v>110634</v>
      </c>
      <c r="E31" s="203">
        <v>99029</v>
      </c>
      <c r="F31" s="204">
        <v>-10.48954209375057</v>
      </c>
    </row>
    <row r="32" spans="1:7" ht="15.6" customHeight="1">
      <c r="A32" s="202" t="s">
        <v>181</v>
      </c>
      <c r="B32" s="203">
        <v>46415</v>
      </c>
      <c r="C32" s="203">
        <v>51272</v>
      </c>
      <c r="D32" s="203">
        <v>205029</v>
      </c>
      <c r="E32" s="203">
        <v>225523</v>
      </c>
      <c r="F32" s="204">
        <v>9.9956591506567349</v>
      </c>
    </row>
    <row r="33" spans="1:6" ht="15.6" customHeight="1">
      <c r="A33" s="202" t="s">
        <v>182</v>
      </c>
      <c r="B33" s="203">
        <v>63796</v>
      </c>
      <c r="C33" s="203">
        <v>55344</v>
      </c>
      <c r="D33" s="203">
        <v>280457</v>
      </c>
      <c r="E33" s="203">
        <v>269182</v>
      </c>
      <c r="F33" s="204">
        <v>-4.0202241341809923</v>
      </c>
    </row>
    <row r="34" spans="1:6" ht="15.6" customHeight="1">
      <c r="A34" s="202" t="s">
        <v>183</v>
      </c>
      <c r="B34" s="203">
        <v>9</v>
      </c>
      <c r="C34" s="203">
        <v>153</v>
      </c>
      <c r="D34" s="203">
        <v>25</v>
      </c>
      <c r="E34" s="203">
        <v>242</v>
      </c>
      <c r="F34" s="204">
        <v>868</v>
      </c>
    </row>
    <row r="35" spans="1:6" ht="15.6" customHeight="1">
      <c r="A35" s="170" t="s">
        <v>153</v>
      </c>
      <c r="B35" s="90">
        <f>SUM(B7:B34)</f>
        <v>341552</v>
      </c>
      <c r="C35" s="91">
        <f>SUM(C7:C34)</f>
        <v>313932</v>
      </c>
      <c r="D35" s="90">
        <f>SUM(D7:D34)</f>
        <v>1447904</v>
      </c>
      <c r="E35" s="92">
        <f>SUM(E7:E34)</f>
        <v>1439240</v>
      </c>
      <c r="F35" s="154">
        <f>E35*100/D35-100</f>
        <v>-0.59838221318540263</v>
      </c>
    </row>
    <row r="36" spans="1:6" ht="15.6" customHeight="1">
      <c r="A36" s="87" t="s">
        <v>158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9FE71-0A36-440C-A942-F962C743B7A8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7A4A4-8AFC-4A06-B0C3-E34997A8058A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184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2026</v>
      </c>
    </row>
    <row r="2" spans="1:27" ht="15.6" customHeight="1">
      <c r="H2" s="17"/>
      <c r="I2" s="17"/>
      <c r="J2" s="17"/>
      <c r="K2" s="17"/>
      <c r="L2" s="17"/>
      <c r="M2" s="17"/>
      <c r="AA2" s="53" t="str">
        <f>"Acumulado "&amp;D6</f>
        <v>Acumulado 2025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27" ht="15.6" customHeight="1">
      <c r="A7" s="236" t="s">
        <v>18</v>
      </c>
      <c r="B7" s="237">
        <v>830580</v>
      </c>
      <c r="C7" s="237">
        <v>775567</v>
      </c>
      <c r="D7" s="237">
        <v>3622541</v>
      </c>
      <c r="E7" s="237">
        <v>3537989</v>
      </c>
      <c r="F7" s="238">
        <v>-2.3340522577936298</v>
      </c>
      <c r="G7" s="20"/>
    </row>
    <row r="8" spans="1:27" s="47" customFormat="1" ht="15.6" customHeight="1">
      <c r="A8" s="236" t="s">
        <v>11</v>
      </c>
      <c r="B8" s="237">
        <v>35483</v>
      </c>
      <c r="C8" s="237">
        <v>102482</v>
      </c>
      <c r="D8" s="237">
        <v>328015</v>
      </c>
      <c r="E8" s="237">
        <v>281681</v>
      </c>
      <c r="F8" s="238">
        <v>-14.12557352560097</v>
      </c>
      <c r="G8" s="239"/>
    </row>
    <row r="9" spans="1:27" ht="15.6" customHeight="1">
      <c r="A9" s="236" t="s">
        <v>8</v>
      </c>
      <c r="B9" s="237">
        <v>89277</v>
      </c>
      <c r="C9" s="237">
        <v>88387</v>
      </c>
      <c r="D9" s="237">
        <v>399017</v>
      </c>
      <c r="E9" s="237">
        <v>349599</v>
      </c>
      <c r="F9" s="238">
        <v>-12.38493598017128</v>
      </c>
      <c r="G9" s="20"/>
    </row>
    <row r="10" spans="1:27" ht="15.6" customHeight="1">
      <c r="A10" s="236" t="s">
        <v>10</v>
      </c>
      <c r="B10" s="237">
        <v>158523</v>
      </c>
      <c r="C10" s="237">
        <v>286660</v>
      </c>
      <c r="D10" s="237">
        <v>735909</v>
      </c>
      <c r="E10" s="237">
        <v>963016</v>
      </c>
      <c r="F10" s="238">
        <v>30.86074501059235</v>
      </c>
    </row>
    <row r="11" spans="1:27" ht="15.6" customHeight="1">
      <c r="A11" s="236" t="s">
        <v>9</v>
      </c>
      <c r="B11" s="237">
        <v>1451973</v>
      </c>
      <c r="C11" s="237">
        <v>1737984</v>
      </c>
      <c r="D11" s="237">
        <v>7341993</v>
      </c>
      <c r="E11" s="237">
        <v>7523073</v>
      </c>
      <c r="F11" s="238">
        <v>2.4663602920896319</v>
      </c>
    </row>
    <row r="12" spans="1:27" ht="15.6" customHeight="1">
      <c r="A12" s="236" t="s">
        <v>6</v>
      </c>
      <c r="B12" s="237">
        <v>32194</v>
      </c>
      <c r="C12" s="237">
        <v>158403</v>
      </c>
      <c r="D12" s="237">
        <v>391791</v>
      </c>
      <c r="E12" s="237">
        <v>573997</v>
      </c>
      <c r="F12" s="238">
        <v>46.505917695914412</v>
      </c>
    </row>
    <row r="13" spans="1:27" ht="15.6" customHeight="1">
      <c r="A13" s="236" t="s">
        <v>175</v>
      </c>
      <c r="B13" s="237">
        <v>58343</v>
      </c>
      <c r="C13" s="237">
        <v>47490</v>
      </c>
      <c r="D13" s="237">
        <v>118783</v>
      </c>
      <c r="E13" s="237">
        <v>133889</v>
      </c>
      <c r="F13" s="238">
        <v>12.717308032294181</v>
      </c>
    </row>
    <row r="14" spans="1:27" ht="15.6" customHeight="1">
      <c r="A14" s="236" t="s">
        <v>148</v>
      </c>
      <c r="B14" s="237">
        <v>1630772</v>
      </c>
      <c r="C14" s="237">
        <v>1443585</v>
      </c>
      <c r="D14" s="237">
        <v>7545973</v>
      </c>
      <c r="E14" s="237">
        <v>7495824</v>
      </c>
      <c r="F14" s="238">
        <v>-0.66457963737744308</v>
      </c>
    </row>
    <row r="15" spans="1:27" ht="15.6" customHeight="1">
      <c r="A15" s="236" t="s">
        <v>145</v>
      </c>
      <c r="B15" s="237">
        <v>1436709</v>
      </c>
      <c r="C15" s="237">
        <v>2125578</v>
      </c>
      <c r="D15" s="237">
        <v>8739078</v>
      </c>
      <c r="E15" s="237">
        <v>9696212</v>
      </c>
      <c r="F15" s="238">
        <v>10.952345316061949</v>
      </c>
    </row>
    <row r="16" spans="1:27" ht="15.6" customHeight="1">
      <c r="A16" s="236" t="s">
        <v>144</v>
      </c>
      <c r="B16" s="237">
        <v>1958551</v>
      </c>
      <c r="C16" s="237">
        <v>1961669</v>
      </c>
      <c r="D16" s="237">
        <v>9997725</v>
      </c>
      <c r="E16" s="237">
        <v>9683998</v>
      </c>
      <c r="F16" s="238">
        <v>-3.1379838913352809</v>
      </c>
      <c r="G16" s="15"/>
    </row>
    <row r="17" spans="1:7" ht="15.6" customHeight="1">
      <c r="A17" s="236" t="s">
        <v>150</v>
      </c>
      <c r="B17" s="237">
        <v>1059062</v>
      </c>
      <c r="C17" s="237">
        <v>1366944</v>
      </c>
      <c r="D17" s="237">
        <v>5269268</v>
      </c>
      <c r="E17" s="237">
        <v>5687688</v>
      </c>
      <c r="F17" s="238">
        <v>7.9407614112624438</v>
      </c>
      <c r="G17" s="16"/>
    </row>
    <row r="18" spans="1:7" ht="15.6" customHeight="1">
      <c r="A18" s="236" t="s">
        <v>147</v>
      </c>
      <c r="B18" s="237">
        <v>62883</v>
      </c>
      <c r="C18" s="237">
        <v>65434</v>
      </c>
      <c r="D18" s="237">
        <v>189095</v>
      </c>
      <c r="E18" s="237">
        <v>303836</v>
      </c>
      <c r="F18" s="238">
        <v>60.679023771120349</v>
      </c>
    </row>
    <row r="19" spans="1:7" ht="15.6" customHeight="1">
      <c r="A19" s="236" t="s">
        <v>143</v>
      </c>
      <c r="B19" s="237">
        <v>464923</v>
      </c>
      <c r="C19" s="237">
        <v>382647</v>
      </c>
      <c r="D19" s="237">
        <v>1880529</v>
      </c>
      <c r="E19" s="237">
        <v>2190630</v>
      </c>
      <c r="F19" s="238">
        <v>16.490094010781011</v>
      </c>
    </row>
    <row r="20" spans="1:7" ht="15.6" customHeight="1">
      <c r="A20" s="236" t="s">
        <v>142</v>
      </c>
      <c r="B20" s="237">
        <v>1048034</v>
      </c>
      <c r="C20" s="237">
        <v>550598</v>
      </c>
      <c r="D20" s="237">
        <v>5006927</v>
      </c>
      <c r="E20" s="237">
        <v>3114706</v>
      </c>
      <c r="F20" s="238">
        <v>-37.792062876091457</v>
      </c>
    </row>
    <row r="21" spans="1:7" ht="15.6" customHeight="1">
      <c r="A21" s="236" t="s">
        <v>149</v>
      </c>
      <c r="B21" s="237">
        <v>1198592</v>
      </c>
      <c r="C21" s="237">
        <v>978614</v>
      </c>
      <c r="D21" s="237">
        <v>6207139</v>
      </c>
      <c r="E21" s="237">
        <v>6073021</v>
      </c>
      <c r="F21" s="238">
        <v>-2.1607056004384622</v>
      </c>
    </row>
    <row r="22" spans="1:7" ht="15.6" customHeight="1">
      <c r="A22" s="236" t="s">
        <v>146</v>
      </c>
      <c r="B22" s="237">
        <v>167691</v>
      </c>
      <c r="C22" s="237">
        <v>160861</v>
      </c>
      <c r="D22" s="237">
        <v>796804</v>
      </c>
      <c r="E22" s="237">
        <v>873964</v>
      </c>
      <c r="F22" s="238">
        <v>9.6836863268758719</v>
      </c>
    </row>
    <row r="23" spans="1:7" ht="15.6" customHeight="1">
      <c r="A23" s="236" t="s">
        <v>165</v>
      </c>
      <c r="B23" s="237">
        <v>43984</v>
      </c>
      <c r="C23" s="237">
        <v>31833</v>
      </c>
      <c r="D23" s="237">
        <v>359617</v>
      </c>
      <c r="E23" s="237">
        <v>378042</v>
      </c>
      <c r="F23" s="238">
        <v>5.1235063970835597</v>
      </c>
    </row>
    <row r="24" spans="1:7" ht="15.6" customHeight="1">
      <c r="A24" s="236" t="s">
        <v>141</v>
      </c>
      <c r="B24" s="237">
        <v>147781</v>
      </c>
      <c r="C24" s="237">
        <v>232668</v>
      </c>
      <c r="D24" s="237">
        <v>670281</v>
      </c>
      <c r="E24" s="237">
        <v>606714</v>
      </c>
      <c r="F24" s="238">
        <v>-9.483634475690053</v>
      </c>
    </row>
    <row r="25" spans="1:7" ht="15.6" customHeight="1">
      <c r="A25" s="236" t="s">
        <v>140</v>
      </c>
      <c r="B25" s="237">
        <v>92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185971</v>
      </c>
      <c r="C26" s="237">
        <v>92078</v>
      </c>
      <c r="D26" s="237">
        <v>559977</v>
      </c>
      <c r="E26" s="237">
        <v>355090</v>
      </c>
      <c r="F26" s="238">
        <v>-36.588467026324302</v>
      </c>
    </row>
    <row r="27" spans="1:7" ht="15.6" customHeight="1">
      <c r="A27" s="236" t="s">
        <v>173</v>
      </c>
      <c r="B27" s="237">
        <v>198462</v>
      </c>
      <c r="C27" s="237">
        <v>200943</v>
      </c>
      <c r="D27" s="237">
        <v>939717</v>
      </c>
      <c r="E27" s="237">
        <v>990219</v>
      </c>
      <c r="F27" s="238">
        <v>5.3741711600407314</v>
      </c>
    </row>
    <row r="28" spans="1:7" ht="15.6" customHeight="1">
      <c r="A28" s="236" t="s">
        <v>177</v>
      </c>
      <c r="B28" s="237">
        <v>131707</v>
      </c>
      <c r="C28" s="237">
        <v>151622</v>
      </c>
      <c r="D28" s="237">
        <v>527941</v>
      </c>
      <c r="E28" s="237">
        <v>616726</v>
      </c>
      <c r="F28" s="238">
        <v>16.817220106034579</v>
      </c>
    </row>
    <row r="29" spans="1:7" ht="15.6" customHeight="1">
      <c r="A29" s="236" t="s">
        <v>178</v>
      </c>
      <c r="B29" s="237">
        <v>169907</v>
      </c>
      <c r="C29" s="237">
        <v>165024</v>
      </c>
      <c r="D29" s="237">
        <v>1133756</v>
      </c>
      <c r="E29" s="237">
        <v>1136779</v>
      </c>
      <c r="F29" s="238">
        <v>0.26663585462833339</v>
      </c>
    </row>
    <row r="30" spans="1:7" ht="15.6" customHeight="1">
      <c r="A30" s="236" t="s">
        <v>179</v>
      </c>
      <c r="B30" s="237">
        <v>203111</v>
      </c>
      <c r="C30" s="237">
        <v>158862</v>
      </c>
      <c r="D30" s="237">
        <v>902014</v>
      </c>
      <c r="E30" s="237">
        <v>800410</v>
      </c>
      <c r="F30" s="238">
        <v>-11.264126720871291</v>
      </c>
    </row>
    <row r="31" spans="1:7" ht="15.6" customHeight="1">
      <c r="A31" s="236" t="s">
        <v>180</v>
      </c>
      <c r="B31" s="237">
        <v>1482226</v>
      </c>
      <c r="C31" s="237">
        <v>1818510</v>
      </c>
      <c r="D31" s="237">
        <v>8610862</v>
      </c>
      <c r="E31" s="237">
        <v>9010635</v>
      </c>
      <c r="F31" s="238">
        <v>4.6426594689358609</v>
      </c>
    </row>
    <row r="32" spans="1:7" ht="15.6" customHeight="1">
      <c r="A32" s="236" t="s">
        <v>181</v>
      </c>
      <c r="B32" s="237">
        <v>1546323</v>
      </c>
      <c r="C32" s="237">
        <v>1738849</v>
      </c>
      <c r="D32" s="237">
        <v>7174309</v>
      </c>
      <c r="E32" s="237">
        <v>7723311</v>
      </c>
      <c r="F32" s="238">
        <v>7.6523327891229664</v>
      </c>
    </row>
    <row r="33" spans="1:6" ht="15.6" customHeight="1">
      <c r="A33" s="236" t="s">
        <v>182</v>
      </c>
      <c r="B33" s="237">
        <v>177449</v>
      </c>
      <c r="C33" s="237">
        <v>184982</v>
      </c>
      <c r="D33" s="237">
        <v>745162</v>
      </c>
      <c r="E33" s="237">
        <v>778120</v>
      </c>
      <c r="F33" s="238">
        <v>4.4229308526199702</v>
      </c>
    </row>
    <row r="34" spans="1:6" ht="15.6" customHeight="1">
      <c r="A34" s="236" t="s">
        <v>183</v>
      </c>
      <c r="B34" s="237">
        <v>59637</v>
      </c>
      <c r="C34" s="237">
        <v>68468</v>
      </c>
      <c r="D34" s="237">
        <v>323582</v>
      </c>
      <c r="E34" s="237">
        <v>327476</v>
      </c>
      <c r="F34" s="238">
        <v>1.2034043920860851</v>
      </c>
    </row>
    <row r="35" spans="1:6" ht="15.6" customHeight="1">
      <c r="A35" s="240" t="s">
        <v>153</v>
      </c>
      <c r="B35" s="241">
        <f>SUM(B7:B34)</f>
        <v>16030240</v>
      </c>
      <c r="C35" s="241">
        <f>SUM(C7:C34)</f>
        <v>17076742</v>
      </c>
      <c r="D35" s="241">
        <f>SUM(D7:D34)</f>
        <v>80517985</v>
      </c>
      <c r="E35" s="241">
        <f>SUM(E7:E34)</f>
        <v>81206645</v>
      </c>
      <c r="F35" s="242">
        <f>E35*100/D35-100</f>
        <v>0.85528717590237591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0D48-A4CD-434C-B1AA-3B9282222E7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188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604860</v>
      </c>
      <c r="C7" s="237">
        <v>443485</v>
      </c>
      <c r="D7" s="237">
        <v>2412567</v>
      </c>
      <c r="E7" s="237">
        <v>2295417</v>
      </c>
      <c r="F7" s="238">
        <v>-4.8558236931865508</v>
      </c>
      <c r="G7" s="20"/>
    </row>
    <row r="8" spans="1:14" s="47" customFormat="1" ht="15.6" customHeight="1">
      <c r="A8" s="236" t="s">
        <v>11</v>
      </c>
      <c r="B8" s="237">
        <v>0</v>
      </c>
      <c r="C8" s="237">
        <v>2000</v>
      </c>
      <c r="D8" s="237">
        <v>2000</v>
      </c>
      <c r="E8" s="237">
        <v>6200</v>
      </c>
      <c r="F8" s="238">
        <v>210</v>
      </c>
    </row>
    <row r="9" spans="1:14" ht="15.6" customHeight="1">
      <c r="A9" s="236" t="s">
        <v>8</v>
      </c>
      <c r="B9" s="237">
        <v>5400</v>
      </c>
      <c r="C9" s="237">
        <v>6293</v>
      </c>
      <c r="D9" s="237">
        <v>17432</v>
      </c>
      <c r="E9" s="237">
        <v>34927</v>
      </c>
      <c r="F9" s="238">
        <v>100.3614043139055</v>
      </c>
      <c r="G9" s="20"/>
    </row>
    <row r="10" spans="1:14" ht="15.6" customHeight="1">
      <c r="A10" s="236" t="s">
        <v>10</v>
      </c>
      <c r="B10" s="237">
        <v>16656</v>
      </c>
      <c r="C10" s="237">
        <v>29971</v>
      </c>
      <c r="D10" s="237">
        <v>115845</v>
      </c>
      <c r="E10" s="237">
        <v>84479</v>
      </c>
      <c r="F10" s="238">
        <v>-27.07583408865294</v>
      </c>
    </row>
    <row r="11" spans="1:14" ht="15.6" customHeight="1">
      <c r="A11" s="236" t="s">
        <v>9</v>
      </c>
      <c r="B11" s="237">
        <v>900129</v>
      </c>
      <c r="C11" s="237">
        <v>1143980</v>
      </c>
      <c r="D11" s="237">
        <v>4739676</v>
      </c>
      <c r="E11" s="237">
        <v>4883873</v>
      </c>
      <c r="F11" s="238">
        <v>3.042338759020665</v>
      </c>
    </row>
    <row r="12" spans="1:14" ht="15.6" customHeight="1">
      <c r="A12" s="236" t="s">
        <v>6</v>
      </c>
      <c r="B12" s="237">
        <v>7574</v>
      </c>
      <c r="C12" s="237">
        <v>0</v>
      </c>
      <c r="D12" s="237">
        <v>28076</v>
      </c>
      <c r="E12" s="237">
        <v>4697</v>
      </c>
      <c r="F12" s="238">
        <v>-83.270408890155295</v>
      </c>
    </row>
    <row r="13" spans="1:14" ht="15.6" customHeight="1">
      <c r="A13" s="236" t="s">
        <v>175</v>
      </c>
      <c r="B13" s="237">
        <v>51348</v>
      </c>
      <c r="C13" s="237">
        <v>37121</v>
      </c>
      <c r="D13" s="237">
        <v>82340</v>
      </c>
      <c r="E13" s="237">
        <v>91360</v>
      </c>
      <c r="F13" s="238">
        <v>10.95457857663347</v>
      </c>
    </row>
    <row r="14" spans="1:14" ht="15.6" customHeight="1">
      <c r="A14" s="236" t="s">
        <v>148</v>
      </c>
      <c r="B14" s="237">
        <v>755392</v>
      </c>
      <c r="C14" s="237">
        <v>367572</v>
      </c>
      <c r="D14" s="237">
        <v>3112173</v>
      </c>
      <c r="E14" s="237">
        <v>2972777</v>
      </c>
      <c r="F14" s="238">
        <v>-4.4790569161804257</v>
      </c>
    </row>
    <row r="15" spans="1:14" ht="15.6" customHeight="1">
      <c r="A15" s="236" t="s">
        <v>145</v>
      </c>
      <c r="B15" s="237">
        <v>879066</v>
      </c>
      <c r="C15" s="237">
        <v>1643168</v>
      </c>
      <c r="D15" s="237">
        <v>6313711</v>
      </c>
      <c r="E15" s="237">
        <v>7166619</v>
      </c>
      <c r="F15" s="238">
        <v>13.508822307514549</v>
      </c>
    </row>
    <row r="16" spans="1:14" ht="15.6" customHeight="1">
      <c r="A16" s="236" t="s">
        <v>144</v>
      </c>
      <c r="B16" s="237">
        <v>1606740</v>
      </c>
      <c r="C16" s="237">
        <v>1534333</v>
      </c>
      <c r="D16" s="237">
        <v>7934056</v>
      </c>
      <c r="E16" s="237">
        <v>7545623</v>
      </c>
      <c r="F16" s="238">
        <v>-4.8957683182473062</v>
      </c>
      <c r="G16" s="15"/>
    </row>
    <row r="17" spans="1:7" ht="15.6" customHeight="1">
      <c r="A17" s="236" t="s">
        <v>150</v>
      </c>
      <c r="B17" s="237">
        <v>606467</v>
      </c>
      <c r="C17" s="237">
        <v>576307</v>
      </c>
      <c r="D17" s="237">
        <v>2660989</v>
      </c>
      <c r="E17" s="237">
        <v>2652201</v>
      </c>
      <c r="F17" s="238">
        <v>-0.3302531502385051</v>
      </c>
      <c r="G17" s="16"/>
    </row>
    <row r="18" spans="1:7" ht="15.6" customHeight="1">
      <c r="A18" s="236" t="s">
        <v>147</v>
      </c>
      <c r="B18" s="237">
        <v>62659</v>
      </c>
      <c r="C18" s="237">
        <v>65403</v>
      </c>
      <c r="D18" s="237">
        <v>188426</v>
      </c>
      <c r="E18" s="237">
        <v>303297</v>
      </c>
      <c r="F18" s="238">
        <v>60.963455149501669</v>
      </c>
    </row>
    <row r="19" spans="1:7" ht="15.6" customHeight="1">
      <c r="A19" s="236" t="s">
        <v>143</v>
      </c>
      <c r="B19" s="237">
        <v>231730</v>
      </c>
      <c r="C19" s="237">
        <v>238104</v>
      </c>
      <c r="D19" s="237">
        <v>936125</v>
      </c>
      <c r="E19" s="237">
        <v>1094710</v>
      </c>
      <c r="F19" s="238">
        <v>16.940579516624378</v>
      </c>
    </row>
    <row r="20" spans="1:7" ht="15.6" customHeight="1">
      <c r="A20" s="236" t="s">
        <v>142</v>
      </c>
      <c r="B20" s="237">
        <v>92335</v>
      </c>
      <c r="C20" s="237">
        <v>71687</v>
      </c>
      <c r="D20" s="237">
        <v>465641</v>
      </c>
      <c r="E20" s="237">
        <v>448484</v>
      </c>
      <c r="F20" s="238">
        <v>-3.6845982205175289</v>
      </c>
    </row>
    <row r="21" spans="1:7" ht="15.6" customHeight="1">
      <c r="A21" s="236" t="s">
        <v>149</v>
      </c>
      <c r="B21" s="237">
        <v>1002948</v>
      </c>
      <c r="C21" s="237">
        <v>782413</v>
      </c>
      <c r="D21" s="237">
        <v>5015948</v>
      </c>
      <c r="E21" s="237">
        <v>4945705</v>
      </c>
      <c r="F21" s="238">
        <v>-1.400393305512736</v>
      </c>
    </row>
    <row r="22" spans="1:7" ht="15.6" customHeight="1">
      <c r="A22" s="236" t="s">
        <v>146</v>
      </c>
      <c r="B22" s="237">
        <v>102641</v>
      </c>
      <c r="C22" s="237">
        <v>91424</v>
      </c>
      <c r="D22" s="237">
        <v>472699</v>
      </c>
      <c r="E22" s="237">
        <v>526724</v>
      </c>
      <c r="F22" s="238">
        <v>11.42904892965714</v>
      </c>
    </row>
    <row r="23" spans="1:7" ht="15.6" customHeight="1">
      <c r="A23" s="236" t="s">
        <v>165</v>
      </c>
      <c r="B23" s="237">
        <v>0</v>
      </c>
      <c r="C23" s="237">
        <v>7880</v>
      </c>
      <c r="D23" s="237">
        <v>12659</v>
      </c>
      <c r="E23" s="237">
        <v>35005</v>
      </c>
      <c r="F23" s="238">
        <v>176.52263211944069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131712</v>
      </c>
      <c r="C26" s="237">
        <v>63657</v>
      </c>
      <c r="D26" s="237">
        <v>336264</v>
      </c>
      <c r="E26" s="237">
        <v>242174</v>
      </c>
      <c r="F26" s="238">
        <v>-27.980991126020029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93006</v>
      </c>
      <c r="C28" s="237">
        <v>112324</v>
      </c>
      <c r="D28" s="237">
        <v>327310</v>
      </c>
      <c r="E28" s="237">
        <v>404320</v>
      </c>
      <c r="F28" s="238">
        <v>23.528153738046498</v>
      </c>
    </row>
    <row r="29" spans="1:7" ht="15.6" customHeight="1">
      <c r="A29" s="236" t="s">
        <v>178</v>
      </c>
      <c r="B29" s="237">
        <v>3021</v>
      </c>
      <c r="C29" s="237">
        <v>11441</v>
      </c>
      <c r="D29" s="237">
        <v>59933</v>
      </c>
      <c r="E29" s="237">
        <v>70784</v>
      </c>
      <c r="F29" s="238">
        <v>18.105217492867041</v>
      </c>
    </row>
    <row r="30" spans="1:7" ht="15.6" customHeight="1">
      <c r="A30" s="236" t="s">
        <v>179</v>
      </c>
      <c r="B30" s="237">
        <v>53838</v>
      </c>
      <c r="C30" s="237">
        <v>50724</v>
      </c>
      <c r="D30" s="237">
        <v>178351</v>
      </c>
      <c r="E30" s="237">
        <v>262654</v>
      </c>
      <c r="F30" s="238">
        <v>47.268027653335281</v>
      </c>
    </row>
    <row r="31" spans="1:7" ht="15.6" customHeight="1">
      <c r="A31" s="236" t="s">
        <v>180</v>
      </c>
      <c r="B31" s="237">
        <v>1008347</v>
      </c>
      <c r="C31" s="237">
        <v>1216429</v>
      </c>
      <c r="D31" s="237">
        <v>5624785</v>
      </c>
      <c r="E31" s="237">
        <v>5944135</v>
      </c>
      <c r="F31" s="238">
        <v>5.6775503419241744</v>
      </c>
    </row>
    <row r="32" spans="1:7" ht="15.6" customHeight="1">
      <c r="A32" s="236" t="s">
        <v>181</v>
      </c>
      <c r="B32" s="237">
        <v>319282</v>
      </c>
      <c r="C32" s="237">
        <v>310928</v>
      </c>
      <c r="D32" s="237">
        <v>1238250</v>
      </c>
      <c r="E32" s="237">
        <v>1361349</v>
      </c>
      <c r="F32" s="238">
        <v>9.9413688673531198</v>
      </c>
    </row>
    <row r="33" spans="1:6" ht="15.6" customHeight="1">
      <c r="A33" s="236" t="s">
        <v>182</v>
      </c>
      <c r="B33" s="237">
        <v>0</v>
      </c>
      <c r="C33" s="237">
        <v>8711</v>
      </c>
      <c r="D33" s="237">
        <v>6435</v>
      </c>
      <c r="E33" s="237">
        <v>19477</v>
      </c>
      <c r="F33" s="238">
        <v>202.67288267288271</v>
      </c>
    </row>
    <row r="34" spans="1:6" ht="15.6" customHeight="1">
      <c r="A34" s="236" t="s">
        <v>183</v>
      </c>
      <c r="B34" s="237">
        <v>28118</v>
      </c>
      <c r="C34" s="237">
        <v>18764</v>
      </c>
      <c r="D34" s="237">
        <v>139638</v>
      </c>
      <c r="E34" s="237">
        <v>105553</v>
      </c>
      <c r="F34" s="238">
        <v>-24.40954467981496</v>
      </c>
    </row>
    <row r="35" spans="1:6" ht="15.6" customHeight="1">
      <c r="A35" s="240" t="s">
        <v>153</v>
      </c>
      <c r="B35" s="241">
        <f>SUM(B7:B34)</f>
        <v>8563269</v>
      </c>
      <c r="C35" s="241">
        <f>SUM(C7:C34)</f>
        <v>8834119</v>
      </c>
      <c r="D35" s="241">
        <f>SUM(D7:D34)</f>
        <v>42421329</v>
      </c>
      <c r="E35" s="241">
        <f>SUM(E7:E34)</f>
        <v>43502544</v>
      </c>
      <c r="F35" s="242">
        <f>E35*100/D35-100</f>
        <v>2.5487532462738329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20996-E4E5-416B-A190-5DD1408372CB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189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204720</v>
      </c>
      <c r="C7" s="237">
        <v>284737</v>
      </c>
      <c r="D7" s="237">
        <v>1097407</v>
      </c>
      <c r="E7" s="237">
        <v>1049118</v>
      </c>
      <c r="F7" s="238">
        <v>-4.4002817550826592</v>
      </c>
      <c r="G7" s="20"/>
    </row>
    <row r="8" spans="1:14" ht="15.6" customHeight="1">
      <c r="A8" s="236" t="s">
        <v>11</v>
      </c>
      <c r="B8" s="237">
        <v>20157</v>
      </c>
      <c r="C8" s="237">
        <v>79127</v>
      </c>
      <c r="D8" s="237">
        <v>237791</v>
      </c>
      <c r="E8" s="237">
        <v>189298</v>
      </c>
      <c r="F8" s="238">
        <v>-20.39311832659773</v>
      </c>
    </row>
    <row r="9" spans="1:14" ht="15.6" customHeight="1">
      <c r="A9" s="236" t="s">
        <v>8</v>
      </c>
      <c r="B9" s="237">
        <v>16917</v>
      </c>
      <c r="C9" s="237">
        <v>32522</v>
      </c>
      <c r="D9" s="237">
        <v>102589</v>
      </c>
      <c r="E9" s="237">
        <v>82184</v>
      </c>
      <c r="F9" s="238">
        <v>-19.890046691165718</v>
      </c>
    </row>
    <row r="10" spans="1:14" ht="15.6" customHeight="1">
      <c r="A10" s="236" t="s">
        <v>10</v>
      </c>
      <c r="B10" s="237">
        <v>130371</v>
      </c>
      <c r="C10" s="237">
        <v>156645</v>
      </c>
      <c r="D10" s="237">
        <v>586213</v>
      </c>
      <c r="E10" s="237">
        <v>536753</v>
      </c>
      <c r="F10" s="238">
        <v>-8.4372062714405871</v>
      </c>
    </row>
    <row r="11" spans="1:14" ht="15.6" customHeight="1">
      <c r="A11" s="236" t="s">
        <v>9</v>
      </c>
      <c r="B11" s="237">
        <v>24828</v>
      </c>
      <c r="C11" s="237">
        <v>34431</v>
      </c>
      <c r="D11" s="237">
        <v>91047</v>
      </c>
      <c r="E11" s="237">
        <v>83590</v>
      </c>
      <c r="F11" s="238">
        <v>-8.1902753522905698</v>
      </c>
    </row>
    <row r="12" spans="1:14" ht="15.6" customHeight="1">
      <c r="A12" s="236" t="s">
        <v>6</v>
      </c>
      <c r="B12" s="237">
        <v>17671</v>
      </c>
      <c r="C12" s="237">
        <v>151923</v>
      </c>
      <c r="D12" s="237">
        <v>336494</v>
      </c>
      <c r="E12" s="237">
        <v>531968</v>
      </c>
      <c r="F12" s="238">
        <v>58.091377557995088</v>
      </c>
    </row>
    <row r="13" spans="1:14" ht="15.6" customHeight="1">
      <c r="A13" s="236" t="s">
        <v>175</v>
      </c>
      <c r="B13" s="237">
        <v>4900</v>
      </c>
      <c r="C13" s="237">
        <v>8170</v>
      </c>
      <c r="D13" s="237">
        <v>31140</v>
      </c>
      <c r="E13" s="237">
        <v>33969</v>
      </c>
      <c r="F13" s="238">
        <v>9.084778420038532</v>
      </c>
    </row>
    <row r="14" spans="1:14" ht="15.6" customHeight="1">
      <c r="A14" s="236" t="s">
        <v>148</v>
      </c>
      <c r="B14" s="237">
        <v>126584</v>
      </c>
      <c r="C14" s="237">
        <v>292689</v>
      </c>
      <c r="D14" s="237">
        <v>933647</v>
      </c>
      <c r="E14" s="237">
        <v>993906</v>
      </c>
      <c r="F14" s="238">
        <v>6.4541523723634242</v>
      </c>
    </row>
    <row r="15" spans="1:14" ht="15.6" customHeight="1">
      <c r="A15" s="236" t="s">
        <v>145</v>
      </c>
      <c r="B15" s="237">
        <v>194894</v>
      </c>
      <c r="C15" s="237">
        <v>172925</v>
      </c>
      <c r="D15" s="237">
        <v>874600</v>
      </c>
      <c r="E15" s="237">
        <v>889396</v>
      </c>
      <c r="F15" s="238">
        <v>1.6917447976217661</v>
      </c>
    </row>
    <row r="16" spans="1:14" ht="15.6" customHeight="1">
      <c r="A16" s="236" t="s">
        <v>144</v>
      </c>
      <c r="B16" s="237">
        <v>297057</v>
      </c>
      <c r="C16" s="237">
        <v>395289</v>
      </c>
      <c r="D16" s="237">
        <v>1852368</v>
      </c>
      <c r="E16" s="237">
        <v>1956209</v>
      </c>
      <c r="F16" s="238">
        <v>5.6058515370595927</v>
      </c>
      <c r="G16" s="15"/>
    </row>
    <row r="17" spans="1:7" ht="15.6" customHeight="1">
      <c r="A17" s="236" t="s">
        <v>150</v>
      </c>
      <c r="B17" s="237">
        <v>443314</v>
      </c>
      <c r="C17" s="237">
        <v>766083</v>
      </c>
      <c r="D17" s="237">
        <v>2564520</v>
      </c>
      <c r="E17" s="237">
        <v>2964027</v>
      </c>
      <c r="F17" s="238">
        <v>15.5782368630387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220783</v>
      </c>
      <c r="C19" s="237">
        <v>133418</v>
      </c>
      <c r="D19" s="237">
        <v>907121</v>
      </c>
      <c r="E19" s="237">
        <v>1036151</v>
      </c>
      <c r="F19" s="238">
        <v>14.224122250504619</v>
      </c>
    </row>
    <row r="20" spans="1:7" ht="15.6" customHeight="1">
      <c r="A20" s="236" t="s">
        <v>142</v>
      </c>
      <c r="B20" s="237">
        <v>879225</v>
      </c>
      <c r="C20" s="237">
        <v>395321</v>
      </c>
      <c r="D20" s="237">
        <v>4283790</v>
      </c>
      <c r="E20" s="237">
        <v>2269430</v>
      </c>
      <c r="F20" s="238">
        <v>-47.022846591452897</v>
      </c>
    </row>
    <row r="21" spans="1:7" ht="15.6" customHeight="1">
      <c r="A21" s="236" t="s">
        <v>149</v>
      </c>
      <c r="B21" s="237">
        <v>184771</v>
      </c>
      <c r="C21" s="237">
        <v>168689</v>
      </c>
      <c r="D21" s="237">
        <v>1149383</v>
      </c>
      <c r="E21" s="237">
        <v>1015635</v>
      </c>
      <c r="F21" s="238">
        <v>-11.6365041069861</v>
      </c>
    </row>
    <row r="22" spans="1:7" ht="15.6" customHeight="1">
      <c r="A22" s="236" t="s">
        <v>146</v>
      </c>
      <c r="B22" s="237">
        <v>23911</v>
      </c>
      <c r="C22" s="237">
        <v>21806</v>
      </c>
      <c r="D22" s="237">
        <v>140383</v>
      </c>
      <c r="E22" s="237">
        <v>129839</v>
      </c>
      <c r="F22" s="238">
        <v>-7.5108809471232272</v>
      </c>
    </row>
    <row r="23" spans="1:7" ht="15.6" customHeight="1">
      <c r="A23" s="236" t="s">
        <v>165</v>
      </c>
      <c r="B23" s="237">
        <v>20006</v>
      </c>
      <c r="C23" s="237">
        <v>0</v>
      </c>
      <c r="D23" s="237">
        <v>272410</v>
      </c>
      <c r="E23" s="237">
        <v>241141</v>
      </c>
      <c r="F23" s="238">
        <v>-11.478653500238609</v>
      </c>
    </row>
    <row r="24" spans="1:7" ht="15.6" customHeight="1">
      <c r="A24" s="236" t="s">
        <v>141</v>
      </c>
      <c r="B24" s="237">
        <v>106217</v>
      </c>
      <c r="C24" s="237">
        <v>186764</v>
      </c>
      <c r="D24" s="237">
        <v>484528</v>
      </c>
      <c r="E24" s="237">
        <v>392183</v>
      </c>
      <c r="F24" s="238">
        <v>-19.058754086451149</v>
      </c>
    </row>
    <row r="25" spans="1:7" ht="15.6" customHeight="1">
      <c r="A25" s="236" t="s">
        <v>140</v>
      </c>
      <c r="B25" s="237">
        <v>92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23950</v>
      </c>
      <c r="C26" s="237">
        <v>28108</v>
      </c>
      <c r="D26" s="237">
        <v>74030</v>
      </c>
      <c r="E26" s="237">
        <v>83038</v>
      </c>
      <c r="F26" s="238">
        <v>12.168039983790351</v>
      </c>
    </row>
    <row r="27" spans="1:7" ht="15.6" customHeight="1">
      <c r="A27" s="236" t="s">
        <v>173</v>
      </c>
      <c r="B27" s="237">
        <v>73868</v>
      </c>
      <c r="C27" s="237">
        <v>58149</v>
      </c>
      <c r="D27" s="237">
        <v>377075</v>
      </c>
      <c r="E27" s="237">
        <v>295702</v>
      </c>
      <c r="F27" s="238">
        <v>-21.580057017834651</v>
      </c>
    </row>
    <row r="28" spans="1:7" ht="15.6" customHeight="1">
      <c r="A28" s="236" t="s">
        <v>177</v>
      </c>
      <c r="B28" s="237">
        <v>13283</v>
      </c>
      <c r="C28" s="237">
        <v>10310</v>
      </c>
      <c r="D28" s="237">
        <v>67519</v>
      </c>
      <c r="E28" s="237">
        <v>67174</v>
      </c>
      <c r="F28" s="238">
        <v>-0.51096728328322172</v>
      </c>
    </row>
    <row r="29" spans="1:7" ht="15.6" customHeight="1">
      <c r="A29" s="236" t="s">
        <v>178</v>
      </c>
      <c r="B29" s="237">
        <v>86927</v>
      </c>
      <c r="C29" s="237">
        <v>65714</v>
      </c>
      <c r="D29" s="237">
        <v>698726</v>
      </c>
      <c r="E29" s="237">
        <v>701965</v>
      </c>
      <c r="F29" s="238">
        <v>0.46355796120367643</v>
      </c>
    </row>
    <row r="30" spans="1:7" ht="15.6" customHeight="1">
      <c r="A30" s="236" t="s">
        <v>179</v>
      </c>
      <c r="B30" s="237">
        <v>122689</v>
      </c>
      <c r="C30" s="237">
        <v>104417</v>
      </c>
      <c r="D30" s="237">
        <v>654781</v>
      </c>
      <c r="E30" s="237">
        <v>509886</v>
      </c>
      <c r="F30" s="238">
        <v>-22.128772826334298</v>
      </c>
    </row>
    <row r="31" spans="1:7" ht="15.6" customHeight="1">
      <c r="A31" s="236" t="s">
        <v>180</v>
      </c>
      <c r="B31" s="237">
        <v>363225</v>
      </c>
      <c r="C31" s="237">
        <v>500003</v>
      </c>
      <c r="D31" s="237">
        <v>2546138</v>
      </c>
      <c r="E31" s="237">
        <v>2575064</v>
      </c>
      <c r="F31" s="238">
        <v>1.1360735356842471</v>
      </c>
    </row>
    <row r="32" spans="1:7" ht="15.6" customHeight="1">
      <c r="A32" s="236" t="s">
        <v>181</v>
      </c>
      <c r="B32" s="237">
        <v>192204</v>
      </c>
      <c r="C32" s="237">
        <v>212738</v>
      </c>
      <c r="D32" s="237">
        <v>824408</v>
      </c>
      <c r="E32" s="237">
        <v>814585</v>
      </c>
      <c r="F32" s="238">
        <v>-1.191521673734371</v>
      </c>
    </row>
    <row r="33" spans="1:7" ht="15.6" customHeight="1">
      <c r="A33" s="236" t="s">
        <v>182</v>
      </c>
      <c r="B33" s="237">
        <v>8557</v>
      </c>
      <c r="C33" s="237">
        <v>8200</v>
      </c>
      <c r="D33" s="237">
        <v>26019</v>
      </c>
      <c r="E33" s="237">
        <v>24749</v>
      </c>
      <c r="F33" s="238">
        <v>-4.8810484645835714</v>
      </c>
    </row>
    <row r="34" spans="1:7" ht="15.6" customHeight="1">
      <c r="A34" s="236" t="s">
        <v>183</v>
      </c>
      <c r="B34" s="237">
        <v>10972</v>
      </c>
      <c r="C34" s="237">
        <v>27785</v>
      </c>
      <c r="D34" s="237">
        <v>67525</v>
      </c>
      <c r="E34" s="237">
        <v>104293</v>
      </c>
      <c r="F34" s="238">
        <v>54.450944094779707</v>
      </c>
    </row>
    <row r="35" spans="1:7" s="47" customFormat="1" ht="15.6" customHeight="1">
      <c r="A35" s="240" t="s">
        <v>153</v>
      </c>
      <c r="B35" s="241">
        <f>SUM(B7:B34)</f>
        <v>3812093</v>
      </c>
      <c r="C35" s="241">
        <f>SUM(C7:C34)</f>
        <v>4295963</v>
      </c>
      <c r="D35" s="241">
        <f>SUM(D7:D34)</f>
        <v>21281832</v>
      </c>
      <c r="E35" s="241">
        <f>SUM(E7:E34)</f>
        <v>19571253</v>
      </c>
      <c r="F35" s="242">
        <f>E35*100/D35-100</f>
        <v>-8.0377431792526153</v>
      </c>
      <c r="G35" s="239"/>
    </row>
    <row r="36" spans="1:7" ht="15.6" customHeight="1">
      <c r="A36" s="60" t="s">
        <v>187</v>
      </c>
      <c r="B36" s="165"/>
      <c r="C36" s="165"/>
      <c r="D36" s="165"/>
      <c r="E36" s="165"/>
      <c r="F36" s="165"/>
      <c r="G36" s="20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26991-0767-49C4-947E-87BDCD89AE0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190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21000</v>
      </c>
      <c r="C7" s="237">
        <v>47345</v>
      </c>
      <c r="D7" s="237">
        <v>112567</v>
      </c>
      <c r="E7" s="237">
        <v>193454</v>
      </c>
      <c r="F7" s="238">
        <v>71.856760862419719</v>
      </c>
      <c r="G7" s="20"/>
    </row>
    <row r="8" spans="1:14" s="47" customFormat="1" ht="15.6" customHeight="1">
      <c r="A8" s="236" t="s">
        <v>11</v>
      </c>
      <c r="B8" s="237">
        <v>15326</v>
      </c>
      <c r="C8" s="237">
        <v>21355</v>
      </c>
      <c r="D8" s="237">
        <v>88224</v>
      </c>
      <c r="E8" s="237">
        <v>86183</v>
      </c>
      <c r="F8" s="238">
        <v>-2.3134294523032248</v>
      </c>
      <c r="G8" s="239"/>
    </row>
    <row r="9" spans="1:14" ht="15.6" customHeight="1">
      <c r="A9" s="236" t="s">
        <v>8</v>
      </c>
      <c r="B9" s="237">
        <v>66960</v>
      </c>
      <c r="C9" s="237">
        <v>49572</v>
      </c>
      <c r="D9" s="237">
        <v>278996</v>
      </c>
      <c r="E9" s="237">
        <v>232488</v>
      </c>
      <c r="F9" s="238">
        <v>-16.66977304334112</v>
      </c>
      <c r="G9" s="243"/>
    </row>
    <row r="10" spans="1:14" ht="15.6" customHeight="1">
      <c r="A10" s="236" t="s">
        <v>10</v>
      </c>
      <c r="B10" s="237">
        <v>11496</v>
      </c>
      <c r="C10" s="237">
        <v>100044</v>
      </c>
      <c r="D10" s="237">
        <v>33851</v>
      </c>
      <c r="E10" s="237">
        <v>341784</v>
      </c>
      <c r="F10" s="238">
        <v>909.67179699270332</v>
      </c>
      <c r="G10" s="244"/>
    </row>
    <row r="11" spans="1:14" ht="15.6" customHeight="1">
      <c r="A11" s="236" t="s">
        <v>9</v>
      </c>
      <c r="B11" s="237">
        <v>527016</v>
      </c>
      <c r="C11" s="237">
        <v>559573</v>
      </c>
      <c r="D11" s="237">
        <v>2511270</v>
      </c>
      <c r="E11" s="237">
        <v>2555610</v>
      </c>
      <c r="F11" s="238">
        <v>1.7656404926590881</v>
      </c>
    </row>
    <row r="12" spans="1:14" ht="15.6" customHeight="1">
      <c r="A12" s="236" t="s">
        <v>6</v>
      </c>
      <c r="B12" s="237">
        <v>6949</v>
      </c>
      <c r="C12" s="237">
        <v>6480</v>
      </c>
      <c r="D12" s="237">
        <v>27221</v>
      </c>
      <c r="E12" s="237">
        <v>37332</v>
      </c>
      <c r="F12" s="238">
        <v>37.144116674626218</v>
      </c>
    </row>
    <row r="13" spans="1:14" ht="15.6" customHeight="1">
      <c r="A13" s="236" t="s">
        <v>175</v>
      </c>
      <c r="B13" s="237">
        <v>2095</v>
      </c>
      <c r="C13" s="237">
        <v>2199</v>
      </c>
      <c r="D13" s="237">
        <v>5303</v>
      </c>
      <c r="E13" s="237">
        <v>8560</v>
      </c>
      <c r="F13" s="238">
        <v>61.418065246087103</v>
      </c>
    </row>
    <row r="14" spans="1:14" ht="15.6" customHeight="1">
      <c r="A14" s="236" t="s">
        <v>148</v>
      </c>
      <c r="B14" s="237">
        <v>748796</v>
      </c>
      <c r="C14" s="237">
        <v>783324</v>
      </c>
      <c r="D14" s="237">
        <v>3500153</v>
      </c>
      <c r="E14" s="237">
        <v>3529141</v>
      </c>
      <c r="F14" s="238">
        <v>0.82819236759078763</v>
      </c>
    </row>
    <row r="15" spans="1:14" ht="15.6" customHeight="1">
      <c r="A15" s="236" t="s">
        <v>145</v>
      </c>
      <c r="B15" s="237">
        <v>362749</v>
      </c>
      <c r="C15" s="237">
        <v>309485</v>
      </c>
      <c r="D15" s="237">
        <v>1550767</v>
      </c>
      <c r="E15" s="237">
        <v>1640197</v>
      </c>
      <c r="F15" s="238">
        <v>5.7668237717207091</v>
      </c>
    </row>
    <row r="16" spans="1:14" ht="15.6" customHeight="1">
      <c r="A16" s="236" t="s">
        <v>144</v>
      </c>
      <c r="B16" s="237">
        <v>54754</v>
      </c>
      <c r="C16" s="237">
        <v>32047</v>
      </c>
      <c r="D16" s="237">
        <v>211301</v>
      </c>
      <c r="E16" s="237">
        <v>182166</v>
      </c>
      <c r="F16" s="238">
        <v>-13.78838718226605</v>
      </c>
      <c r="G16" s="15"/>
    </row>
    <row r="17" spans="1:7" ht="15.6" customHeight="1">
      <c r="A17" s="236" t="s">
        <v>150</v>
      </c>
      <c r="B17" s="237">
        <v>9281</v>
      </c>
      <c r="C17" s="237">
        <v>24554</v>
      </c>
      <c r="D17" s="237">
        <v>43759</v>
      </c>
      <c r="E17" s="237">
        <v>71460</v>
      </c>
      <c r="F17" s="238">
        <v>63.303548984208959</v>
      </c>
      <c r="G17" s="16"/>
    </row>
    <row r="18" spans="1:7" ht="15.6" customHeight="1">
      <c r="A18" s="236" t="s">
        <v>147</v>
      </c>
      <c r="B18" s="237">
        <v>224</v>
      </c>
      <c r="C18" s="237">
        <v>31</v>
      </c>
      <c r="D18" s="237">
        <v>669</v>
      </c>
      <c r="E18" s="237">
        <v>539</v>
      </c>
      <c r="F18" s="238">
        <v>-19.431988041853511</v>
      </c>
    </row>
    <row r="19" spans="1:7" ht="15.6" customHeight="1">
      <c r="A19" s="236" t="s">
        <v>143</v>
      </c>
      <c r="B19" s="237">
        <v>12410</v>
      </c>
      <c r="C19" s="237">
        <v>11125</v>
      </c>
      <c r="D19" s="237">
        <v>37283</v>
      </c>
      <c r="E19" s="237">
        <v>59769</v>
      </c>
      <c r="F19" s="238">
        <v>60.311670198213669</v>
      </c>
    </row>
    <row r="20" spans="1:7" ht="15.6" customHeight="1">
      <c r="A20" s="236" t="s">
        <v>142</v>
      </c>
      <c r="B20" s="237">
        <v>76474</v>
      </c>
      <c r="C20" s="237">
        <v>83590</v>
      </c>
      <c r="D20" s="237">
        <v>257496</v>
      </c>
      <c r="E20" s="237">
        <v>396792</v>
      </c>
      <c r="F20" s="238">
        <v>54.096374312610692</v>
      </c>
    </row>
    <row r="21" spans="1:7" ht="15.6" customHeight="1">
      <c r="A21" s="236" t="s">
        <v>149</v>
      </c>
      <c r="B21" s="237">
        <v>10873</v>
      </c>
      <c r="C21" s="237">
        <v>27512</v>
      </c>
      <c r="D21" s="237">
        <v>41808</v>
      </c>
      <c r="E21" s="237">
        <v>111681</v>
      </c>
      <c r="F21" s="238">
        <v>167.12830080367399</v>
      </c>
    </row>
    <row r="22" spans="1:7" ht="15.6" customHeight="1">
      <c r="A22" s="236" t="s">
        <v>146</v>
      </c>
      <c r="B22" s="237">
        <v>41139</v>
      </c>
      <c r="C22" s="237">
        <v>47631</v>
      </c>
      <c r="D22" s="237">
        <v>183722</v>
      </c>
      <c r="E22" s="237">
        <v>217401</v>
      </c>
      <c r="F22" s="238">
        <v>18.33150085455199</v>
      </c>
    </row>
    <row r="23" spans="1:7" ht="15.6" customHeight="1">
      <c r="A23" s="236" t="s">
        <v>165</v>
      </c>
      <c r="B23" s="237">
        <v>23978</v>
      </c>
      <c r="C23" s="237">
        <v>23953</v>
      </c>
      <c r="D23" s="237">
        <v>74548</v>
      </c>
      <c r="E23" s="237">
        <v>101896</v>
      </c>
      <c r="F23" s="238">
        <v>36.685088801845779</v>
      </c>
    </row>
    <row r="24" spans="1:7" ht="15.6" customHeight="1">
      <c r="A24" s="236" t="s">
        <v>141</v>
      </c>
      <c r="B24" s="237">
        <v>41564</v>
      </c>
      <c r="C24" s="237">
        <v>45904</v>
      </c>
      <c r="D24" s="237">
        <v>185753</v>
      </c>
      <c r="E24" s="237">
        <v>214531</v>
      </c>
      <c r="F24" s="238">
        <v>15.492616539167599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30309</v>
      </c>
      <c r="C26" s="237">
        <v>313</v>
      </c>
      <c r="D26" s="237">
        <v>149683</v>
      </c>
      <c r="E26" s="237">
        <v>29878</v>
      </c>
      <c r="F26" s="238">
        <v>-80.039149402403751</v>
      </c>
    </row>
    <row r="27" spans="1:7" ht="15.6" customHeight="1">
      <c r="A27" s="236" t="s">
        <v>173</v>
      </c>
      <c r="B27" s="237">
        <v>124594</v>
      </c>
      <c r="C27" s="237">
        <v>142794</v>
      </c>
      <c r="D27" s="237">
        <v>562642</v>
      </c>
      <c r="E27" s="237">
        <v>694517</v>
      </c>
      <c r="F27" s="238">
        <v>23.438527518386461</v>
      </c>
    </row>
    <row r="28" spans="1:7" ht="15.6" customHeight="1">
      <c r="A28" s="236" t="s">
        <v>177</v>
      </c>
      <c r="B28" s="237">
        <v>25418</v>
      </c>
      <c r="C28" s="237">
        <v>28988</v>
      </c>
      <c r="D28" s="237">
        <v>133112</v>
      </c>
      <c r="E28" s="237">
        <v>145232</v>
      </c>
      <c r="F28" s="238">
        <v>9.105114490053495</v>
      </c>
    </row>
    <row r="29" spans="1:7" ht="15.6" customHeight="1">
      <c r="A29" s="236" t="s">
        <v>178</v>
      </c>
      <c r="B29" s="237">
        <v>79959</v>
      </c>
      <c r="C29" s="237">
        <v>87869</v>
      </c>
      <c r="D29" s="237">
        <v>375097</v>
      </c>
      <c r="E29" s="237">
        <v>364030</v>
      </c>
      <c r="F29" s="238">
        <v>-2.9504368203424751</v>
      </c>
    </row>
    <row r="30" spans="1:7" ht="15.6" customHeight="1">
      <c r="A30" s="236" t="s">
        <v>179</v>
      </c>
      <c r="B30" s="237">
        <v>26584</v>
      </c>
      <c r="C30" s="237">
        <v>3721</v>
      </c>
      <c r="D30" s="237">
        <v>68882</v>
      </c>
      <c r="E30" s="237">
        <v>27870</v>
      </c>
      <c r="F30" s="238">
        <v>-59.539502337330511</v>
      </c>
    </row>
    <row r="31" spans="1:7" ht="15.6" customHeight="1">
      <c r="A31" s="236" t="s">
        <v>180</v>
      </c>
      <c r="B31" s="237">
        <v>110654</v>
      </c>
      <c r="C31" s="237">
        <v>102078</v>
      </c>
      <c r="D31" s="237">
        <v>439939</v>
      </c>
      <c r="E31" s="237">
        <v>491436</v>
      </c>
      <c r="F31" s="238">
        <v>11.705486442438611</v>
      </c>
    </row>
    <row r="32" spans="1:7" ht="15.6" customHeight="1">
      <c r="A32" s="236" t="s">
        <v>181</v>
      </c>
      <c r="B32" s="237">
        <v>1034837</v>
      </c>
      <c r="C32" s="237">
        <v>1215183</v>
      </c>
      <c r="D32" s="237">
        <v>5111651</v>
      </c>
      <c r="E32" s="237">
        <v>5547377</v>
      </c>
      <c r="F32" s="238">
        <v>8.5241735008904129</v>
      </c>
    </row>
    <row r="33" spans="1:6" ht="15.6" customHeight="1">
      <c r="A33" s="236" t="s">
        <v>182</v>
      </c>
      <c r="B33" s="237">
        <v>168892</v>
      </c>
      <c r="C33" s="237">
        <v>168071</v>
      </c>
      <c r="D33" s="237">
        <v>712708</v>
      </c>
      <c r="E33" s="237">
        <v>733894</v>
      </c>
      <c r="F33" s="238">
        <v>2.9726058918940201</v>
      </c>
    </row>
    <row r="34" spans="1:6" ht="15.6" customHeight="1">
      <c r="A34" s="236" t="s">
        <v>183</v>
      </c>
      <c r="B34" s="237">
        <v>20547</v>
      </c>
      <c r="C34" s="237">
        <v>21919</v>
      </c>
      <c r="D34" s="237">
        <v>116419</v>
      </c>
      <c r="E34" s="237">
        <v>117630</v>
      </c>
      <c r="F34" s="238">
        <v>1.040208213435946</v>
      </c>
    </row>
    <row r="35" spans="1:6" ht="15.6" customHeight="1">
      <c r="A35" s="240" t="s">
        <v>153</v>
      </c>
      <c r="B35" s="241">
        <f>SUM(B7:B34)</f>
        <v>3654878</v>
      </c>
      <c r="C35" s="241">
        <f>SUM(C7:C34)</f>
        <v>3946660</v>
      </c>
      <c r="D35" s="241">
        <f>SUM(D7:D34)</f>
        <v>16814824</v>
      </c>
      <c r="E35" s="241">
        <f>SUM(E7:E34)</f>
        <v>18132848</v>
      </c>
      <c r="F35" s="242">
        <f>E35*100/D35-100</f>
        <v>7.838464440662591</v>
      </c>
    </row>
    <row r="36" spans="1:6" ht="15.6" customHeight="1">
      <c r="A36" s="60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5B6809-3890-446D-A78B-89B166D69456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192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238606</v>
      </c>
      <c r="C7" s="237">
        <v>119506</v>
      </c>
      <c r="D7" s="237">
        <v>993155</v>
      </c>
      <c r="E7" s="237">
        <v>799037</v>
      </c>
      <c r="F7" s="238">
        <v>-19.545589560541909</v>
      </c>
      <c r="G7" s="20"/>
    </row>
    <row r="8" spans="1:14" s="47" customFormat="1" ht="15.6" customHeight="1">
      <c r="A8" s="236" t="s">
        <v>11</v>
      </c>
      <c r="B8" s="237">
        <v>98042</v>
      </c>
      <c r="C8" s="237">
        <v>74700</v>
      </c>
      <c r="D8" s="237">
        <v>231725</v>
      </c>
      <c r="E8" s="237">
        <v>379246</v>
      </c>
      <c r="F8" s="238">
        <v>63.662099471356143</v>
      </c>
      <c r="G8" s="239"/>
    </row>
    <row r="9" spans="1:14" ht="15.6" customHeight="1">
      <c r="A9" s="236" t="s">
        <v>8</v>
      </c>
      <c r="B9" s="237">
        <v>463159</v>
      </c>
      <c r="C9" s="237">
        <v>361752</v>
      </c>
      <c r="D9" s="237">
        <v>1635471</v>
      </c>
      <c r="E9" s="237">
        <v>1655500</v>
      </c>
      <c r="F9" s="238">
        <v>1.224662497837016</v>
      </c>
      <c r="G9" s="20"/>
    </row>
    <row r="10" spans="1:14" ht="15.6" customHeight="1">
      <c r="A10" s="236" t="s">
        <v>10</v>
      </c>
      <c r="B10" s="237">
        <v>203382</v>
      </c>
      <c r="C10" s="237">
        <v>157455</v>
      </c>
      <c r="D10" s="237">
        <v>993874</v>
      </c>
      <c r="E10" s="237">
        <v>638027</v>
      </c>
      <c r="F10" s="238">
        <v>-35.804035521605357</v>
      </c>
    </row>
    <row r="11" spans="1:14" ht="15.6" customHeight="1">
      <c r="A11" s="236" t="s">
        <v>9</v>
      </c>
      <c r="B11" s="237">
        <v>729402</v>
      </c>
      <c r="C11" s="237">
        <v>684984</v>
      </c>
      <c r="D11" s="237">
        <v>3623329</v>
      </c>
      <c r="E11" s="237">
        <v>3567476</v>
      </c>
      <c r="F11" s="238">
        <v>-1.541482984294277</v>
      </c>
    </row>
    <row r="12" spans="1:14" ht="15.6" customHeight="1">
      <c r="A12" s="236" t="s">
        <v>6</v>
      </c>
      <c r="B12" s="237">
        <v>37710</v>
      </c>
      <c r="C12" s="237">
        <v>100016</v>
      </c>
      <c r="D12" s="237">
        <v>351106</v>
      </c>
      <c r="E12" s="237">
        <v>362879</v>
      </c>
      <c r="F12" s="238">
        <v>3.3531184314708331</v>
      </c>
    </row>
    <row r="13" spans="1:14" ht="15.6" customHeight="1">
      <c r="A13" s="236" t="s">
        <v>175</v>
      </c>
      <c r="B13" s="237">
        <v>730</v>
      </c>
      <c r="C13" s="237">
        <v>349</v>
      </c>
      <c r="D13" s="237">
        <v>2483</v>
      </c>
      <c r="E13" s="237">
        <v>941</v>
      </c>
      <c r="F13" s="238">
        <v>-62.102295610149021</v>
      </c>
    </row>
    <row r="14" spans="1:14" ht="15.6" customHeight="1">
      <c r="A14" s="236" t="s">
        <v>148</v>
      </c>
      <c r="B14" s="237">
        <v>970112</v>
      </c>
      <c r="C14" s="237">
        <v>995294</v>
      </c>
      <c r="D14" s="237">
        <v>4802902</v>
      </c>
      <c r="E14" s="237">
        <v>4672979</v>
      </c>
      <c r="F14" s="238">
        <v>-2.7050937120932299</v>
      </c>
    </row>
    <row r="15" spans="1:14" ht="15.6" customHeight="1">
      <c r="A15" s="236" t="s">
        <v>145</v>
      </c>
      <c r="B15" s="237">
        <v>698052</v>
      </c>
      <c r="C15" s="237">
        <v>636297</v>
      </c>
      <c r="D15" s="237">
        <v>3373680</v>
      </c>
      <c r="E15" s="237">
        <v>2986161</v>
      </c>
      <c r="F15" s="238">
        <v>-11.486536956676391</v>
      </c>
    </row>
    <row r="16" spans="1:14" ht="15.6" customHeight="1">
      <c r="A16" s="236" t="s">
        <v>144</v>
      </c>
      <c r="B16" s="237">
        <v>431963</v>
      </c>
      <c r="C16" s="237">
        <v>594483</v>
      </c>
      <c r="D16" s="237">
        <v>2734265</v>
      </c>
      <c r="E16" s="237">
        <v>3092284</v>
      </c>
      <c r="F16" s="238">
        <v>13.09379303030248</v>
      </c>
      <c r="G16" s="15"/>
    </row>
    <row r="17" spans="1:7" ht="15.6" customHeight="1">
      <c r="A17" s="236" t="s">
        <v>150</v>
      </c>
      <c r="B17" s="237">
        <v>218618</v>
      </c>
      <c r="C17" s="237">
        <v>230255</v>
      </c>
      <c r="D17" s="237">
        <v>1180797</v>
      </c>
      <c r="E17" s="237">
        <v>1365932</v>
      </c>
      <c r="F17" s="238">
        <v>15.678816934663621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7" ht="15.6" customHeight="1">
      <c r="A19" s="236" t="s">
        <v>143</v>
      </c>
      <c r="B19" s="237">
        <v>145242</v>
      </c>
      <c r="C19" s="237">
        <v>138063</v>
      </c>
      <c r="D19" s="237">
        <v>678609</v>
      </c>
      <c r="E19" s="237">
        <v>749530</v>
      </c>
      <c r="F19" s="238">
        <v>10.45093713758585</v>
      </c>
    </row>
    <row r="20" spans="1:7" ht="15.6" customHeight="1">
      <c r="A20" s="236" t="s">
        <v>142</v>
      </c>
      <c r="B20" s="237">
        <v>265877</v>
      </c>
      <c r="C20" s="237">
        <v>294674</v>
      </c>
      <c r="D20" s="237">
        <v>1450988</v>
      </c>
      <c r="E20" s="237">
        <v>1323634</v>
      </c>
      <c r="F20" s="238">
        <v>-8.7770539797710256</v>
      </c>
    </row>
    <row r="21" spans="1:7" ht="15.6" customHeight="1">
      <c r="A21" s="236" t="s">
        <v>149</v>
      </c>
      <c r="B21" s="237">
        <v>479676</v>
      </c>
      <c r="C21" s="237">
        <v>505118</v>
      </c>
      <c r="D21" s="237">
        <v>2210213</v>
      </c>
      <c r="E21" s="237">
        <v>1890664</v>
      </c>
      <c r="F21" s="238">
        <v>-14.457837321561319</v>
      </c>
    </row>
    <row r="22" spans="1:7" ht="15.6" customHeight="1">
      <c r="A22" s="236" t="s">
        <v>146</v>
      </c>
      <c r="B22" s="237">
        <v>34032</v>
      </c>
      <c r="C22" s="237">
        <v>33781</v>
      </c>
      <c r="D22" s="237">
        <v>161718</v>
      </c>
      <c r="E22" s="237">
        <v>164601</v>
      </c>
      <c r="F22" s="238">
        <v>1.782732905427963</v>
      </c>
    </row>
    <row r="23" spans="1:7" ht="15.6" customHeight="1">
      <c r="A23" s="236" t="s">
        <v>165</v>
      </c>
      <c r="B23" s="237">
        <v>46810</v>
      </c>
      <c r="C23" s="237">
        <v>62098</v>
      </c>
      <c r="D23" s="237">
        <v>204322</v>
      </c>
      <c r="E23" s="237">
        <v>309910</v>
      </c>
      <c r="F23" s="238">
        <v>51.677254529615027</v>
      </c>
    </row>
    <row r="24" spans="1:7" ht="15.6" customHeight="1">
      <c r="A24" s="236" t="s">
        <v>141</v>
      </c>
      <c r="B24" s="237">
        <v>68470</v>
      </c>
      <c r="C24" s="237">
        <v>58465</v>
      </c>
      <c r="D24" s="237">
        <v>258292</v>
      </c>
      <c r="E24" s="237">
        <v>253962</v>
      </c>
      <c r="F24" s="238">
        <v>-1.6763972558189979</v>
      </c>
    </row>
    <row r="25" spans="1:7" ht="15.6" customHeight="1">
      <c r="A25" s="236" t="s">
        <v>140</v>
      </c>
      <c r="B25" s="237">
        <v>65</v>
      </c>
      <c r="C25" s="237">
        <v>0</v>
      </c>
      <c r="D25" s="237">
        <v>65</v>
      </c>
      <c r="E25" s="237">
        <v>15</v>
      </c>
      <c r="F25" s="238">
        <v>-76.92307692307692</v>
      </c>
    </row>
    <row r="26" spans="1:7" ht="15.6" customHeight="1">
      <c r="A26" s="236" t="s">
        <v>152</v>
      </c>
      <c r="B26" s="237">
        <v>28162</v>
      </c>
      <c r="C26" s="237">
        <v>85586</v>
      </c>
      <c r="D26" s="237">
        <v>258218</v>
      </c>
      <c r="E26" s="237">
        <v>303802</v>
      </c>
      <c r="F26" s="238">
        <v>17.65330069940903</v>
      </c>
    </row>
    <row r="27" spans="1:7" ht="15.6" customHeight="1">
      <c r="A27" s="236" t="s">
        <v>173</v>
      </c>
      <c r="B27" s="237">
        <v>84965</v>
      </c>
      <c r="C27" s="237">
        <v>87470</v>
      </c>
      <c r="D27" s="237">
        <v>436294</v>
      </c>
      <c r="E27" s="237">
        <v>441500</v>
      </c>
      <c r="F27" s="238">
        <v>1.1932320866204831</v>
      </c>
    </row>
    <row r="28" spans="1:7" ht="15.6" customHeight="1">
      <c r="A28" s="236" t="s">
        <v>177</v>
      </c>
      <c r="B28" s="237">
        <v>10360</v>
      </c>
      <c r="C28" s="237">
        <v>19154</v>
      </c>
      <c r="D28" s="237">
        <v>94329</v>
      </c>
      <c r="E28" s="237">
        <v>69693</v>
      </c>
      <c r="F28" s="238">
        <v>-26.117100785548459</v>
      </c>
    </row>
    <row r="29" spans="1:7" ht="15.6" customHeight="1">
      <c r="A29" s="236" t="s">
        <v>178</v>
      </c>
      <c r="B29" s="237">
        <v>337498</v>
      </c>
      <c r="C29" s="237">
        <v>230083</v>
      </c>
      <c r="D29" s="237">
        <v>1244814</v>
      </c>
      <c r="E29" s="237">
        <v>1147007</v>
      </c>
      <c r="F29" s="238">
        <v>-7.8571577761818219</v>
      </c>
    </row>
    <row r="30" spans="1:7" ht="15.6" customHeight="1">
      <c r="A30" s="236" t="s">
        <v>179</v>
      </c>
      <c r="B30" s="237">
        <v>35481</v>
      </c>
      <c r="C30" s="237">
        <v>50647</v>
      </c>
      <c r="D30" s="237">
        <v>303135</v>
      </c>
      <c r="E30" s="237">
        <v>265204</v>
      </c>
      <c r="F30" s="238">
        <v>-12.512906790703809</v>
      </c>
    </row>
    <row r="31" spans="1:7" ht="15.6" customHeight="1">
      <c r="A31" s="236" t="s">
        <v>180</v>
      </c>
      <c r="B31" s="237">
        <v>200590</v>
      </c>
      <c r="C31" s="237">
        <v>302642</v>
      </c>
      <c r="D31" s="237">
        <v>1415122</v>
      </c>
      <c r="E31" s="237">
        <v>1311724</v>
      </c>
      <c r="F31" s="238">
        <v>-7.3066491793640438</v>
      </c>
    </row>
    <row r="32" spans="1:7" ht="15.6" customHeight="1">
      <c r="A32" s="236" t="s">
        <v>181</v>
      </c>
      <c r="B32" s="237">
        <v>1345626</v>
      </c>
      <c r="C32" s="237">
        <v>1292161</v>
      </c>
      <c r="D32" s="237">
        <v>6268159</v>
      </c>
      <c r="E32" s="237">
        <v>5765881</v>
      </c>
      <c r="F32" s="238">
        <v>-8.0131662263193988</v>
      </c>
    </row>
    <row r="33" spans="1:6" ht="15.6" customHeight="1">
      <c r="A33" s="236" t="s">
        <v>182</v>
      </c>
      <c r="B33" s="237">
        <v>181445</v>
      </c>
      <c r="C33" s="237">
        <v>171607</v>
      </c>
      <c r="D33" s="237">
        <v>802516</v>
      </c>
      <c r="E33" s="237">
        <v>787144</v>
      </c>
      <c r="F33" s="238">
        <v>-1.915475828519305</v>
      </c>
    </row>
    <row r="34" spans="1:6" ht="15.6" customHeight="1">
      <c r="A34" s="236" t="s">
        <v>183</v>
      </c>
      <c r="B34" s="237">
        <v>31154</v>
      </c>
      <c r="C34" s="237">
        <v>20663</v>
      </c>
      <c r="D34" s="237">
        <v>132966</v>
      </c>
      <c r="E34" s="237">
        <v>159400</v>
      </c>
      <c r="F34" s="238">
        <v>19.880270144247401</v>
      </c>
    </row>
    <row r="35" spans="1:6" ht="15.6" customHeight="1">
      <c r="A35" s="240" t="s">
        <v>153</v>
      </c>
      <c r="B35" s="241">
        <f>SUM(B7:B34)</f>
        <v>7385229</v>
      </c>
      <c r="C35" s="241">
        <f>SUM(C7:C34)</f>
        <v>7307303</v>
      </c>
      <c r="D35" s="241">
        <f>SUM(D7:D34)</f>
        <v>35847084</v>
      </c>
      <c r="E35" s="241">
        <f>SUM(E7:E34)</f>
        <v>34474741</v>
      </c>
      <c r="F35" s="242">
        <f>E35*100/D35-100</f>
        <v>-3.8283253388197522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15110-1C55-453C-937C-7ABC3ECCD194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194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189049</v>
      </c>
      <c r="C7" s="237">
        <v>87480</v>
      </c>
      <c r="D7" s="237">
        <v>694904</v>
      </c>
      <c r="E7" s="237">
        <v>536427</v>
      </c>
      <c r="F7" s="238">
        <v>-22.805596168679411</v>
      </c>
      <c r="G7" s="20"/>
    </row>
    <row r="8" spans="1:14" s="47" customFormat="1" ht="15.6" customHeight="1">
      <c r="A8" s="236" t="s">
        <v>11</v>
      </c>
      <c r="B8" s="237">
        <v>2</v>
      </c>
      <c r="C8" s="237">
        <v>63</v>
      </c>
      <c r="D8" s="237">
        <v>6</v>
      </c>
      <c r="E8" s="237">
        <v>368</v>
      </c>
      <c r="F8" s="238">
        <v>6033.3333333333321</v>
      </c>
      <c r="G8" s="245"/>
    </row>
    <row r="9" spans="1:14" ht="15.6" customHeight="1">
      <c r="A9" s="236" t="s">
        <v>8</v>
      </c>
      <c r="B9" s="237">
        <v>0</v>
      </c>
      <c r="C9" s="237">
        <v>9000</v>
      </c>
      <c r="D9" s="237">
        <v>14231</v>
      </c>
      <c r="E9" s="237">
        <v>40011</v>
      </c>
      <c r="F9" s="238">
        <v>181.15381912725741</v>
      </c>
      <c r="G9" s="246"/>
    </row>
    <row r="10" spans="1:14" ht="15.6" customHeight="1">
      <c r="A10" s="236" t="s">
        <v>10</v>
      </c>
      <c r="B10" s="237">
        <v>27586</v>
      </c>
      <c r="C10" s="237">
        <v>32027</v>
      </c>
      <c r="D10" s="237">
        <v>98656</v>
      </c>
      <c r="E10" s="237">
        <v>106821</v>
      </c>
      <c r="F10" s="238">
        <v>8.2762325656827755</v>
      </c>
    </row>
    <row r="11" spans="1:14" ht="15.6" customHeight="1">
      <c r="A11" s="236" t="s">
        <v>9</v>
      </c>
      <c r="B11" s="237">
        <v>230179</v>
      </c>
      <c r="C11" s="237">
        <v>187831</v>
      </c>
      <c r="D11" s="237">
        <v>1224942</v>
      </c>
      <c r="E11" s="237">
        <v>1254325</v>
      </c>
      <c r="F11" s="238">
        <v>2.39872581722237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54051</v>
      </c>
      <c r="C14" s="237">
        <v>54675</v>
      </c>
      <c r="D14" s="237">
        <v>148674</v>
      </c>
      <c r="E14" s="237">
        <v>278915</v>
      </c>
      <c r="F14" s="238">
        <v>87.601732649958961</v>
      </c>
    </row>
    <row r="15" spans="1:14" ht="15.6" customHeight="1">
      <c r="A15" s="236" t="s">
        <v>145</v>
      </c>
      <c r="B15" s="237">
        <v>193437</v>
      </c>
      <c r="C15" s="237">
        <v>240718</v>
      </c>
      <c r="D15" s="237">
        <v>1151660</v>
      </c>
      <c r="E15" s="237">
        <v>1112799</v>
      </c>
      <c r="F15" s="238">
        <v>-3.3743465953493228</v>
      </c>
    </row>
    <row r="16" spans="1:14" ht="15.6" customHeight="1">
      <c r="A16" s="236" t="s">
        <v>144</v>
      </c>
      <c r="B16" s="237">
        <v>306520</v>
      </c>
      <c r="C16" s="237">
        <v>328785</v>
      </c>
      <c r="D16" s="237">
        <v>1796646</v>
      </c>
      <c r="E16" s="237">
        <v>1774600</v>
      </c>
      <c r="F16" s="238">
        <v>-1.2270642074175979</v>
      </c>
      <c r="G16" s="15"/>
    </row>
    <row r="17" spans="1:10" ht="15.6" customHeight="1">
      <c r="A17" s="236" t="s">
        <v>150</v>
      </c>
      <c r="B17" s="237">
        <v>78365</v>
      </c>
      <c r="C17" s="237">
        <v>115868</v>
      </c>
      <c r="D17" s="237">
        <v>450507</v>
      </c>
      <c r="E17" s="237">
        <v>661175</v>
      </c>
      <c r="F17" s="238">
        <v>46.762425445109614</v>
      </c>
      <c r="G17" s="16"/>
    </row>
    <row r="18" spans="1:10" ht="15.6" customHeight="1">
      <c r="A18" s="236" t="s">
        <v>147</v>
      </c>
      <c r="B18" s="237">
        <v>0</v>
      </c>
      <c r="C18" s="237">
        <v>0</v>
      </c>
      <c r="D18" s="237">
        <v>4537</v>
      </c>
      <c r="E18" s="237">
        <v>10608</v>
      </c>
      <c r="F18" s="238">
        <v>133.810888252149</v>
      </c>
    </row>
    <row r="19" spans="1:10" ht="15.6" customHeight="1">
      <c r="A19" s="236" t="s">
        <v>143</v>
      </c>
      <c r="B19" s="237">
        <v>9324</v>
      </c>
      <c r="C19" s="237">
        <v>45464</v>
      </c>
      <c r="D19" s="237">
        <v>48243</v>
      </c>
      <c r="E19" s="237">
        <v>237623</v>
      </c>
      <c r="F19" s="238">
        <v>392.5543602180627</v>
      </c>
    </row>
    <row r="20" spans="1:10" ht="15.6" customHeight="1">
      <c r="A20" s="236" t="s">
        <v>142</v>
      </c>
      <c r="B20" s="237">
        <v>3405</v>
      </c>
      <c r="C20" s="237">
        <v>12039</v>
      </c>
      <c r="D20" s="237">
        <v>24540</v>
      </c>
      <c r="E20" s="237">
        <v>41442</v>
      </c>
      <c r="F20" s="238">
        <v>68.875305623471888</v>
      </c>
      <c r="J20" s="247"/>
    </row>
    <row r="21" spans="1:10" ht="15.6" customHeight="1">
      <c r="A21" s="236" t="s">
        <v>149</v>
      </c>
      <c r="B21" s="237">
        <v>270020</v>
      </c>
      <c r="C21" s="237">
        <v>327996</v>
      </c>
      <c r="D21" s="237">
        <v>1370122</v>
      </c>
      <c r="E21" s="237">
        <v>1197475</v>
      </c>
      <c r="F21" s="238">
        <v>-12.600848683547889</v>
      </c>
    </row>
    <row r="22" spans="1:10" ht="15.6" customHeight="1">
      <c r="A22" s="236" t="s">
        <v>146</v>
      </c>
      <c r="B22" s="237">
        <v>15615</v>
      </c>
      <c r="C22" s="237">
        <v>12266</v>
      </c>
      <c r="D22" s="237">
        <v>81515</v>
      </c>
      <c r="E22" s="237">
        <v>69946</v>
      </c>
      <c r="F22" s="238">
        <v>-14.19247991167269</v>
      </c>
    </row>
    <row r="23" spans="1:10" ht="15.6" customHeight="1">
      <c r="A23" s="236" t="s">
        <v>165</v>
      </c>
      <c r="B23" s="237">
        <v>2320</v>
      </c>
      <c r="C23" s="237">
        <v>2152</v>
      </c>
      <c r="D23" s="237">
        <v>15120</v>
      </c>
      <c r="E23" s="237">
        <v>12288</v>
      </c>
      <c r="F23" s="238">
        <v>-18.730158730158731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0</v>
      </c>
      <c r="C26" s="237">
        <v>0</v>
      </c>
      <c r="D26" s="237">
        <v>3577</v>
      </c>
      <c r="E26" s="237">
        <v>0</v>
      </c>
      <c r="F26" s="238">
        <v>-100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59</v>
      </c>
      <c r="C28" s="237">
        <v>3036</v>
      </c>
      <c r="D28" s="237">
        <v>60869</v>
      </c>
      <c r="E28" s="237">
        <v>31267</v>
      </c>
      <c r="F28" s="238">
        <v>-48.632308728581052</v>
      </c>
    </row>
    <row r="29" spans="1:10" ht="15.6" customHeight="1">
      <c r="A29" s="236" t="s">
        <v>178</v>
      </c>
      <c r="B29" s="237">
        <v>0</v>
      </c>
      <c r="C29" s="237">
        <v>0</v>
      </c>
      <c r="D29" s="237">
        <v>7012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0</v>
      </c>
      <c r="C30" s="237">
        <v>0</v>
      </c>
      <c r="D30" s="237">
        <v>0</v>
      </c>
      <c r="E30" s="237">
        <v>3142</v>
      </c>
      <c r="F30" s="238"/>
    </row>
    <row r="31" spans="1:10" ht="15.6" customHeight="1">
      <c r="A31" s="236" t="s">
        <v>180</v>
      </c>
      <c r="B31" s="237">
        <v>151779</v>
      </c>
      <c r="C31" s="237">
        <v>226473</v>
      </c>
      <c r="D31" s="237">
        <v>1103444</v>
      </c>
      <c r="E31" s="237">
        <v>963938</v>
      </c>
      <c r="F31" s="238">
        <v>-12.64278024077343</v>
      </c>
    </row>
    <row r="32" spans="1:10" ht="15.6" customHeight="1">
      <c r="A32" s="236" t="s">
        <v>181</v>
      </c>
      <c r="B32" s="237">
        <v>22896</v>
      </c>
      <c r="C32" s="237">
        <v>12262</v>
      </c>
      <c r="D32" s="237">
        <v>89134</v>
      </c>
      <c r="E32" s="237">
        <v>104069</v>
      </c>
      <c r="F32" s="238">
        <v>16.755671236565181</v>
      </c>
    </row>
    <row r="33" spans="1:6" ht="15.6" customHeight="1">
      <c r="A33" s="236" t="s">
        <v>182</v>
      </c>
      <c r="B33" s="237">
        <v>4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39</v>
      </c>
      <c r="D34" s="237">
        <v>0</v>
      </c>
      <c r="E34" s="237">
        <v>39</v>
      </c>
    </row>
    <row r="35" spans="1:6" ht="15.6" customHeight="1">
      <c r="A35" s="240" t="s">
        <v>153</v>
      </c>
      <c r="B35" s="241">
        <f>SUM(B7:B34)</f>
        <v>1554611</v>
      </c>
      <c r="C35" s="241">
        <f>SUM(C7:C34)</f>
        <v>1698174</v>
      </c>
      <c r="D35" s="241">
        <f>SUM(D7:D34)</f>
        <v>8392371</v>
      </c>
      <c r="E35" s="241">
        <f>SUM(E7:E34)</f>
        <v>8437709</v>
      </c>
      <c r="F35" s="242">
        <f>E35*100/D35-100</f>
        <v>0.54022873869612908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803EC-DC3C-401E-82F3-8FCD607C167C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195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40209</v>
      </c>
      <c r="C7" s="237">
        <v>28904</v>
      </c>
      <c r="D7" s="237">
        <v>261156</v>
      </c>
      <c r="E7" s="237">
        <v>214943</v>
      </c>
      <c r="F7" s="238">
        <v>-17.695553615463549</v>
      </c>
      <c r="G7" s="20"/>
    </row>
    <row r="8" spans="1:14" s="47" customFormat="1" ht="15.6" customHeight="1">
      <c r="A8" s="236" t="s">
        <v>11</v>
      </c>
      <c r="B8" s="237">
        <v>86371</v>
      </c>
      <c r="C8" s="237">
        <v>61778</v>
      </c>
      <c r="D8" s="237">
        <v>184643</v>
      </c>
      <c r="E8" s="237">
        <v>331522</v>
      </c>
      <c r="F8" s="238">
        <v>79.5475593442481</v>
      </c>
      <c r="G8" s="239"/>
    </row>
    <row r="9" spans="1:14" ht="15.6" customHeight="1">
      <c r="A9" s="236" t="s">
        <v>8</v>
      </c>
      <c r="B9" s="237">
        <v>418987</v>
      </c>
      <c r="C9" s="237">
        <v>312607</v>
      </c>
      <c r="D9" s="237">
        <v>1419190</v>
      </c>
      <c r="E9" s="237">
        <v>1450305</v>
      </c>
      <c r="F9" s="238">
        <v>2.1924478047336891</v>
      </c>
      <c r="G9" s="20"/>
    </row>
    <row r="10" spans="1:14" ht="15.6" customHeight="1">
      <c r="A10" s="236" t="s">
        <v>10</v>
      </c>
      <c r="B10" s="237">
        <v>79459</v>
      </c>
      <c r="C10" s="237">
        <v>81825</v>
      </c>
      <c r="D10" s="237">
        <v>396901</v>
      </c>
      <c r="E10" s="237">
        <v>359355</v>
      </c>
      <c r="F10" s="238">
        <v>-9.4597897208623749</v>
      </c>
    </row>
    <row r="11" spans="1:14" ht="15.6" customHeight="1">
      <c r="A11" s="236" t="s">
        <v>9</v>
      </c>
      <c r="B11" s="237">
        <v>0</v>
      </c>
      <c r="C11" s="237">
        <v>7</v>
      </c>
      <c r="D11" s="237">
        <v>5140</v>
      </c>
      <c r="E11" s="237">
        <v>13</v>
      </c>
      <c r="F11" s="238">
        <v>-99.747081712062254</v>
      </c>
    </row>
    <row r="12" spans="1:14" ht="15.6" customHeight="1">
      <c r="A12" s="236" t="s">
        <v>6</v>
      </c>
      <c r="B12" s="237">
        <v>16600</v>
      </c>
      <c r="C12" s="237">
        <v>60855</v>
      </c>
      <c r="D12" s="237">
        <v>210971</v>
      </c>
      <c r="E12" s="237">
        <v>255906</v>
      </c>
      <c r="F12" s="238">
        <v>21.299135900194809</v>
      </c>
    </row>
    <row r="13" spans="1:14" ht="15.6" customHeight="1">
      <c r="A13" s="236" t="s">
        <v>175</v>
      </c>
      <c r="B13" s="237">
        <v>27</v>
      </c>
      <c r="C13" s="237">
        <v>22</v>
      </c>
      <c r="D13" s="237">
        <v>60</v>
      </c>
      <c r="E13" s="237">
        <v>47</v>
      </c>
      <c r="F13" s="238">
        <v>-21.666666666666671</v>
      </c>
    </row>
    <row r="14" spans="1:14" ht="15.6" customHeight="1">
      <c r="A14" s="236" t="s">
        <v>148</v>
      </c>
      <c r="B14" s="237">
        <v>119691</v>
      </c>
      <c r="C14" s="237">
        <v>121930</v>
      </c>
      <c r="D14" s="237">
        <v>511528</v>
      </c>
      <c r="E14" s="237">
        <v>557699</v>
      </c>
      <c r="F14" s="238">
        <v>9.0260943682457224</v>
      </c>
    </row>
    <row r="15" spans="1:14" ht="15.6" customHeight="1">
      <c r="A15" s="236" t="s">
        <v>145</v>
      </c>
      <c r="B15" s="237">
        <v>216620</v>
      </c>
      <c r="C15" s="237">
        <v>131568</v>
      </c>
      <c r="D15" s="237">
        <v>940301</v>
      </c>
      <c r="E15" s="237">
        <v>672501</v>
      </c>
      <c r="F15" s="238">
        <v>-28.480241965072889</v>
      </c>
    </row>
    <row r="16" spans="1:14" ht="15.6" customHeight="1">
      <c r="A16" s="236" t="s">
        <v>144</v>
      </c>
      <c r="B16" s="237">
        <v>90362</v>
      </c>
      <c r="C16" s="237">
        <v>240942</v>
      </c>
      <c r="D16" s="237">
        <v>789546</v>
      </c>
      <c r="E16" s="237">
        <v>1214137</v>
      </c>
      <c r="F16" s="238">
        <v>53.776600730039803</v>
      </c>
      <c r="G16" s="15"/>
    </row>
    <row r="17" spans="1:7" ht="15.6" customHeight="1">
      <c r="A17" s="236" t="s">
        <v>150</v>
      </c>
      <c r="B17" s="237">
        <v>74826</v>
      </c>
      <c r="C17" s="237">
        <v>43298</v>
      </c>
      <c r="D17" s="237">
        <v>401836</v>
      </c>
      <c r="E17" s="237">
        <v>378162</v>
      </c>
      <c r="F17" s="238">
        <v>-5.8914582068306487</v>
      </c>
      <c r="G17" s="16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66794</v>
      </c>
      <c r="C19" s="237">
        <v>16093</v>
      </c>
      <c r="D19" s="237">
        <v>366442</v>
      </c>
      <c r="E19" s="237">
        <v>232463</v>
      </c>
      <c r="F19" s="238">
        <v>-36.562129886857953</v>
      </c>
    </row>
    <row r="20" spans="1:7" ht="15.6" customHeight="1">
      <c r="A20" s="236" t="s">
        <v>142</v>
      </c>
      <c r="B20" s="237">
        <v>172326</v>
      </c>
      <c r="C20" s="237">
        <v>196639</v>
      </c>
      <c r="D20" s="237">
        <v>1052847</v>
      </c>
      <c r="E20" s="237">
        <v>919047</v>
      </c>
      <c r="F20" s="238">
        <v>-12.708399226098379</v>
      </c>
    </row>
    <row r="21" spans="1:7" ht="15.6" customHeight="1">
      <c r="A21" s="236" t="s">
        <v>149</v>
      </c>
      <c r="B21" s="237">
        <v>186900</v>
      </c>
      <c r="C21" s="237">
        <v>170221</v>
      </c>
      <c r="D21" s="237">
        <v>743075</v>
      </c>
      <c r="E21" s="237">
        <v>656835</v>
      </c>
      <c r="F21" s="238">
        <v>-11.60582713723379</v>
      </c>
    </row>
    <row r="22" spans="1:7" ht="15.6" customHeight="1">
      <c r="A22" s="236" t="s">
        <v>146</v>
      </c>
      <c r="B22" s="237">
        <v>3</v>
      </c>
      <c r="C22" s="237">
        <v>3</v>
      </c>
      <c r="D22" s="237">
        <v>17</v>
      </c>
      <c r="E22" s="237">
        <v>2504</v>
      </c>
      <c r="F22" s="238">
        <v>14629.411764705879</v>
      </c>
    </row>
    <row r="23" spans="1:7" ht="15.6" customHeight="1">
      <c r="A23" s="236" t="s">
        <v>165</v>
      </c>
      <c r="B23" s="237">
        <v>33069</v>
      </c>
      <c r="C23" s="237">
        <v>19767</v>
      </c>
      <c r="D23" s="237">
        <v>132161</v>
      </c>
      <c r="E23" s="237">
        <v>110047</v>
      </c>
      <c r="F23" s="238">
        <v>-16.732621575199939</v>
      </c>
    </row>
    <row r="24" spans="1:7" ht="15.6" customHeight="1">
      <c r="A24" s="236" t="s">
        <v>141</v>
      </c>
      <c r="B24" s="237">
        <v>2440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65</v>
      </c>
      <c r="C25" s="237">
        <v>0</v>
      </c>
      <c r="D25" s="237">
        <v>65</v>
      </c>
      <c r="E25" s="237">
        <v>15</v>
      </c>
      <c r="F25" s="238">
        <v>-76.92307692307692</v>
      </c>
    </row>
    <row r="26" spans="1:7" ht="15.6" customHeight="1">
      <c r="A26" s="236" t="s">
        <v>152</v>
      </c>
      <c r="B26" s="237">
        <v>18801</v>
      </c>
      <c r="C26" s="237">
        <v>82362</v>
      </c>
      <c r="D26" s="237">
        <v>215965</v>
      </c>
      <c r="E26" s="237">
        <v>296098</v>
      </c>
      <c r="F26" s="238">
        <v>37.104623434352789</v>
      </c>
    </row>
    <row r="27" spans="1:7" ht="15.6" customHeight="1">
      <c r="A27" s="236" t="s">
        <v>173</v>
      </c>
      <c r="B27" s="237">
        <v>8982</v>
      </c>
      <c r="C27" s="237">
        <v>0</v>
      </c>
      <c r="D27" s="237">
        <v>48620</v>
      </c>
      <c r="E27" s="237">
        <v>43193</v>
      </c>
      <c r="F27" s="238">
        <v>-11.16207322089674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176167</v>
      </c>
      <c r="C29" s="237">
        <v>74192</v>
      </c>
      <c r="D29" s="237">
        <v>529561</v>
      </c>
      <c r="E29" s="237">
        <v>469620</v>
      </c>
      <c r="F29" s="238">
        <v>-11.31899818906604</v>
      </c>
    </row>
    <row r="30" spans="1:7" ht="15.6" customHeight="1">
      <c r="A30" s="236" t="s">
        <v>179</v>
      </c>
      <c r="B30" s="237">
        <v>18565</v>
      </c>
      <c r="C30" s="237">
        <v>28865</v>
      </c>
      <c r="D30" s="237">
        <v>190831</v>
      </c>
      <c r="E30" s="237">
        <v>120625</v>
      </c>
      <c r="F30" s="238">
        <v>-36.789620135093358</v>
      </c>
    </row>
    <row r="31" spans="1:7" ht="15.6" customHeight="1">
      <c r="A31" s="236" t="s">
        <v>180</v>
      </c>
      <c r="B31" s="237">
        <v>2632</v>
      </c>
      <c r="C31" s="237">
        <v>14709</v>
      </c>
      <c r="D31" s="237">
        <v>20774</v>
      </c>
      <c r="E31" s="237">
        <v>126426</v>
      </c>
      <c r="F31" s="238">
        <v>508.57803023009541</v>
      </c>
    </row>
    <row r="32" spans="1:7" ht="15.6" customHeight="1">
      <c r="A32" s="236" t="s">
        <v>181</v>
      </c>
      <c r="B32" s="237">
        <v>94854</v>
      </c>
      <c r="C32" s="237">
        <v>54514</v>
      </c>
      <c r="D32" s="237">
        <v>281922</v>
      </c>
      <c r="E32" s="237">
        <v>197046</v>
      </c>
      <c r="F32" s="238">
        <v>-30.10619958711985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6307</v>
      </c>
      <c r="C34" s="237">
        <v>0</v>
      </c>
      <c r="D34" s="237">
        <v>20929</v>
      </c>
      <c r="E34" s="237">
        <v>37450</v>
      </c>
      <c r="F34" s="238">
        <v>78.938315256342861</v>
      </c>
    </row>
    <row r="35" spans="1:6" ht="15.6" customHeight="1">
      <c r="A35" s="240" t="s">
        <v>153</v>
      </c>
      <c r="B35" s="241">
        <f>SUM(B7:B34)</f>
        <v>1931057</v>
      </c>
      <c r="C35" s="241">
        <f>SUM(C7:C34)</f>
        <v>1741101</v>
      </c>
      <c r="D35" s="241">
        <f>SUM(D7:D34)</f>
        <v>8731498</v>
      </c>
      <c r="E35" s="241">
        <f>SUM(E7:E34)</f>
        <v>8646067</v>
      </c>
      <c r="F35" s="242">
        <f>E35*100/D35-100</f>
        <v>-0.97842317549634572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D7D2B-7D59-4DB0-B86A-F5169504172C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196</v>
      </c>
      <c r="E1" s="19"/>
      <c r="H1" s="18"/>
      <c r="I1" s="18"/>
      <c r="J1" s="18"/>
      <c r="K1" s="18"/>
      <c r="L1" s="18"/>
      <c r="M1" s="18"/>
    </row>
    <row r="2" spans="1:14" ht="15.6" customHeight="1"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88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68" t="s">
        <v>186</v>
      </c>
    </row>
    <row r="7" spans="1:14" ht="15.6" customHeight="1">
      <c r="A7" s="236" t="s">
        <v>18</v>
      </c>
      <c r="B7" s="237">
        <v>9348</v>
      </c>
      <c r="C7" s="237">
        <v>3122</v>
      </c>
      <c r="D7" s="237">
        <v>37095</v>
      </c>
      <c r="E7" s="237">
        <v>47667</v>
      </c>
      <c r="F7" s="238">
        <v>28.499797816417299</v>
      </c>
      <c r="G7" s="20"/>
    </row>
    <row r="8" spans="1:14" s="47" customFormat="1" ht="15.6" customHeight="1">
      <c r="A8" s="236" t="s">
        <v>11</v>
      </c>
      <c r="B8" s="237">
        <v>11669</v>
      </c>
      <c r="C8" s="237">
        <v>12859</v>
      </c>
      <c r="D8" s="237">
        <v>47076</v>
      </c>
      <c r="E8" s="237">
        <v>47356</v>
      </c>
      <c r="F8" s="238">
        <v>0.59478290423994906</v>
      </c>
    </row>
    <row r="9" spans="1:14" ht="15.6" customHeight="1">
      <c r="A9" s="236" t="s">
        <v>8</v>
      </c>
      <c r="B9" s="237">
        <v>44172</v>
      </c>
      <c r="C9" s="237">
        <v>40145</v>
      </c>
      <c r="D9" s="237">
        <v>202050</v>
      </c>
      <c r="E9" s="237">
        <v>165184</v>
      </c>
      <c r="F9" s="238">
        <v>-18.245978718139071</v>
      </c>
      <c r="G9" s="20"/>
    </row>
    <row r="10" spans="1:14" ht="15.6" customHeight="1">
      <c r="A10" s="236" t="s">
        <v>10</v>
      </c>
      <c r="B10" s="237">
        <v>96337</v>
      </c>
      <c r="C10" s="237">
        <v>43603</v>
      </c>
      <c r="D10" s="237">
        <v>498317</v>
      </c>
      <c r="E10" s="237">
        <v>171851</v>
      </c>
      <c r="F10" s="238">
        <v>-65.513719178755693</v>
      </c>
    </row>
    <row r="11" spans="1:14" ht="15.6" customHeight="1">
      <c r="A11" s="236" t="s">
        <v>9</v>
      </c>
      <c r="B11" s="237">
        <v>499223</v>
      </c>
      <c r="C11" s="237">
        <v>497146</v>
      </c>
      <c r="D11" s="237">
        <v>2393247</v>
      </c>
      <c r="E11" s="237">
        <v>2313138</v>
      </c>
      <c r="F11" s="238">
        <v>-3.3472934469363191</v>
      </c>
    </row>
    <row r="12" spans="1:14" ht="15.6" customHeight="1">
      <c r="A12" s="236" t="s">
        <v>6</v>
      </c>
      <c r="B12" s="237">
        <v>21110</v>
      </c>
      <c r="C12" s="237">
        <v>39161</v>
      </c>
      <c r="D12" s="237">
        <v>136126</v>
      </c>
      <c r="E12" s="237">
        <v>106545</v>
      </c>
      <c r="F12" s="238">
        <v>-21.730602530008969</v>
      </c>
    </row>
    <row r="13" spans="1:14" ht="15.6" customHeight="1">
      <c r="A13" s="236" t="s">
        <v>175</v>
      </c>
      <c r="B13" s="237">
        <v>703</v>
      </c>
      <c r="C13" s="237">
        <v>327</v>
      </c>
      <c r="D13" s="237">
        <v>2423</v>
      </c>
      <c r="E13" s="237">
        <v>894</v>
      </c>
      <c r="F13" s="238">
        <v>-63.103590590177483</v>
      </c>
    </row>
    <row r="14" spans="1:14" ht="15.6" customHeight="1">
      <c r="A14" s="236" t="s">
        <v>148</v>
      </c>
      <c r="B14" s="237">
        <v>796370</v>
      </c>
      <c r="C14" s="237">
        <v>818689</v>
      </c>
      <c r="D14" s="237">
        <v>4142700</v>
      </c>
      <c r="E14" s="237">
        <v>3836365</v>
      </c>
      <c r="F14" s="238">
        <v>-7.3945735872739959</v>
      </c>
    </row>
    <row r="15" spans="1:14" ht="15.6" customHeight="1">
      <c r="A15" s="236" t="s">
        <v>145</v>
      </c>
      <c r="B15" s="237">
        <v>287995</v>
      </c>
      <c r="C15" s="237">
        <v>264011</v>
      </c>
      <c r="D15" s="237">
        <v>1281719</v>
      </c>
      <c r="E15" s="237">
        <v>1200861</v>
      </c>
      <c r="F15" s="238">
        <v>-6.3085590523351831</v>
      </c>
    </row>
    <row r="16" spans="1:14" ht="15.6" customHeight="1">
      <c r="A16" s="236" t="s">
        <v>144</v>
      </c>
      <c r="B16" s="237">
        <v>35081</v>
      </c>
      <c r="C16" s="237">
        <v>24756</v>
      </c>
      <c r="D16" s="237">
        <v>148073</v>
      </c>
      <c r="E16" s="237">
        <v>103547</v>
      </c>
      <c r="F16" s="238">
        <v>-30.070303161278559</v>
      </c>
      <c r="G16" s="15"/>
    </row>
    <row r="17" spans="1:8" ht="15.6" customHeight="1">
      <c r="A17" s="236" t="s">
        <v>150</v>
      </c>
      <c r="B17" s="237">
        <v>65427</v>
      </c>
      <c r="C17" s="237">
        <v>71089</v>
      </c>
      <c r="D17" s="237">
        <v>328454</v>
      </c>
      <c r="E17" s="237">
        <v>326595</v>
      </c>
      <c r="F17" s="238">
        <v>-0.56598488677258274</v>
      </c>
      <c r="G17" s="16"/>
    </row>
    <row r="18" spans="1:8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8" ht="15.6" customHeight="1">
      <c r="A19" s="236" t="s">
        <v>143</v>
      </c>
      <c r="B19" s="237">
        <v>69124</v>
      </c>
      <c r="C19" s="237">
        <v>76506</v>
      </c>
      <c r="D19" s="237">
        <v>263924</v>
      </c>
      <c r="E19" s="237">
        <v>279444</v>
      </c>
      <c r="F19" s="238">
        <v>5.8804807444567331</v>
      </c>
      <c r="H19" s="248"/>
    </row>
    <row r="20" spans="1:8" ht="15.6" customHeight="1">
      <c r="A20" s="236" t="s">
        <v>142</v>
      </c>
      <c r="B20" s="237">
        <v>90146</v>
      </c>
      <c r="C20" s="237">
        <v>85996</v>
      </c>
      <c r="D20" s="237">
        <v>373601</v>
      </c>
      <c r="E20" s="237">
        <v>363145</v>
      </c>
      <c r="F20" s="238">
        <v>-2.7987077122384529</v>
      </c>
    </row>
    <row r="21" spans="1:8" ht="15.6" customHeight="1">
      <c r="A21" s="236" t="s">
        <v>149</v>
      </c>
      <c r="B21" s="237">
        <v>22756</v>
      </c>
      <c r="C21" s="237">
        <v>6901</v>
      </c>
      <c r="D21" s="237">
        <v>97016</v>
      </c>
      <c r="E21" s="237">
        <v>36354</v>
      </c>
      <c r="F21" s="238">
        <v>-62.527830460954902</v>
      </c>
    </row>
    <row r="22" spans="1:8" ht="15.6" customHeight="1">
      <c r="A22" s="236" t="s">
        <v>146</v>
      </c>
      <c r="B22" s="237">
        <v>18414</v>
      </c>
      <c r="C22" s="237">
        <v>21512</v>
      </c>
      <c r="D22" s="237">
        <v>80186</v>
      </c>
      <c r="E22" s="237">
        <v>92151</v>
      </c>
      <c r="F22" s="238">
        <v>14.92155737909361</v>
      </c>
    </row>
    <row r="23" spans="1:8" ht="15.6" customHeight="1">
      <c r="A23" s="236" t="s">
        <v>165</v>
      </c>
      <c r="B23" s="237">
        <v>11421</v>
      </c>
      <c r="C23" s="237">
        <v>40179</v>
      </c>
      <c r="D23" s="237">
        <v>57041</v>
      </c>
      <c r="E23" s="237">
        <v>187575</v>
      </c>
      <c r="F23" s="238">
        <v>228.8424115986746</v>
      </c>
    </row>
    <row r="24" spans="1:8" ht="15.6" customHeight="1">
      <c r="A24" s="236" t="s">
        <v>141</v>
      </c>
      <c r="B24" s="237">
        <v>66030</v>
      </c>
      <c r="C24" s="237">
        <v>58465</v>
      </c>
      <c r="D24" s="237">
        <v>253256</v>
      </c>
      <c r="E24" s="237">
        <v>253962</v>
      </c>
      <c r="F24" s="238">
        <v>0.2787693085257672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9361</v>
      </c>
      <c r="C26" s="237">
        <v>3224</v>
      </c>
      <c r="D26" s="237">
        <v>38676</v>
      </c>
      <c r="E26" s="237">
        <v>7704</v>
      </c>
      <c r="F26" s="238">
        <v>-80.080670183059254</v>
      </c>
    </row>
    <row r="27" spans="1:8" ht="15.6" customHeight="1">
      <c r="A27" s="236" t="s">
        <v>173</v>
      </c>
      <c r="B27" s="237">
        <v>75983</v>
      </c>
      <c r="C27" s="237">
        <v>87470</v>
      </c>
      <c r="D27" s="237">
        <v>387674</v>
      </c>
      <c r="E27" s="237">
        <v>398307</v>
      </c>
      <c r="F27" s="238">
        <v>2.742768408508184</v>
      </c>
    </row>
    <row r="28" spans="1:8" ht="15.6" customHeight="1">
      <c r="A28" s="236" t="s">
        <v>177</v>
      </c>
      <c r="B28" s="237">
        <v>10301</v>
      </c>
      <c r="C28" s="237">
        <v>16118</v>
      </c>
      <c r="D28" s="237">
        <v>31479</v>
      </c>
      <c r="E28" s="237">
        <v>38426</v>
      </c>
      <c r="F28" s="238">
        <v>22.068680707773439</v>
      </c>
    </row>
    <row r="29" spans="1:8" ht="15.6" customHeight="1">
      <c r="A29" s="236" t="s">
        <v>178</v>
      </c>
      <c r="B29" s="237">
        <v>161331</v>
      </c>
      <c r="C29" s="237">
        <v>155891</v>
      </c>
      <c r="D29" s="237">
        <v>708241</v>
      </c>
      <c r="E29" s="237">
        <v>677387</v>
      </c>
      <c r="F29" s="238">
        <v>-4.3564266965623233</v>
      </c>
    </row>
    <row r="30" spans="1:8" ht="15.6" customHeight="1">
      <c r="A30" s="236" t="s">
        <v>179</v>
      </c>
      <c r="B30" s="237">
        <v>16916</v>
      </c>
      <c r="C30" s="237">
        <v>21782</v>
      </c>
      <c r="D30" s="237">
        <v>112304</v>
      </c>
      <c r="E30" s="237">
        <v>141437</v>
      </c>
      <c r="F30" s="238">
        <v>25.941195326969648</v>
      </c>
    </row>
    <row r="31" spans="1:8" ht="15.6" customHeight="1">
      <c r="A31" s="236" t="s">
        <v>180</v>
      </c>
      <c r="B31" s="237">
        <v>46179</v>
      </c>
      <c r="C31" s="237">
        <v>61460</v>
      </c>
      <c r="D31" s="237">
        <v>290904</v>
      </c>
      <c r="E31" s="237">
        <v>221360</v>
      </c>
      <c r="F31" s="238">
        <v>-23.906168357946271</v>
      </c>
    </row>
    <row r="32" spans="1:8" ht="15.6" customHeight="1">
      <c r="A32" s="236" t="s">
        <v>181</v>
      </c>
      <c r="B32" s="237">
        <v>1227876</v>
      </c>
      <c r="C32" s="237">
        <v>1225385</v>
      </c>
      <c r="D32" s="237">
        <v>5897103</v>
      </c>
      <c r="E32" s="237">
        <v>5464766</v>
      </c>
      <c r="F32" s="238">
        <v>-7.3313455776505796</v>
      </c>
    </row>
    <row r="33" spans="1:6" ht="15.6" customHeight="1">
      <c r="A33" s="236" t="s">
        <v>182</v>
      </c>
      <c r="B33" s="237">
        <v>181441</v>
      </c>
      <c r="C33" s="237">
        <v>171607</v>
      </c>
      <c r="D33" s="237">
        <v>802493</v>
      </c>
      <c r="E33" s="237">
        <v>787033</v>
      </c>
      <c r="F33" s="238">
        <v>-1.9264965551101341</v>
      </c>
    </row>
    <row r="34" spans="1:6" ht="15.6" customHeight="1">
      <c r="A34" s="236" t="s">
        <v>183</v>
      </c>
      <c r="B34" s="237">
        <v>24847</v>
      </c>
      <c r="C34" s="237">
        <v>20624</v>
      </c>
      <c r="D34" s="237">
        <v>112037</v>
      </c>
      <c r="E34" s="237">
        <v>121911</v>
      </c>
      <c r="F34" s="238">
        <v>8.8131599382346906</v>
      </c>
    </row>
    <row r="35" spans="1:6" ht="15.6" customHeight="1">
      <c r="A35" s="240" t="s">
        <v>153</v>
      </c>
      <c r="B35" s="241">
        <f>SUM(B7:B34)</f>
        <v>3899561</v>
      </c>
      <c r="C35" s="241">
        <f>SUM(C7:C34)</f>
        <v>3868028</v>
      </c>
      <c r="D35" s="241">
        <f>SUM(D7:D34)</f>
        <v>18723215</v>
      </c>
      <c r="E35" s="241">
        <f>SUM(E7:E34)</f>
        <v>17390965</v>
      </c>
      <c r="F35" s="242">
        <f>E35*100/D35-100</f>
        <v>-7.115498059494584</v>
      </c>
    </row>
    <row r="36" spans="1:6" ht="15.6" customHeight="1">
      <c r="A36" s="60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704D-1A03-4C17-BE60-9BB51D0FF2FC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163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249"/>
      <c r="B48" s="250"/>
      <c r="C48" s="250"/>
      <c r="D48" s="39"/>
      <c r="E48" s="33"/>
      <c r="F48" s="33"/>
      <c r="G48" s="250"/>
      <c r="H48" s="250"/>
      <c r="I48" s="250"/>
      <c r="J48" s="250"/>
      <c r="K48" s="250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E182D-8077-49CD-A97B-54EE58E3586A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44140625" style="253"/>
    <col min="26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/>
      <c r="AC1" s="254"/>
      <c r="AD1" s="53"/>
      <c r="AE1" s="53"/>
      <c r="AF1" s="254"/>
      <c r="AG1" s="53"/>
      <c r="AH1" s="53"/>
      <c r="AI1" s="254"/>
      <c r="AJ1" s="53"/>
      <c r="AK1" s="53"/>
      <c r="AL1" s="53"/>
      <c r="AM1" s="53"/>
      <c r="AN1" s="53"/>
      <c r="AO1" s="53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  <c r="AF6" s="257" t="s">
        <v>202</v>
      </c>
      <c r="AG6" s="257"/>
      <c r="AL6" s="257" t="s">
        <v>203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204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204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205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205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206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206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207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207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208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208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209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209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210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210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59">
        <v>42978437</v>
      </c>
      <c r="AC15" s="259">
        <v>48800280</v>
      </c>
      <c r="AD15" s="259"/>
      <c r="AF15" s="253" t="s">
        <v>211</v>
      </c>
      <c r="AG15" s="259">
        <v>17632595</v>
      </c>
      <c r="AH15" s="259">
        <v>14001773</v>
      </c>
      <c r="AI15" s="259">
        <v>16512152</v>
      </c>
      <c r="AJ15" s="259"/>
      <c r="AL15" s="253" t="s">
        <v>211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59">
        <v>43349327</v>
      </c>
      <c r="AC16" s="259">
        <v>45052533</v>
      </c>
      <c r="AD16" s="259"/>
      <c r="AF16" s="253" t="s">
        <v>212</v>
      </c>
      <c r="AG16" s="259">
        <v>15419568</v>
      </c>
      <c r="AH16" s="259">
        <v>13231512</v>
      </c>
      <c r="AI16" s="259">
        <v>14197332</v>
      </c>
      <c r="AJ16" s="259"/>
      <c r="AL16" s="253" t="s">
        <v>212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59">
        <v>45985008</v>
      </c>
      <c r="AC17" s="259">
        <v>46987477</v>
      </c>
      <c r="AD17" s="259"/>
      <c r="AF17" s="253" t="s">
        <v>213</v>
      </c>
      <c r="AG17" s="259">
        <v>15747355</v>
      </c>
      <c r="AH17" s="259">
        <v>13918205</v>
      </c>
      <c r="AI17" s="259">
        <v>15124052</v>
      </c>
      <c r="AJ17" s="259"/>
      <c r="AL17" s="253" t="s">
        <v>213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59">
        <v>43641437</v>
      </c>
      <c r="AC18" s="259">
        <v>45669918</v>
      </c>
      <c r="AD18" s="259"/>
      <c r="AF18" s="253" t="s">
        <v>214</v>
      </c>
      <c r="AG18" s="259">
        <v>13891905</v>
      </c>
      <c r="AH18" s="259">
        <v>12143165</v>
      </c>
      <c r="AI18" s="259">
        <v>14606259</v>
      </c>
      <c r="AJ18" s="259"/>
      <c r="AL18" s="253" t="s">
        <v>214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59">
        <v>43897248</v>
      </c>
      <c r="AC19" s="259">
        <v>46519669</v>
      </c>
      <c r="AD19" s="259"/>
      <c r="AF19" s="253" t="s">
        <v>215</v>
      </c>
      <c r="AG19" s="259">
        <v>15094063</v>
      </c>
      <c r="AH19" s="259">
        <v>13745088</v>
      </c>
      <c r="AI19" s="259">
        <v>14827296</v>
      </c>
      <c r="AJ19" s="259"/>
      <c r="AL19" s="253" t="s">
        <v>215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  <c r="AB33" s="257"/>
      <c r="AF33" s="257" t="s">
        <v>217</v>
      </c>
      <c r="AG33" s="257"/>
      <c r="AL33" s="257" t="s">
        <v>218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204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204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205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205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206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206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207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207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208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208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209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209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210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210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59">
        <v>21829983</v>
      </c>
      <c r="AC42" s="259">
        <v>23119760</v>
      </c>
      <c r="AD42" s="259"/>
      <c r="AF42" s="253" t="s">
        <v>211</v>
      </c>
      <c r="AG42" s="259">
        <v>16173912</v>
      </c>
      <c r="AH42" s="259">
        <v>16721585</v>
      </c>
      <c r="AI42" s="259">
        <v>16886911</v>
      </c>
      <c r="AJ42" s="259"/>
      <c r="AL42" s="253" t="s">
        <v>211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59">
        <v>21967773</v>
      </c>
      <c r="AC43" s="259">
        <v>22394269</v>
      </c>
      <c r="AD43" s="259"/>
      <c r="AF43" s="253" t="s">
        <v>212</v>
      </c>
      <c r="AG43" s="259">
        <v>15730480</v>
      </c>
      <c r="AH43" s="259">
        <v>16527782</v>
      </c>
      <c r="AI43" s="259">
        <v>15999030</v>
      </c>
      <c r="AJ43" s="259"/>
      <c r="AL43" s="253" t="s">
        <v>212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59">
        <v>23542586</v>
      </c>
      <c r="AC44" s="259">
        <v>23042069</v>
      </c>
      <c r="AD44" s="259"/>
      <c r="AF44" s="253" t="s">
        <v>213</v>
      </c>
      <c r="AG44" s="259">
        <v>16909291</v>
      </c>
      <c r="AH44" s="259">
        <v>17663441</v>
      </c>
      <c r="AI44" s="259">
        <v>16285920</v>
      </c>
      <c r="AJ44" s="259"/>
      <c r="AL44" s="253" t="s">
        <v>213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59">
        <v>23498333</v>
      </c>
      <c r="AC45" s="259">
        <v>23050267</v>
      </c>
      <c r="AD45" s="259"/>
      <c r="AF45" s="253" t="s">
        <v>214</v>
      </c>
      <c r="AG45" s="259">
        <v>15188037</v>
      </c>
      <c r="AH45" s="259">
        <v>17495635</v>
      </c>
      <c r="AI45" s="259">
        <v>16197439</v>
      </c>
      <c r="AJ45" s="259"/>
      <c r="AL45" s="253" t="s">
        <v>214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59">
        <v>23129018</v>
      </c>
      <c r="AC46" s="259">
        <v>23101926</v>
      </c>
      <c r="AD46" s="259"/>
      <c r="AF46" s="253" t="s">
        <v>215</v>
      </c>
      <c r="AG46" s="259">
        <v>15091336</v>
      </c>
      <c r="AH46" s="259">
        <v>17404768</v>
      </c>
      <c r="AI46" s="259">
        <v>16403302</v>
      </c>
      <c r="AJ46" s="259"/>
      <c r="AL46" s="253" t="s">
        <v>215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Z60" s="259"/>
      <c r="AA60" s="259"/>
    </row>
    <row r="61" spans="1:27" ht="15" customHeight="1">
      <c r="B61" s="147"/>
      <c r="H61" s="30"/>
      <c r="I61" s="31"/>
      <c r="J61" s="30"/>
      <c r="K61" s="30"/>
      <c r="L61" s="31"/>
      <c r="M61" s="31"/>
      <c r="N61" s="30"/>
      <c r="O61" s="30"/>
      <c r="P61" s="31"/>
      <c r="Q61" s="38"/>
      <c r="Z61" s="259"/>
      <c r="AA61" s="259"/>
    </row>
    <row r="62" spans="1:27" ht="15" customHeight="1">
      <c r="B62" s="147"/>
      <c r="H62"/>
      <c r="I62"/>
      <c r="J62" s="31"/>
      <c r="K62" s="31"/>
      <c r="L62" s="31"/>
      <c r="M62"/>
      <c r="N62" s="31"/>
      <c r="O62" s="31"/>
      <c r="P62" s="31"/>
      <c r="Q62" s="31"/>
      <c r="Z62" s="259"/>
      <c r="AA62" s="259"/>
    </row>
    <row r="63" spans="1:27" ht="15" customHeight="1">
      <c r="B63" s="147"/>
      <c r="H63"/>
      <c r="I63"/>
      <c r="J63" s="147"/>
      <c r="K63" s="147"/>
      <c r="L63" s="147"/>
      <c r="M63"/>
      <c r="N63" s="147"/>
      <c r="O63" s="147"/>
      <c r="P63" s="147"/>
      <c r="Q63" s="147"/>
      <c r="Z63" s="259"/>
      <c r="AA63" s="259"/>
    </row>
    <row r="64" spans="1:27" ht="15" customHeight="1">
      <c r="B64" s="147"/>
      <c r="C64" s="147"/>
      <c r="D64" s="147"/>
      <c r="E64" s="147"/>
      <c r="F64" s="147"/>
      <c r="G64" s="147"/>
      <c r="H64"/>
      <c r="I64" s="147"/>
      <c r="J64" s="147"/>
      <c r="K64" s="147"/>
      <c r="L64" s="147"/>
      <c r="M64" s="147"/>
      <c r="N64" s="147"/>
      <c r="O64" s="147"/>
      <c r="P64" s="147"/>
      <c r="Q64" s="147"/>
      <c r="Z64" s="259"/>
      <c r="AA64" s="259"/>
    </row>
    <row r="65" spans="2:27" ht="15" customHeight="1">
      <c r="B65" s="147"/>
      <c r="C65" s="147"/>
      <c r="D65" s="147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Z65" s="259"/>
      <c r="AA65" s="259"/>
    </row>
    <row r="66" spans="2:27" ht="15" customHeight="1">
      <c r="B66" s="147"/>
      <c r="C66" s="31"/>
      <c r="D66" s="30"/>
      <c r="E66" s="30"/>
      <c r="F66" s="31"/>
      <c r="G66" s="38"/>
      <c r="H66" s="30"/>
      <c r="I66" s="31"/>
      <c r="J66" s="30"/>
      <c r="K66" s="30"/>
      <c r="L66" s="31"/>
      <c r="M66" s="31"/>
      <c r="N66" s="30"/>
      <c r="O66" s="30"/>
      <c r="P66" s="31"/>
      <c r="Q66" s="38"/>
    </row>
    <row r="67" spans="2:27" ht="15" customHeight="1">
      <c r="B67" s="147"/>
      <c r="C67"/>
      <c r="D67" s="31"/>
      <c r="E67" s="31"/>
      <c r="F67" s="31"/>
      <c r="G67" s="31"/>
      <c r="H67"/>
      <c r="I67"/>
      <c r="J67" s="31"/>
      <c r="K67" s="31"/>
      <c r="L67" s="31"/>
      <c r="M67"/>
      <c r="N67" s="31"/>
      <c r="O67" s="31"/>
      <c r="P67" s="31"/>
      <c r="Q67" s="31"/>
    </row>
    <row r="68" spans="2:27" ht="15" customHeight="1">
      <c r="B68" s="147"/>
      <c r="C68"/>
      <c r="D68" s="147"/>
      <c r="E68" s="147"/>
      <c r="F68" s="147"/>
      <c r="G68" s="147"/>
      <c r="H68"/>
      <c r="I68"/>
      <c r="J68" s="147"/>
      <c r="K68" s="147"/>
      <c r="L68" s="147"/>
      <c r="M68"/>
      <c r="N68" s="147"/>
      <c r="O68" s="147"/>
      <c r="P68" s="147"/>
      <c r="Q68" s="147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ABC44-36BA-40FA-8A40-CA08A9D07C49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219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220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221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222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223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  <c r="Z6" s="266" t="s">
        <v>201</v>
      </c>
      <c r="AA6" s="264"/>
      <c r="AC6" s="263"/>
      <c r="AD6" s="266" t="s">
        <v>202</v>
      </c>
      <c r="AE6" s="264"/>
      <c r="AG6" s="263"/>
      <c r="AH6" s="266" t="s">
        <v>203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204</v>
      </c>
      <c r="AA8" s="264">
        <v>-7.2201224602575137E-2</v>
      </c>
      <c r="AB8" s="264">
        <v>0.10032763489485419</v>
      </c>
      <c r="AC8" s="263"/>
      <c r="AD8" s="263" t="s">
        <v>204</v>
      </c>
      <c r="AE8" s="264">
        <v>-0.17792630991703062</v>
      </c>
      <c r="AF8" s="264">
        <v>0.14856750269498575</v>
      </c>
      <c r="AG8" s="263"/>
      <c r="AH8" s="263" t="s">
        <v>204</v>
      </c>
      <c r="AI8" s="264">
        <v>-8.8871832047763069E-2</v>
      </c>
      <c r="AJ8" s="264">
        <v>0.26391040888376266</v>
      </c>
      <c r="AK8" s="263"/>
      <c r="AL8" s="268" t="s">
        <v>224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205</v>
      </c>
      <c r="AA9" s="264">
        <v>-6.6668414505015788E-2</v>
      </c>
      <c r="AB9" s="264">
        <v>9.3288286965419326E-2</v>
      </c>
      <c r="AC9" s="263"/>
      <c r="AD9" s="263" t="s">
        <v>205</v>
      </c>
      <c r="AE9" s="264">
        <v>-0.15681915443965877</v>
      </c>
      <c r="AF9" s="264">
        <v>0.14900524483073341</v>
      </c>
      <c r="AG9" s="263"/>
      <c r="AH9" s="263" t="s">
        <v>205</v>
      </c>
      <c r="AI9" s="264">
        <v>-7.108549272914047E-2</v>
      </c>
      <c r="AJ9" s="264">
        <v>0.24027416704411322</v>
      </c>
      <c r="AK9" s="263"/>
      <c r="AL9" s="270" t="s">
        <v>225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206</v>
      </c>
      <c r="AA10" s="264">
        <v>-2.8344070185333834E-2</v>
      </c>
      <c r="AB10" s="264">
        <v>5.6148488778304542E-2</v>
      </c>
      <c r="AC10" s="263"/>
      <c r="AD10" s="263" t="s">
        <v>206</v>
      </c>
      <c r="AE10" s="264">
        <v>-0.11696213495499108</v>
      </c>
      <c r="AF10" s="264">
        <v>0.11245768695199644</v>
      </c>
      <c r="AG10" s="263"/>
      <c r="AH10" s="263" t="s">
        <v>206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207</v>
      </c>
      <c r="AA11" s="264">
        <v>-5.7325572809745044E-4</v>
      </c>
      <c r="AB11" s="264">
        <v>5.8997513498875519E-2</v>
      </c>
      <c r="AC11" s="263"/>
      <c r="AD11" s="263" t="s">
        <v>207</v>
      </c>
      <c r="AE11" s="264">
        <v>-0.11595235834858542</v>
      </c>
      <c r="AF11" s="264">
        <v>0.13223409586123908</v>
      </c>
      <c r="AG11" s="263"/>
      <c r="AH11" s="263" t="s">
        <v>207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208</v>
      </c>
      <c r="AA12" s="264">
        <v>3.390670658299328E-2</v>
      </c>
      <c r="AB12" s="264">
        <v>7.3313610554215536E-2</v>
      </c>
      <c r="AC12" s="263"/>
      <c r="AD12" s="263" t="s">
        <v>208</v>
      </c>
      <c r="AE12" s="264">
        <v>-7.7024265100422581E-2</v>
      </c>
      <c r="AF12" s="264">
        <v>0.12498097655058843</v>
      </c>
      <c r="AG12" s="263"/>
      <c r="AH12" s="263" t="s">
        <v>208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209</v>
      </c>
      <c r="AA13" s="264">
        <v>4.6953426504110073E-2</v>
      </c>
      <c r="AB13" s="264">
        <v>7.3439596797486642E-2</v>
      </c>
      <c r="AC13" s="263"/>
      <c r="AD13" s="263" t="s">
        <v>209</v>
      </c>
      <c r="AE13" s="264">
        <v>-5.9606414433635138E-2</v>
      </c>
      <c r="AF13" s="264">
        <v>0.12482933296494295</v>
      </c>
      <c r="AG13" s="263"/>
      <c r="AH13" s="263" t="s">
        <v>209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210</v>
      </c>
      <c r="AA14" s="264">
        <v>5.321626473091072E-2</v>
      </c>
      <c r="AB14" s="264">
        <v>6.9328686383827859E-2</v>
      </c>
      <c r="AC14" s="263"/>
      <c r="AD14" s="263" t="s">
        <v>210</v>
      </c>
      <c r="AE14" s="264">
        <v>-4.2766537305600705E-2</v>
      </c>
      <c r="AF14" s="264">
        <v>0.12420096505996853</v>
      </c>
      <c r="AG14" s="263"/>
      <c r="AH14" s="263" t="s">
        <v>210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211</v>
      </c>
      <c r="AA15" s="264">
        <v>6.3655221527360764E-2</v>
      </c>
      <c r="AC15" s="263"/>
      <c r="AD15" s="263" t="s">
        <v>211</v>
      </c>
      <c r="AE15" s="264">
        <v>-1.5460735481822497E-2</v>
      </c>
      <c r="AG15" s="263"/>
      <c r="AH15" s="263" t="s">
        <v>211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212</v>
      </c>
      <c r="AA16" s="264">
        <v>6.0889961969038495E-2</v>
      </c>
      <c r="AC16" s="263"/>
      <c r="AD16" s="263" t="s">
        <v>212</v>
      </c>
      <c r="AE16" s="264">
        <v>-6.2521025784393206E-3</v>
      </c>
      <c r="AG16" s="263"/>
      <c r="AH16" s="263" t="s">
        <v>212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213</v>
      </c>
      <c r="AA17" s="264">
        <v>5.6689476150910849E-2</v>
      </c>
      <c r="AC17" s="263"/>
      <c r="AD17" s="263" t="s">
        <v>213</v>
      </c>
      <c r="AE17" s="264">
        <v>2.9161693914144847E-3</v>
      </c>
      <c r="AG17" s="263"/>
      <c r="AH17" s="263" t="s">
        <v>213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214</v>
      </c>
      <c r="AA18" s="264">
        <v>5.5744720786396015E-2</v>
      </c>
      <c r="AC18" s="263"/>
      <c r="AD18" s="263" t="s">
        <v>214</v>
      </c>
      <c r="AE18" s="264">
        <v>1.8766975941681495E-2</v>
      </c>
      <c r="AG18" s="263"/>
      <c r="AH18" s="263" t="s">
        <v>214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215</v>
      </c>
      <c r="AA19" s="264">
        <v>5.608495042650645E-2</v>
      </c>
      <c r="AC19" s="263"/>
      <c r="AD19" s="263" t="s">
        <v>215</v>
      </c>
      <c r="AE19" s="264">
        <v>2.3705487428082678E-2</v>
      </c>
      <c r="AG19" s="263"/>
      <c r="AH19" s="263" t="s">
        <v>215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216</v>
      </c>
      <c r="AA33" s="264"/>
      <c r="AC33" s="263"/>
      <c r="AD33" s="266" t="s">
        <v>217</v>
      </c>
      <c r="AE33" s="264"/>
      <c r="AG33" s="263"/>
      <c r="AH33" s="266" t="s">
        <v>218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204</v>
      </c>
      <c r="AA35" s="264">
        <v>1.107712372789095E-2</v>
      </c>
      <c r="AB35" s="264">
        <v>1.3617729202092192E-2</v>
      </c>
      <c r="AC35" s="263"/>
      <c r="AD35" s="263" t="s">
        <v>204</v>
      </c>
      <c r="AE35" s="264">
        <v>5.7702178807125935E-2</v>
      </c>
      <c r="AF35" s="264">
        <v>-4.2899690826657774E-2</v>
      </c>
      <c r="AG35" s="263"/>
      <c r="AH35" s="263" t="s">
        <v>204</v>
      </c>
      <c r="AI35" s="264">
        <v>3.5561986624737897E-2</v>
      </c>
      <c r="AJ35" s="264">
        <v>-1.7596698122723069E-2</v>
      </c>
      <c r="AK35" s="263"/>
      <c r="AL35" s="268" t="s">
        <v>226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205</v>
      </c>
      <c r="AA36" s="264">
        <v>-2.6407888128539979E-3</v>
      </c>
      <c r="AB36" s="264">
        <v>5.0830838375992473E-3</v>
      </c>
      <c r="AC36" s="263"/>
      <c r="AD36" s="263" t="s">
        <v>205</v>
      </c>
      <c r="AE36" s="264">
        <v>3.552762386362019E-2</v>
      </c>
      <c r="AF36" s="264">
        <v>-4.7422795923507836E-2</v>
      </c>
      <c r="AG36" s="263"/>
      <c r="AH36" s="263" t="s">
        <v>205</v>
      </c>
      <c r="AI36" s="264">
        <v>1.2245191833654018E-2</v>
      </c>
      <c r="AJ36" s="264">
        <v>-1.5256137090447481E-2</v>
      </c>
      <c r="AK36" s="263"/>
      <c r="AL36" s="270" t="s">
        <v>227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206</v>
      </c>
      <c r="AA37" s="264">
        <v>2.8855395171990778E-2</v>
      </c>
      <c r="AB37" s="264">
        <v>-1.284478356427286E-2</v>
      </c>
      <c r="AC37" s="263"/>
      <c r="AD37" s="263" t="s">
        <v>206</v>
      </c>
      <c r="AE37" s="264">
        <v>5.0681658217141885E-2</v>
      </c>
      <c r="AF37" s="264">
        <v>-5.55630587123494E-2</v>
      </c>
      <c r="AG37" s="263"/>
      <c r="AH37" s="263" t="s">
        <v>206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207</v>
      </c>
      <c r="AA38" s="264">
        <v>6.8715312845533699E-2</v>
      </c>
      <c r="AB38" s="264">
        <v>-1.2023722822037683E-2</v>
      </c>
      <c r="AC38" s="263"/>
      <c r="AD38" s="263" t="s">
        <v>207</v>
      </c>
      <c r="AE38" s="264">
        <v>6.7634882360427612E-2</v>
      </c>
      <c r="AF38" s="264">
        <v>-5.2026269293068451E-2</v>
      </c>
      <c r="AG38" s="263"/>
      <c r="AH38" s="263" t="s">
        <v>207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208</v>
      </c>
      <c r="AA39" s="264">
        <v>9.2903636992539868E-2</v>
      </c>
      <c r="AB39" s="264">
        <v>1.3513406253361638E-2</v>
      </c>
      <c r="AC39" s="263"/>
      <c r="AD39" s="263" t="s">
        <v>208</v>
      </c>
      <c r="AE39" s="264">
        <v>8.0935625370566977E-2</v>
      </c>
      <c r="AF39" s="264">
        <v>-2.376697641821451E-2</v>
      </c>
      <c r="AG39" s="263"/>
      <c r="AH39" s="263" t="s">
        <v>208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209</v>
      </c>
      <c r="AA40" s="264">
        <v>0.10074488478716503</v>
      </c>
      <c r="AB40" s="264">
        <v>1.4873865078394033E-2</v>
      </c>
      <c r="AC40" s="263"/>
      <c r="AD40" s="263" t="s">
        <v>209</v>
      </c>
      <c r="AE40" s="264">
        <v>8.4121339467344292E-2</v>
      </c>
      <c r="AF40" s="264">
        <v>-2.3986076114950662E-2</v>
      </c>
      <c r="AG40" s="263"/>
      <c r="AH40" s="263" t="s">
        <v>209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210</v>
      </c>
      <c r="AA41" s="264">
        <v>9.4909456423107053E-2</v>
      </c>
      <c r="AB41" s="264">
        <v>1.2042047645319798E-2</v>
      </c>
      <c r="AC41" s="263"/>
      <c r="AD41" s="263" t="s">
        <v>210</v>
      </c>
      <c r="AE41" s="264">
        <v>7.7750834127204627E-2</v>
      </c>
      <c r="AF41" s="264">
        <v>-2.5859921395592948E-2</v>
      </c>
      <c r="AG41" s="263"/>
      <c r="AH41" s="263" t="s">
        <v>210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211</v>
      </c>
      <c r="AA42" s="264">
        <v>9.0290162283593392E-2</v>
      </c>
      <c r="AC42" s="263"/>
      <c r="AD42" s="263" t="s">
        <v>211</v>
      </c>
      <c r="AE42" s="264">
        <v>6.8637918315036045E-2</v>
      </c>
      <c r="AG42" s="263"/>
      <c r="AH42" s="263" t="s">
        <v>211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212</v>
      </c>
      <c r="AA43" s="264">
        <v>8.2150303625241602E-2</v>
      </c>
      <c r="AC43" s="263"/>
      <c r="AD43" s="263" t="s">
        <v>212</v>
      </c>
      <c r="AE43" s="264">
        <v>5.6846746119525449E-2</v>
      </c>
      <c r="AG43" s="263"/>
      <c r="AH43" s="263" t="s">
        <v>212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213</v>
      </c>
      <c r="AA44" s="264">
        <v>7.0817381667195894E-2</v>
      </c>
      <c r="AC44" s="263"/>
      <c r="AD44" s="263" t="s">
        <v>213</v>
      </c>
      <c r="AE44" s="264">
        <v>4.1841214184188825E-2</v>
      </c>
      <c r="AG44" s="263"/>
      <c r="AH44" s="263" t="s">
        <v>213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214</v>
      </c>
      <c r="AA45" s="264">
        <v>6.1954659598844726E-2</v>
      </c>
      <c r="AC45" s="263"/>
      <c r="AD45" s="263" t="s">
        <v>214</v>
      </c>
      <c r="AE45" s="264">
        <v>3.0319697512395861E-2</v>
      </c>
      <c r="AG45" s="263"/>
      <c r="AH45" s="263" t="s">
        <v>214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215</v>
      </c>
      <c r="AA46" s="264">
        <v>5.6370216489294196E-2</v>
      </c>
      <c r="AC46" s="263"/>
      <c r="AD46" s="263" t="s">
        <v>215</v>
      </c>
      <c r="AE46" s="264">
        <v>2.2421777253976812E-2</v>
      </c>
      <c r="AG46" s="263"/>
      <c r="AH46" s="263" t="s">
        <v>215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5D218-A134-474C-B441-50F92C7CD54F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65" customWidth="1"/>
    <col min="2" max="8" width="11.5546875" style="165" customWidth="1"/>
    <col min="9" max="9" width="3.6640625" style="165" customWidth="1"/>
    <col min="10" max="16" width="11.5546875" style="165" customWidth="1"/>
    <col min="17" max="17" width="3.6640625" style="165" customWidth="1"/>
    <col min="18" max="24" width="11.5546875" style="165" customWidth="1"/>
    <col min="25" max="25" width="11.5546875" style="253" customWidth="1"/>
    <col min="26" max="27" width="12.88671875" style="253" customWidth="1"/>
    <col min="28" max="28" width="12.88671875" style="53" customWidth="1"/>
    <col min="29" max="29" width="12.88671875" style="254" customWidth="1"/>
    <col min="30" max="31" width="12.88671875" style="53" customWidth="1"/>
    <col min="32" max="32" width="12.88671875" style="254" customWidth="1"/>
    <col min="33" max="34" width="12.88671875" style="53" customWidth="1"/>
    <col min="35" max="35" width="12.88671875" style="254" customWidth="1"/>
    <col min="36" max="41" width="12.88671875" style="53" customWidth="1"/>
    <col min="42" max="45" width="12.88671875" style="253" customWidth="1"/>
    <col min="46" max="63" width="12.88671875" style="165" customWidth="1"/>
    <col min="64" max="16384" width="11.44140625" style="165"/>
  </cols>
  <sheetData>
    <row r="1" spans="1:42" ht="24.6">
      <c r="B1" s="251" t="s">
        <v>228</v>
      </c>
      <c r="C1" s="252"/>
      <c r="D1" s="252"/>
      <c r="E1" s="252"/>
      <c r="F1" s="252"/>
      <c r="G1" s="252"/>
      <c r="H1" s="252"/>
      <c r="J1" s="46"/>
      <c r="K1" s="46"/>
      <c r="L1" s="46"/>
      <c r="M1" s="46"/>
      <c r="N1" s="46"/>
      <c r="O1" s="46"/>
      <c r="P1" s="46"/>
      <c r="Q1" s="46"/>
      <c r="R1" s="46"/>
      <c r="S1" s="46"/>
      <c r="T1" s="252"/>
      <c r="U1" s="252"/>
      <c r="V1" s="252"/>
      <c r="W1" s="252"/>
      <c r="X1" s="252"/>
      <c r="Z1" s="253" t="s">
        <v>198</v>
      </c>
      <c r="AB1" s="53" t="s">
        <v>229</v>
      </c>
    </row>
    <row r="2" spans="1:42" ht="15" customHeight="1">
      <c r="A2" s="46"/>
      <c r="B2" s="252"/>
      <c r="C2" s="252"/>
      <c r="D2" s="252"/>
      <c r="E2" s="252"/>
      <c r="F2" s="252"/>
      <c r="G2" s="252"/>
      <c r="H2" s="252"/>
      <c r="J2" s="46"/>
      <c r="K2" s="46"/>
      <c r="L2" s="46"/>
      <c r="M2" s="46"/>
      <c r="N2" s="46"/>
      <c r="O2" s="46"/>
      <c r="P2" s="46"/>
      <c r="Q2" s="46"/>
      <c r="R2" s="46"/>
      <c r="S2" s="46"/>
      <c r="T2" s="252"/>
      <c r="U2" s="252"/>
      <c r="V2" s="252"/>
      <c r="W2" s="252"/>
      <c r="X2" s="252"/>
      <c r="Z2" s="253" t="s">
        <v>199</v>
      </c>
      <c r="AB2" s="53" t="s">
        <v>230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53" t="s">
        <v>231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53" t="s">
        <v>232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53" t="s">
        <v>233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185</v>
      </c>
      <c r="Z6" s="257" t="s">
        <v>201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201</v>
      </c>
      <c r="AE7" s="272" t="s">
        <v>202</v>
      </c>
      <c r="AH7" s="272" t="s">
        <v>203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204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205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224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206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234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207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208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209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210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211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212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213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214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215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216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216</v>
      </c>
      <c r="AE34" s="272" t="s">
        <v>217</v>
      </c>
      <c r="AH34" s="272" t="s">
        <v>235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204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205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226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206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236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207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208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209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210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211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212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213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214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215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FC02E-C230-48AD-B344-39BF9F29BA1A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237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229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238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239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232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233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185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201</v>
      </c>
      <c r="AC7" s="266" t="s">
        <v>202</v>
      </c>
      <c r="AF7" s="266" t="s">
        <v>203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224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234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240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241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216</v>
      </c>
      <c r="AC34" s="266" t="s">
        <v>217</v>
      </c>
      <c r="AF34" s="266" t="s">
        <v>218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226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236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242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243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Settings>
{
  "Settings": [
    {
      "Key": "seAutoReconnect",
      "Value": "true"
    }
  ]
}
</seSettings>
</json>
</file>

<file path=customXml/item2.xml><?xml version="1.0" encoding="utf-8"?>
<json>
  <seTables>
{
  "Settings": [],
  "tables": []
}
</seTables>
</json>
</file>

<file path=customXml/itemProps1.xml><?xml version="1.0" encoding="utf-8"?>
<ds:datastoreItem xmlns:ds="http://schemas.openxmlformats.org/officeDocument/2006/customXml" ds:itemID="{635FB22F-BDB4-4FD1-AFF0-CD2A6598EAEE}">
  <ds:schemaRefs/>
</ds:datastoreItem>
</file>

<file path=customXml/itemProps2.xml><?xml version="1.0" encoding="utf-8"?>
<ds:datastoreItem xmlns:ds="http://schemas.openxmlformats.org/officeDocument/2006/customXml" ds:itemID="{1DF40704-024A-4A26-9DC1-3207D90A633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Isabel Hortal Muñoz</cp:lastModifiedBy>
  <dcterms:created xsi:type="dcterms:W3CDTF">2014-04-30T10:51:23Z</dcterms:created>
  <dcterms:modified xsi:type="dcterms:W3CDTF">2026-10-22T07:50:02Z</dcterms:modified>
  <cp:category/>
</cp:coreProperties>
</file>