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2C8277A-5D18-45B9-9122-9C623C6860BB}" xr6:coauthVersionLast="47" xr6:coauthVersionMax="47" xr10:uidLastSave="{00000000-0000-0000-0000-000000000000}"/>
  <bookViews>
    <workbookView xWindow="-108" yWindow="-108" windowWidth="23256" windowHeight="12456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7" r:id="rId32"/>
    <sheet name="Import total" sheetId="48" r:id="rId33"/>
    <sheet name="Import GL" sheetId="49" r:id="rId34"/>
    <sheet name="Import GS" sheetId="50" r:id="rId35"/>
    <sheet name="Import MG" sheetId="51" r:id="rId36"/>
    <sheet name="Export total" sheetId="52" r:id="rId37"/>
    <sheet name="Export GL" sheetId="53" r:id="rId38"/>
    <sheet name="Export GS" sheetId="54" r:id="rId39"/>
    <sheet name="Export MG" sheetId="55" r:id="rId40"/>
    <sheet name="Portada (3)" sheetId="56" r:id="rId41"/>
    <sheet name="Evolución Mensual (t)" sheetId="57" r:id="rId42"/>
    <sheet name="Evolución Mensual %" sheetId="58" r:id="rId43"/>
    <sheet name="Evolución Interanual (t)" sheetId="59" r:id="rId44"/>
    <sheet name="Evolución Interanual %" sheetId="60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5" l="1"/>
  <c r="F35" i="55" s="1"/>
  <c r="D35" i="55"/>
  <c r="C35" i="55"/>
  <c r="B35" i="55"/>
  <c r="E35" i="54"/>
  <c r="F35" i="54" s="1"/>
  <c r="D35" i="54"/>
  <c r="C35" i="54"/>
  <c r="B35" i="54"/>
  <c r="E35" i="53"/>
  <c r="F35" i="53" s="1"/>
  <c r="D35" i="53"/>
  <c r="C35" i="53"/>
  <c r="B35" i="53"/>
  <c r="F35" i="52"/>
  <c r="E35" i="52"/>
  <c r="D35" i="52"/>
  <c r="C35" i="52"/>
  <c r="B35" i="52"/>
  <c r="E35" i="51"/>
  <c r="F35" i="51" s="1"/>
  <c r="D35" i="51"/>
  <c r="C35" i="51"/>
  <c r="B35" i="51"/>
  <c r="E35" i="50"/>
  <c r="F35" i="50" s="1"/>
  <c r="D35" i="50"/>
  <c r="C35" i="50"/>
  <c r="B35" i="50"/>
  <c r="E35" i="49"/>
  <c r="F35" i="49" s="1"/>
  <c r="D35" i="49"/>
  <c r="C35" i="49"/>
  <c r="B35" i="49"/>
  <c r="E35" i="48"/>
  <c r="D35" i="48"/>
  <c r="F35" i="48" s="1"/>
  <c r="C35" i="48"/>
  <c r="B35" i="48"/>
  <c r="AA2" i="48"/>
  <c r="AA1" i="48"/>
  <c r="E35" i="31"/>
  <c r="F35" i="31" s="1"/>
  <c r="D35" i="31"/>
  <c r="C35" i="31"/>
  <c r="D35" i="6" s="1" a="1"/>
  <c r="B35" i="31"/>
  <c r="F35" i="30"/>
  <c r="E35" i="30"/>
  <c r="D35" i="30"/>
  <c r="C35" i="30"/>
  <c r="B35" i="30"/>
  <c r="D34" i="6" s="1" a="1"/>
  <c r="F35" i="29"/>
  <c r="E35" i="29"/>
  <c r="D35" i="29"/>
  <c r="C35" i="29"/>
  <c r="B35" i="29"/>
  <c r="F35" i="38"/>
  <c r="E35" i="38"/>
  <c r="D35" i="38"/>
  <c r="C35" i="38"/>
  <c r="B35" i="38"/>
  <c r="E35" i="28"/>
  <c r="F35" i="28" s="1"/>
  <c r="D35" i="28"/>
  <c r="D31" i="6" s="1" a="1"/>
  <c r="C35" i="28"/>
  <c r="B35" i="28"/>
  <c r="E35" i="34"/>
  <c r="D35" i="34"/>
  <c r="F35" i="34" s="1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B35" i="32"/>
  <c r="D28" i="6" s="1" a="1"/>
  <c r="F35" i="26"/>
  <c r="E35" i="26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E35" i="22"/>
  <c r="D35" i="22"/>
  <c r="F35" i="22" s="1"/>
  <c r="C35" i="22"/>
  <c r="D24" i="6" s="1" a="1"/>
  <c r="B35" i="22"/>
  <c r="E35" i="21"/>
  <c r="F35" i="21" s="1"/>
  <c r="D35" i="21"/>
  <c r="C35" i="21"/>
  <c r="D23" i="6" s="1" a="1"/>
  <c r="B35" i="21"/>
  <c r="E35" i="20"/>
  <c r="F35" i="20" s="1"/>
  <c r="D35" i="20"/>
  <c r="C35" i="20"/>
  <c r="B35" i="20"/>
  <c r="F35" i="19"/>
  <c r="E35" i="19"/>
  <c r="D35" i="19"/>
  <c r="C35" i="19"/>
  <c r="B35" i="19"/>
  <c r="F35" i="18"/>
  <c r="E35" i="18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D15" i="6" s="1" a="1"/>
  <c r="C35" i="16"/>
  <c r="B35" i="16"/>
  <c r="E35" i="15"/>
  <c r="D35" i="15"/>
  <c r="F35" i="15" s="1"/>
  <c r="C35" i="15"/>
  <c r="B35" i="15"/>
  <c r="E35" i="14"/>
  <c r="D35" i="14"/>
  <c r="F35" i="14" s="1"/>
  <c r="C35" i="14"/>
  <c r="B35" i="14"/>
  <c r="D13" i="6" s="1" a="1"/>
  <c r="F35" i="13"/>
  <c r="E35" i="13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J48" i="40"/>
  <c r="H48" i="40"/>
  <c r="I48" i="40" s="1"/>
  <c r="G48" i="40"/>
  <c r="D48" i="40"/>
  <c r="F48" i="40" s="1"/>
  <c r="C48" i="40"/>
  <c r="L48" i="39"/>
  <c r="N48" i="39" s="1"/>
  <c r="K48" i="39"/>
  <c r="M48" i="39" s="1"/>
  <c r="J48" i="39"/>
  <c r="H48" i="39"/>
  <c r="I48" i="39" s="1"/>
  <c r="G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D32" i="6" a="1"/>
  <c r="I32" i="6" s="1"/>
  <c r="D27" i="6" a="1"/>
  <c r="I27" i="6" s="1"/>
  <c r="D27" i="6"/>
  <c r="I22" i="6"/>
  <c r="D22" i="6" a="1"/>
  <c r="H22" i="6" s="1"/>
  <c r="D21" i="6" a="1"/>
  <c r="I21" i="6" s="1"/>
  <c r="D21" i="6"/>
  <c r="D20" i="6" a="1"/>
  <c r="I20" i="6" s="1"/>
  <c r="D14" i="6" a="1"/>
  <c r="D14" i="6" s="1"/>
  <c r="G11" i="6"/>
  <c r="D10" i="6" a="1"/>
  <c r="I10" i="6" s="1"/>
  <c r="D10" i="6"/>
  <c r="D9" i="6" a="1"/>
  <c r="F11" i="6" s="1"/>
  <c r="I31" i="6" l="1"/>
  <c r="H31" i="6"/>
  <c r="D31" i="6"/>
  <c r="H34" i="6"/>
  <c r="I34" i="6"/>
  <c r="D34" i="6"/>
  <c r="H16" i="6"/>
  <c r="D16" i="6"/>
  <c r="I16" i="6"/>
  <c r="I7" i="6"/>
  <c r="H7" i="6"/>
  <c r="D7" i="6"/>
  <c r="H28" i="6"/>
  <c r="D28" i="6"/>
  <c r="I28" i="6"/>
  <c r="I23" i="6"/>
  <c r="H23" i="6"/>
  <c r="D23" i="6"/>
  <c r="I26" i="6"/>
  <c r="H26" i="6"/>
  <c r="D26" i="6"/>
  <c r="D15" i="6"/>
  <c r="I15" i="6"/>
  <c r="H15" i="6"/>
  <c r="H11" i="6"/>
  <c r="I24" i="6"/>
  <c r="D24" i="6"/>
  <c r="H24" i="6"/>
  <c r="I35" i="6"/>
  <c r="H35" i="6"/>
  <c r="D35" i="6"/>
  <c r="G17" i="6"/>
  <c r="F17" i="6"/>
  <c r="E17" i="6"/>
  <c r="H13" i="6"/>
  <c r="D13" i="6"/>
  <c r="D17" i="6" s="1"/>
  <c r="I13" i="6"/>
  <c r="I29" i="6"/>
  <c r="H29" i="6"/>
  <c r="D29" i="6"/>
  <c r="I11" i="6"/>
  <c r="H9" i="6"/>
  <c r="H14" i="6"/>
  <c r="I9" i="6"/>
  <c r="I14" i="6"/>
  <c r="D30" i="6" a="1"/>
  <c r="E48" i="40"/>
  <c r="H21" i="6"/>
  <c r="H27" i="6"/>
  <c r="H33" i="6"/>
  <c r="F48" i="39"/>
  <c r="D9" i="6"/>
  <c r="D11" i="6" s="1"/>
  <c r="H10" i="6"/>
  <c r="F35" i="25"/>
  <c r="D22" i="6"/>
  <c r="D8" i="6" a="1"/>
  <c r="F12" i="6" s="1"/>
  <c r="F18" i="6" s="1"/>
  <c r="E11" i="6"/>
  <c r="D25" i="6" a="1"/>
  <c r="D20" i="6"/>
  <c r="D32" i="6"/>
  <c r="M48" i="40"/>
  <c r="H20" i="6"/>
  <c r="H32" i="6"/>
  <c r="I17" i="6" l="1"/>
  <c r="H17" i="6"/>
  <c r="G12" i="6"/>
  <c r="I30" i="6"/>
  <c r="H30" i="6"/>
  <c r="D30" i="6"/>
  <c r="I8" i="6"/>
  <c r="H8" i="6"/>
  <c r="D8" i="6"/>
  <c r="D12" i="6" s="1"/>
  <c r="D18" i="6" s="1"/>
  <c r="H25" i="6"/>
  <c r="D25" i="6"/>
  <c r="I25" i="6"/>
  <c r="E12" i="6"/>
  <c r="E18" i="6" s="1"/>
  <c r="G18" i="6" l="1"/>
  <c r="I12" i="6"/>
  <c r="H12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<sst xmlns="http://schemas.openxmlformats.org/spreadsheetml/2006/main" count="1938" uniqueCount="242">
  <si>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</si>
  <si>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</si>
  <si>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</si>
  <si>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</si>
  <si>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</si>
  <si>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</si>
  <si>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</si>
  <si>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</si>
  <si>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</si>
  <si>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</si>
  <si>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</si>
  <si>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</si>
  <si>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</si>
  <si>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</si>
  <si>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</si>
  <si>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</si>
  <si>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</si>
  <si>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</si>
  <si>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</si>
  <si>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</si>
  <si>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</si>
  <si>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</si>
  <si>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</si>
  <si>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</si>
  <si>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</si>
  <si>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</si>
  <si>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</si>
  <si>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</si>
  <si>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</si>
  <si>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</si>
  <si>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</si>
  <si>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</si>
  <si>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</si>
  <si>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</si>
  <si>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</si>
  <si>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</si>
  <si>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</si>
  <si>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</si>
  <si>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</si>
  <si>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</si>
  <si>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</si>
  <si>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</si>
  <si>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</si>
  <si>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</si>
  <si>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</si>
  <si>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</si>
  <si>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</si>
  <si>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</si>
  <si>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</si>
  <si>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</si>
  <si>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</si>
  <si>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</si>
  <si>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</si>
  <si>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</si>
  <si>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</si>
  <si>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</si>
  <si>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</si>
  <si>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</si>
  <si>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</si>
  <si>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</si>
  <si>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</si>
  <si>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</si>
  <si>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</si>
  <si>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</si>
  <si>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</si>
  <si>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</si>
  <si>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</si>
  <si>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</si>
  <si>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</si>
  <si>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</si>
  <si>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</si>
  <si>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</si>
  <si>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</si>
  <si>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</si>
  <si>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</si>
  <si>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</si>
  <si>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</si>
  <si>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</si>
  <si>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</si>
  <si>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</si>
  <si>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</si>
  <si>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</si>
  <si>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</si>
  <si>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</si>
  <si>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</si>
  <si>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</si>
  <si>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</si>
  <si>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</si>
  <si>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</si>
  <si>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</si>
  <si>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</si>
  <si>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</si>
  <si>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</si>
  <si>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</si>
  <si>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</si>
  <si>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</si>
  <si>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</si>
  <si>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</si>
  <si>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</si>
  <si>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</si>
  <si>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</si>
  <si>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</si>
  <si>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</si>
  <si>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</si>
  <si>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</si>
  <si>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</si>
  <si>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</si>
  <si>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</si>
  <si>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</si>
  <si>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</si>
  <si>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</si>
  <si>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</si>
  <si>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</si>
  <si>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</si>
  <si>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</si>
  <si>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</si>
  <si>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</si>
  <si>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</si>
  <si>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</si>
  <si>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</si>
  <si>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</si>
  <si>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</si>
  <si>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</si>
  <si>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</si>
  <si>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</si>
  <si>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</si>
  <si>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</si>
  <si>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</si>
  <si>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</si>
  <si>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</si>
  <si>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</si>
  <si>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</si>
  <si>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</si>
  <si>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</si>
  <si>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</si>
  <si>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</si>
  <si>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</si>
  <si>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</si>
  <si>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</si>
  <si>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</si>
  <si>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</si>
  <si>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</si>
  <si>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</si>
  <si>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</si>
  <si>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</si>
  <si>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</si>
  <si>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</si>
  <si>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</si>
  <si>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</si>
  <si>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</si>
  <si>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</si>
  <si>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</si>
  <si>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</si>
  <si>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</si>
  <si>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</si>
  <si>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</si>
  <si>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</si>
  <si>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</si>
  <si>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</si>
  <si>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</si>
  <si>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</si>
  <si>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</si>
  <si>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</si>
  <si>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</si>
  <si>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</si>
  <si>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</si>
  <si>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</si>
  <si>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</si>
  <si>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</si>
  <si>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</si>
  <si>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</si>
  <si>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</si>
  <si>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24/4/2025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</si>
  <si>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</si>
  <si>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</si>
  <si>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</si>
  <si>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</si>
  <si>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</si>
  <si>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</si>
  <si>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</si>
  <si>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</si>
  <si>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</si>
  <si>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</si>
  <si>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</si>
  <si>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</si>
  <si>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</si>
  <si>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</si>
  <si>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</si>
  <si>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</si>
  <si>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</si>
  <si>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</si>
  <si>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</si>
  <si>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</si>
  <si>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</si>
  <si>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</si>
  <si>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</si>
  <si>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</si>
  <si>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</si>
  <si>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</si>
  <si>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</si>
  <si>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</si>
  <si>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</si>
  <si>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</si>
  <si>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</si>
  <si>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</si>
  <si>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</si>
  <si>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</si>
  <si>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</si>
  <si>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</si>
  <si>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</si>
  <si>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</si>
  <si>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</si>
  <si>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</si>
  <si>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</si>
  <si>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</si>
  <si>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</si>
  <si>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</si>
  <si>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</si>
  <si>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</si>
  <si>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</si>
  <si>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</si>
  <si>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</si>
  <si>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</si>
  <si>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</si>
  <si>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</si>
  <si>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</si>
  <si>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</si>
  <si>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</si>
  <si>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</si>
  <si>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</si>
  <si>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</si>
  <si>
    <t>1. IMPORTACIONES TOTALES</t>
  </si>
  <si>
    <t>Fecha: 24/04/2025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</si>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</sst>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0" fillId="0" borderId="63" xfId="0" applyBorder="1"/>
    <xf numFmtId="0" fontId="0" fillId="0" borderId="64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0" borderId="0" xfId="0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65" xfId="0" applyFont="1" applyFill="1" applyBorder="1" applyAlignment="1">
      <alignment vertical="center"/>
    </xf>
    <xf numFmtId="0" fontId="24" fillId="6" borderId="66" xfId="0" applyFont="1" applyFill="1" applyBorder="1" applyAlignment="1">
      <alignment vertical="center"/>
    </xf>
    <xf numFmtId="0" fontId="24" fillId="6" borderId="67" xfId="0" applyFont="1" applyFill="1" applyBorder="1" applyAlignment="1">
      <alignment vertical="center"/>
    </xf>
    <xf numFmtId="0" fontId="24" fillId="6" borderId="68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65" xfId="0" applyFont="1" applyBorder="1"/>
    <xf numFmtId="0" fontId="24" fillId="0" borderId="66" xfId="0" applyFont="1" applyBorder="1"/>
    <xf numFmtId="0" fontId="24" fillId="0" borderId="67" xfId="0" applyFont="1" applyBorder="1"/>
    <xf numFmtId="0" fontId="24" fillId="0" borderId="68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9" xfId="0" applyFont="1" applyBorder="1" applyAlignment="1">
      <alignment horizontal="left" vertical="center" wrapText="1" indent="1"/>
    </xf>
    <xf numFmtId="3" fontId="21" fillId="0" borderId="70" xfId="0" applyNumberFormat="1" applyFont="1" applyBorder="1" applyAlignment="1">
      <alignment horizontal="right" vertical="center" wrapText="1"/>
    </xf>
    <xf numFmtId="168" fontId="21" fillId="0" borderId="70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71" xfId="0" applyBorder="1"/>
    <xf numFmtId="0" fontId="0" fillId="0" borderId="72" xfId="0" applyBorder="1"/>
    <xf numFmtId="0" fontId="21" fillId="0" borderId="73" xfId="0" applyFont="1" applyBorder="1"/>
    <xf numFmtId="0" fontId="0" fillId="0" borderId="74" xfId="0" applyBorder="1"/>
    <xf numFmtId="0" fontId="0" fillId="0" borderId="0" xfId="0" applyAlignment="1">
      <alignment horizontal="left" indent="1"/>
    </xf>
  </cellXfs>
  <cellStyles count="2">
    <cellStyle name="Normal" xfId="0" builtinId="0"/>
    <cellStyle name="Normal 2" xfId="1" xr:uid="{688D3906-4C3D-4C89-815B-D629940D683C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210393</c:v>
                </c:pt>
                <c:pt idx="2">
                  <c:v>356627.13699999999</c:v>
                </c:pt>
                <c:pt idx="3">
                  <c:v>370650.87800000003</c:v>
                </c:pt>
                <c:pt idx="4">
                  <c:v>8172465.0489999996</c:v>
                </c:pt>
                <c:pt idx="5">
                  <c:v>471512.076</c:v>
                </c:pt>
                <c:pt idx="6">
                  <c:v>1242594.0330000001</c:v>
                </c:pt>
                <c:pt idx="7">
                  <c:v>4800962.4479999999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1473148.83</c:v>
                </c:pt>
                <c:pt idx="11">
                  <c:v>148028</c:v>
                </c:pt>
                <c:pt idx="12">
                  <c:v>407582.25099999999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3128047.59</c:v>
                </c:pt>
                <c:pt idx="16">
                  <c:v>401924.58899999998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210552.973</c:v>
                </c:pt>
                <c:pt idx="21">
                  <c:v>1277330.7250000001</c:v>
                </c:pt>
                <c:pt idx="22">
                  <c:v>416541.43599999999</c:v>
                </c:pt>
                <c:pt idx="23">
                  <c:v>300661</c:v>
                </c:pt>
                <c:pt idx="24">
                  <c:v>2334336.7740000002</c:v>
                </c:pt>
                <c:pt idx="25">
                  <c:v>6074027.3569999998</c:v>
                </c:pt>
                <c:pt idx="26">
                  <c:v>329774.75400000002</c:v>
                </c:pt>
                <c:pt idx="27">
                  <c:v>91194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1113657.737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3086983.3640000001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2671718.8590000002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1166773.32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6330192.2369999997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16717"/>
        <c:axId val="23115123"/>
      </c:barChart>
      <c:catAx>
        <c:axId val="527167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15123"/>
        <c:crosses val="autoZero"/>
        <c:auto val="1"/>
        <c:lblAlgn val="ctr"/>
        <c:lblOffset val="100"/>
        <c:noMultiLvlLbl val="0"/>
      </c:catAx>
      <c:valAx>
        <c:axId val="231151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1671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105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02854"/>
        <c:axId val="7377915"/>
      </c:barChart>
      <c:catAx>
        <c:axId val="240028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77915"/>
        <c:crosses val="autoZero"/>
        <c:auto val="1"/>
        <c:lblAlgn val="ctr"/>
        <c:lblOffset val="100"/>
        <c:noMultiLvlLbl val="0"/>
      </c:catAx>
      <c:valAx>
        <c:axId val="73779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028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4961005</c:v>
                </c:pt>
                <c:pt idx="5">
                  <c:v>53576</c:v>
                </c:pt>
                <c:pt idx="6">
                  <c:v>1123</c:v>
                </c:pt>
                <c:pt idx="7">
                  <c:v>1579182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1604118</c:v>
                </c:pt>
                <c:pt idx="16">
                  <c:v>242986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23808</c:v>
                </c:pt>
                <c:pt idx="23">
                  <c:v>0</c:v>
                </c:pt>
                <c:pt idx="24">
                  <c:v>20274</c:v>
                </c:pt>
                <c:pt idx="25">
                  <c:v>2373033</c:v>
                </c:pt>
                <c:pt idx="26">
                  <c:v>31292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704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1168759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53688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2822296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16930"/>
        <c:axId val="58227093"/>
      </c:barChart>
      <c:catAx>
        <c:axId val="17169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27093"/>
        <c:crosses val="autoZero"/>
        <c:auto val="1"/>
        <c:lblAlgn val="ctr"/>
        <c:lblOffset val="100"/>
        <c:noMultiLvlLbl val="0"/>
      </c:catAx>
      <c:valAx>
        <c:axId val="582270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69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3804604</c:v>
                </c:pt>
                <c:pt idx="5">
                  <c:v>16729</c:v>
                </c:pt>
                <c:pt idx="6">
                  <c:v>5</c:v>
                </c:pt>
                <c:pt idx="7">
                  <c:v>1324344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1112167</c:v>
                </c:pt>
                <c:pt idx="16">
                  <c:v>234407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23355</c:v>
                </c:pt>
                <c:pt idx="23">
                  <c:v>0</c:v>
                </c:pt>
                <c:pt idx="24">
                  <c:v>0</c:v>
                </c:pt>
                <c:pt idx="25">
                  <c:v>2326358</c:v>
                </c:pt>
                <c:pt idx="26">
                  <c:v>21298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891716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2789258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84449"/>
        <c:axId val="54702746"/>
      </c:barChart>
      <c:catAx>
        <c:axId val="71844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02746"/>
        <c:crosses val="autoZero"/>
        <c:auto val="1"/>
        <c:lblAlgn val="ctr"/>
        <c:lblOffset val="100"/>
        <c:noMultiLvlLbl val="0"/>
      </c:catAx>
      <c:valAx>
        <c:axId val="547027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844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86689</c:v>
                </c:pt>
                <c:pt idx="3">
                  <c:v>0</c:v>
                </c:pt>
                <c:pt idx="4">
                  <c:v>1114697</c:v>
                </c:pt>
                <c:pt idx="5">
                  <c:v>82367</c:v>
                </c:pt>
                <c:pt idx="6">
                  <c:v>1058605</c:v>
                </c:pt>
                <c:pt idx="7">
                  <c:v>826094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35549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439886</c:v>
                </c:pt>
                <c:pt idx="22">
                  <c:v>123591</c:v>
                </c:pt>
                <c:pt idx="23">
                  <c:v>14429</c:v>
                </c:pt>
                <c:pt idx="24">
                  <c:v>28973</c:v>
                </c:pt>
                <c:pt idx="25">
                  <c:v>1026335</c:v>
                </c:pt>
                <c:pt idx="26">
                  <c:v>79942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970949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420055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439316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1069302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32391"/>
        <c:axId val="2870710"/>
      </c:barChart>
      <c:catAx>
        <c:axId val="616323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0710"/>
        <c:crosses val="autoZero"/>
        <c:auto val="1"/>
        <c:lblAlgn val="ctr"/>
        <c:lblOffset val="100"/>
        <c:noMultiLvlLbl val="0"/>
      </c:catAx>
      <c:valAx>
        <c:axId val="2870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323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2874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3046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45154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38886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90086"/>
        <c:axId val="43326768"/>
      </c:barChart>
      <c:catAx>
        <c:axId val="575900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6768"/>
        <c:crosses val="autoZero"/>
        <c:auto val="1"/>
        <c:lblAlgn val="ctr"/>
        <c:lblOffset val="100"/>
        <c:noMultiLvlLbl val="0"/>
      </c:catAx>
      <c:valAx>
        <c:axId val="433267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900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356410</c:v>
                </c:pt>
                <c:pt idx="5">
                  <c:v>17693</c:v>
                </c:pt>
                <c:pt idx="6">
                  <c:v>6206</c:v>
                </c:pt>
                <c:pt idx="7">
                  <c:v>292136.5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134827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41609</c:v>
                </c:pt>
                <c:pt idx="22">
                  <c:v>11362.25</c:v>
                </c:pt>
                <c:pt idx="23">
                  <c:v>12377</c:v>
                </c:pt>
                <c:pt idx="24">
                  <c:v>835</c:v>
                </c:pt>
                <c:pt idx="25">
                  <c:v>413480</c:v>
                </c:pt>
                <c:pt idx="26">
                  <c:v>18553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2791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109432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410014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533297"/>
        <c:axId val="27398849"/>
      </c:barChart>
      <c:catAx>
        <c:axId val="555332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98849"/>
        <c:crosses val="autoZero"/>
        <c:auto val="1"/>
        <c:lblAlgn val="ctr"/>
        <c:lblOffset val="100"/>
        <c:noMultiLvlLbl val="0"/>
      </c:catAx>
      <c:valAx>
        <c:axId val="273988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332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307650</c:v>
                </c:pt>
                <c:pt idx="5">
                  <c:v>1497.75</c:v>
                </c:pt>
                <c:pt idx="6">
                  <c:v>2</c:v>
                </c:pt>
                <c:pt idx="7">
                  <c:v>122485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87313</c:v>
                </c:pt>
                <c:pt idx="16">
                  <c:v>20259.25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1814.5</c:v>
                </c:pt>
                <c:pt idx="23">
                  <c:v>0</c:v>
                </c:pt>
                <c:pt idx="24">
                  <c:v>0</c:v>
                </c:pt>
                <c:pt idx="25">
                  <c:v>188051</c:v>
                </c:pt>
                <c:pt idx="26">
                  <c:v>1445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62833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224461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51268"/>
        <c:axId val="32045088"/>
      </c:barChart>
      <c:catAx>
        <c:axId val="105512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45088"/>
        <c:crosses val="autoZero"/>
        <c:auto val="1"/>
        <c:lblAlgn val="ctr"/>
        <c:lblOffset val="100"/>
        <c:noMultiLvlLbl val="0"/>
      </c:catAx>
      <c:valAx>
        <c:axId val="320450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512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14081.75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41331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31743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14744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47741"/>
        <c:axId val="30373482"/>
      </c:barChart>
      <c:catAx>
        <c:axId val="638477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73482"/>
        <c:crosses val="autoZero"/>
        <c:auto val="1"/>
        <c:lblAlgn val="ctr"/>
        <c:lblOffset val="100"/>
        <c:noMultiLvlLbl val="0"/>
      </c:catAx>
      <c:valAx>
        <c:axId val="303734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7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48760</c:v>
                </c:pt>
                <c:pt idx="5">
                  <c:v>2113.5</c:v>
                </c:pt>
                <c:pt idx="6">
                  <c:v>16</c:v>
                </c:pt>
                <c:pt idx="7">
                  <c:v>153355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6183</c:v>
                </c:pt>
                <c:pt idx="16">
                  <c:v>1493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7619.5</c:v>
                </c:pt>
                <c:pt idx="23">
                  <c:v>158</c:v>
                </c:pt>
                <c:pt idx="24">
                  <c:v>835</c:v>
                </c:pt>
                <c:pt idx="25">
                  <c:v>209565</c:v>
                </c:pt>
                <c:pt idx="26">
                  <c:v>15960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2205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170809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71726"/>
        <c:axId val="60818305"/>
      </c:barChart>
      <c:catAx>
        <c:axId val="26717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18305"/>
        <c:crosses val="autoZero"/>
        <c:auto val="1"/>
        <c:lblAlgn val="ctr"/>
        <c:lblOffset val="100"/>
        <c:noMultiLvlLbl val="0"/>
      </c:catAx>
      <c:valAx>
        <c:axId val="608183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17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138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1502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122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3052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1138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67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157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958921"/>
        <c:axId val="46687122"/>
      </c:barChart>
      <c:catAx>
        <c:axId val="539589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87122"/>
        <c:crosses val="autoZero"/>
        <c:auto val="1"/>
        <c:lblAlgn val="ctr"/>
        <c:lblOffset val="100"/>
        <c:noMultiLvlLbl val="0"/>
      </c:catAx>
      <c:valAx>
        <c:axId val="466871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589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209715</c:v>
                </c:pt>
                <c:pt idx="2">
                  <c:v>350522</c:v>
                </c:pt>
                <c:pt idx="3">
                  <c:v>366409</c:v>
                </c:pt>
                <c:pt idx="4">
                  <c:v>7635758</c:v>
                </c:pt>
                <c:pt idx="5">
                  <c:v>462228</c:v>
                </c:pt>
                <c:pt idx="6">
                  <c:v>1234685</c:v>
                </c:pt>
                <c:pt idx="7">
                  <c:v>4691831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407066</c:v>
                </c:pt>
                <c:pt idx="13">
                  <c:v>1342837</c:v>
                </c:pt>
                <c:pt idx="14">
                  <c:v>2553971</c:v>
                </c:pt>
                <c:pt idx="15">
                  <c:v>2898263</c:v>
                </c:pt>
                <c:pt idx="16">
                  <c:v>398496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206559</c:v>
                </c:pt>
                <c:pt idx="21">
                  <c:v>1213074</c:v>
                </c:pt>
                <c:pt idx="22">
                  <c:v>412037</c:v>
                </c:pt>
                <c:pt idx="23">
                  <c:v>298881</c:v>
                </c:pt>
                <c:pt idx="24">
                  <c:v>2327148</c:v>
                </c:pt>
                <c:pt idx="25">
                  <c:v>6043562</c:v>
                </c:pt>
                <c:pt idx="26">
                  <c:v>319765</c:v>
                </c:pt>
                <c:pt idx="27">
                  <c:v>90784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1106876</c:v>
                </c:pt>
                <c:pt idx="7">
                  <c:v>4935633</c:v>
                </c:pt>
                <c:pt idx="8">
                  <c:v>2984413</c:v>
                </c:pt>
                <c:pt idx="9">
                  <c:v>3075028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2423252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1094813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6291758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06299"/>
        <c:axId val="13901448"/>
      </c:barChart>
      <c:catAx>
        <c:axId val="581062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01448"/>
        <c:crosses val="autoZero"/>
        <c:auto val="1"/>
        <c:lblAlgn val="ctr"/>
        <c:lblOffset val="100"/>
        <c:noMultiLvlLbl val="0"/>
      </c:catAx>
      <c:valAx>
        <c:axId val="139014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062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1815784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32113951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21462408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2979732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1556668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17177306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27981180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525596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3333531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35304"/>
        <c:axId val="64306292"/>
      </c:barChart>
      <c:catAx>
        <c:axId val="8235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06292"/>
        <c:crosses val="autoZero"/>
        <c:auto val="1"/>
        <c:lblAlgn val="ctr"/>
        <c:lblOffset val="100"/>
        <c:noMultiLvlLbl val="0"/>
      </c:catAx>
      <c:valAx>
        <c:axId val="643062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353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37469"/>
        <c:axId val="33855512"/>
      </c:barChart>
      <c:catAx>
        <c:axId val="87374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55512"/>
        <c:crosses val="autoZero"/>
        <c:auto val="1"/>
        <c:lblAlgn val="ctr"/>
        <c:lblOffset val="100"/>
        <c:noMultiLvlLbl val="0"/>
      </c:catAx>
      <c:valAx>
        <c:axId val="338555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374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15109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416065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684691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300476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342979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75337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719379"/>
        <c:axId val="47901991"/>
      </c:barChart>
      <c:catAx>
        <c:axId val="227193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01991"/>
        <c:crosses val="autoZero"/>
        <c:auto val="1"/>
        <c:lblAlgn val="ctr"/>
        <c:lblOffset val="100"/>
        <c:noMultiLvlLbl val="0"/>
      </c:catAx>
      <c:valAx>
        <c:axId val="479019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193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2590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244370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51083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313604"/>
        <c:axId val="41844933"/>
      </c:barChart>
      <c:catAx>
        <c:axId val="263136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44933"/>
        <c:crosses val="autoZero"/>
        <c:auto val="1"/>
        <c:lblAlgn val="ctr"/>
        <c:lblOffset val="100"/>
        <c:noMultiLvlLbl val="0"/>
      </c:catAx>
      <c:valAx>
        <c:axId val="418449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136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318733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254354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242321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944406"/>
        <c:axId val="43321227"/>
      </c:barChart>
      <c:catAx>
        <c:axId val="649444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21227"/>
        <c:crosses val="autoZero"/>
        <c:auto val="1"/>
        <c:lblAlgn val="ctr"/>
        <c:lblOffset val="100"/>
        <c:noMultiLvlLbl val="0"/>
      </c:catAx>
      <c:valAx>
        <c:axId val="433212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444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65908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54605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15562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31786"/>
        <c:axId val="54568333"/>
      </c:barChart>
      <c:catAx>
        <c:axId val="476317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68333"/>
        <c:crosses val="autoZero"/>
        <c:auto val="1"/>
        <c:lblAlgn val="ctr"/>
        <c:lblOffset val="100"/>
        <c:noMultiLvlLbl val="0"/>
      </c:catAx>
      <c:valAx>
        <c:axId val="545683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317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382</c:v>
                </c:pt>
                <c:pt idx="5">
                  <c:v>1247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26308</c:v>
                </c:pt>
                <c:pt idx="26">
                  <c:v>34081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7841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51337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82438"/>
        <c:axId val="35729357"/>
      </c:barChart>
      <c:catAx>
        <c:axId val="96824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29357"/>
        <c:crosses val="autoZero"/>
        <c:auto val="1"/>
        <c:lblAlgn val="ctr"/>
        <c:lblOffset val="100"/>
        <c:noMultiLvlLbl val="0"/>
      </c:catAx>
      <c:valAx>
        <c:axId val="357293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824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78766</c:v>
                </c:pt>
                <c:pt idx="2">
                  <c:v>69081</c:v>
                </c:pt>
                <c:pt idx="3">
                  <c:v>159708</c:v>
                </c:pt>
                <c:pt idx="4">
                  <c:v>1383706</c:v>
                </c:pt>
                <c:pt idx="5">
                  <c:v>124496</c:v>
                </c:pt>
                <c:pt idx="6">
                  <c:v>16267</c:v>
                </c:pt>
                <c:pt idx="7">
                  <c:v>1334999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153317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155523</c:v>
                </c:pt>
                <c:pt idx="21">
                  <c:v>99099</c:v>
                </c:pt>
                <c:pt idx="22">
                  <c:v>192386</c:v>
                </c:pt>
                <c:pt idx="23">
                  <c:v>134123</c:v>
                </c:pt>
                <c:pt idx="24">
                  <c:v>1792370</c:v>
                </c:pt>
                <c:pt idx="25">
                  <c:v>1363147</c:v>
                </c:pt>
                <c:pt idx="26">
                  <c:v>122221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F-4A15-9F33-2DBC02DBF8D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72677</c:v>
                </c:pt>
                <c:pt idx="7">
                  <c:v>1128563</c:v>
                </c:pt>
                <c:pt idx="8">
                  <c:v>2039022</c:v>
                </c:pt>
                <c:pt idx="9">
                  <c:v>2184629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1313511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F-4A15-9F33-2DBC02DBF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66261"/>
        <c:axId val="6752039"/>
      </c:barChart>
      <c:catAx>
        <c:axId val="60766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52039"/>
        <c:crosses val="autoZero"/>
        <c:auto val="1"/>
        <c:lblAlgn val="ctr"/>
        <c:lblOffset val="100"/>
        <c:noMultiLvlLbl val="0"/>
      </c:catAx>
      <c:valAx>
        <c:axId val="67520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66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0</c:v>
                </c:pt>
                <c:pt idx="6">
                  <c:v>9492</c:v>
                </c:pt>
                <c:pt idx="7">
                  <c:v>475061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1-4E7B-85D9-B88DCA249B5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62487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1-4E7B-85D9-B88DCA249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136819"/>
        <c:axId val="11266226"/>
      </c:barChart>
      <c:catAx>
        <c:axId val="231368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6226"/>
        <c:crosses val="autoZero"/>
        <c:auto val="1"/>
        <c:lblAlgn val="ctr"/>
        <c:lblOffset val="100"/>
        <c:noMultiLvlLbl val="0"/>
      </c:catAx>
      <c:valAx>
        <c:axId val="112662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368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59879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119753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0-4959-9A8C-C7B9DDA5776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196511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0-4959-9A8C-C7B9DDA57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171683"/>
        <c:axId val="12783308"/>
      </c:barChart>
      <c:catAx>
        <c:axId val="571716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83308"/>
        <c:crosses val="autoZero"/>
        <c:auto val="1"/>
        <c:lblAlgn val="ctr"/>
        <c:lblOffset val="100"/>
        <c:noMultiLvlLbl val="0"/>
      </c:catAx>
      <c:valAx>
        <c:axId val="12783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716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713548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190164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350487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102646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745624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342184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338890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33006"/>
        <c:axId val="4329688"/>
      </c:barChart>
      <c:catAx>
        <c:axId val="83330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9688"/>
        <c:crosses val="autoZero"/>
        <c:auto val="1"/>
        <c:lblAlgn val="ctr"/>
        <c:lblOffset val="100"/>
        <c:noMultiLvlLbl val="0"/>
      </c:catAx>
      <c:valAx>
        <c:axId val="43296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330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508876</c:v>
                </c:pt>
                <c:pt idx="5">
                  <c:v>4743</c:v>
                </c:pt>
                <c:pt idx="6">
                  <c:v>135</c:v>
                </c:pt>
                <c:pt idx="7">
                  <c:v>642650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32139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64144</c:v>
                </c:pt>
                <c:pt idx="21">
                  <c:v>45923</c:v>
                </c:pt>
                <c:pt idx="22">
                  <c:v>45963</c:v>
                </c:pt>
                <c:pt idx="23">
                  <c:v>18237</c:v>
                </c:pt>
                <c:pt idx="24">
                  <c:v>82465</c:v>
                </c:pt>
                <c:pt idx="25">
                  <c:v>957448</c:v>
                </c:pt>
                <c:pt idx="26">
                  <c:v>117875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0-4846-BE43-36B91A4CA09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30426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861982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0-4846-BE43-36B91A4CA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61528"/>
        <c:axId val="42781348"/>
      </c:barChart>
      <c:catAx>
        <c:axId val="32761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81348"/>
        <c:crosses val="autoZero"/>
        <c:auto val="1"/>
        <c:lblAlgn val="ctr"/>
        <c:lblOffset val="100"/>
        <c:noMultiLvlLbl val="0"/>
      </c:catAx>
      <c:valAx>
        <c:axId val="427813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61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161520</c:v>
                </c:pt>
                <c:pt idx="3">
                  <c:v>204118</c:v>
                </c:pt>
                <c:pt idx="4">
                  <c:v>661910</c:v>
                </c:pt>
                <c:pt idx="5">
                  <c:v>103041</c:v>
                </c:pt>
                <c:pt idx="6">
                  <c:v>653</c:v>
                </c:pt>
                <c:pt idx="7">
                  <c:v>837897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37509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43385</c:v>
                </c:pt>
                <c:pt idx="22">
                  <c:v>132760</c:v>
                </c:pt>
                <c:pt idx="23">
                  <c:v>52582</c:v>
                </c:pt>
                <c:pt idx="24">
                  <c:v>289997</c:v>
                </c:pt>
                <c:pt idx="25">
                  <c:v>1101723</c:v>
                </c:pt>
                <c:pt idx="26">
                  <c:v>106104</c:v>
                </c:pt>
                <c:pt idx="27">
                  <c:v>29752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44A-807C-F356915D6EC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45848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1019793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44A-807C-F356915D6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30696"/>
        <c:axId val="12995149"/>
      </c:barChart>
      <c:catAx>
        <c:axId val="36030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95149"/>
        <c:crosses val="autoZero"/>
        <c:auto val="1"/>
        <c:lblAlgn val="ctr"/>
        <c:lblOffset val="100"/>
        <c:noMultiLvlLbl val="0"/>
      </c:catAx>
      <c:valAx>
        <c:axId val="129951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306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29596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1-4DC6-9612-818270EA755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29035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20924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1-4DC6-9612-818270EA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408789"/>
        <c:axId val="31120057"/>
      </c:barChart>
      <c:catAx>
        <c:axId val="234087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20057"/>
        <c:crosses val="autoZero"/>
        <c:auto val="1"/>
        <c:lblAlgn val="ctr"/>
        <c:lblOffset val="100"/>
        <c:noMultiLvlLbl val="0"/>
      </c:catAx>
      <c:valAx>
        <c:axId val="31120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087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C-40E9-BFF3-38BB410F889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41579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C-40E9-BFF3-38BB410F8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21828"/>
        <c:axId val="61913735"/>
      </c:barChart>
      <c:catAx>
        <c:axId val="91218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13735"/>
        <c:crosses val="autoZero"/>
        <c:auto val="1"/>
        <c:lblAlgn val="ctr"/>
        <c:lblOffset val="100"/>
        <c:noMultiLvlLbl val="0"/>
      </c:catAx>
      <c:valAx>
        <c:axId val="619137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218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37181</c:v>
                </c:pt>
                <c:pt idx="3">
                  <c:v>92489</c:v>
                </c:pt>
                <c:pt idx="4">
                  <c:v>424588</c:v>
                </c:pt>
                <c:pt idx="5">
                  <c:v>13535</c:v>
                </c:pt>
                <c:pt idx="6">
                  <c:v>653</c:v>
                </c:pt>
                <c:pt idx="7">
                  <c:v>733140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19771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12897</c:v>
                </c:pt>
                <c:pt idx="22">
                  <c:v>93614</c:v>
                </c:pt>
                <c:pt idx="23">
                  <c:v>11374</c:v>
                </c:pt>
                <c:pt idx="24">
                  <c:v>52511</c:v>
                </c:pt>
                <c:pt idx="25">
                  <c:v>1027451</c:v>
                </c:pt>
                <c:pt idx="26">
                  <c:v>106104</c:v>
                </c:pt>
                <c:pt idx="27">
                  <c:v>26338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9-488F-81B9-767F12D9863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16813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957290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9-488F-81B9-767F12D98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0365"/>
        <c:axId val="38140067"/>
      </c:barChart>
      <c:catAx>
        <c:axId val="32803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40067"/>
        <c:crosses val="autoZero"/>
        <c:auto val="1"/>
        <c:lblAlgn val="ctr"/>
        <c:lblOffset val="100"/>
        <c:noMultiLvlLbl val="0"/>
      </c:catAx>
      <c:valAx>
        <c:axId val="381400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03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42897959.534999996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D9-403B-A910-E0BE4527ABE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46003595.104000002</c:v>
              </c:pt>
              <c:pt idx="1">
                <c:v>42979567.325999998</c:v>
              </c:pt>
              <c:pt idx="2">
                <c:v>47304879.588</c:v>
              </c:pt>
              <c:pt idx="3">
                <c:v>49273648.273000002</c:v>
              </c:pt>
              <c:pt idx="4">
                <c:v>51023941.575999998</c:v>
              </c:pt>
              <c:pt idx="5">
                <c:v>47397617.659000002</c:v>
              </c:pt>
              <c:pt idx="6">
                <c:v>47211328.505000003</c:v>
              </c:pt>
              <c:pt idx="7">
                <c:v>46372500.591000013</c:v>
              </c:pt>
              <c:pt idx="8">
                <c:v>45147630.952000007</c:v>
              </c:pt>
              <c:pt idx="9">
                <c:v>46058383.635999992</c:v>
              </c:pt>
              <c:pt idx="10">
                <c:v>44809413.885000013</c:v>
              </c:pt>
              <c:pt idx="11">
                <c:v>44672366.49499999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D9-403B-A910-E0BE4527A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0805"/>
        <c:axId val="8470003"/>
      </c:lineChart>
      <c:catAx>
        <c:axId val="6210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0003"/>
        <c:crosses val="autoZero"/>
        <c:auto val="1"/>
        <c:lblAlgn val="ctr"/>
        <c:lblOffset val="100"/>
        <c:noMultiLvlLbl val="0"/>
      </c:catAx>
      <c:valAx>
        <c:axId val="84700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0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14053954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3D-48F6-B8BD-B7FD23CC7B3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15735861</c:v>
              </c:pt>
              <c:pt idx="1">
                <c:v>14243108</c:v>
              </c:pt>
              <c:pt idx="2">
                <c:v>15156491</c:v>
              </c:pt>
              <c:pt idx="3">
                <c:v>15925706</c:v>
              </c:pt>
              <c:pt idx="4">
                <c:v>16019756</c:v>
              </c:pt>
              <c:pt idx="5">
                <c:v>15017892</c:v>
              </c:pt>
              <c:pt idx="6">
                <c:v>14933244</c:v>
              </c:pt>
              <c:pt idx="7">
                <c:v>15271214</c:v>
              </c:pt>
              <c:pt idx="8">
                <c:v>13883810</c:v>
              </c:pt>
              <c:pt idx="9">
                <c:v>13958468</c:v>
              </c:pt>
              <c:pt idx="10">
                <c:v>14444392</c:v>
              </c:pt>
              <c:pt idx="11">
                <c:v>14677247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F3D-48F6-B8BD-B7FD23CC7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584"/>
        <c:axId val="29713145"/>
      </c:lineChart>
      <c:catAx>
        <c:axId val="143305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13145"/>
        <c:crosses val="autoZero"/>
        <c:auto val="1"/>
        <c:lblAlgn val="ctr"/>
        <c:lblOffset val="100"/>
        <c:noMultiLvlLbl val="0"/>
      </c:catAx>
      <c:valAx>
        <c:axId val="297131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3058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52-4825-83D1-58613A1086A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6127686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6863694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7070673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52-4825-83D1-58613A108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21612"/>
        <c:axId val="43233721"/>
      </c:lineChart>
      <c:catAx>
        <c:axId val="232216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33721"/>
        <c:crosses val="autoZero"/>
        <c:auto val="1"/>
        <c:lblAlgn val="ctr"/>
        <c:lblOffset val="100"/>
        <c:noMultiLvlLbl val="0"/>
      </c:catAx>
      <c:valAx>
        <c:axId val="4323372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216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21535703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C7-46B2-9773-20B7A32EF93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21336708</c:v>
              </c:pt>
              <c:pt idx="1">
                <c:v>21445115</c:v>
              </c:pt>
              <c:pt idx="2">
                <c:v>24353854</c:v>
              </c:pt>
              <c:pt idx="3">
                <c:v>24881052</c:v>
              </c:pt>
              <c:pt idx="4">
                <c:v>25878347</c:v>
              </c:pt>
              <c:pt idx="5">
                <c:v>24182947</c:v>
              </c:pt>
              <c:pt idx="6">
                <c:v>23760757</c:v>
              </c:pt>
              <c:pt idx="7">
                <c:v>22580767</c:v>
              </c:pt>
              <c:pt idx="8">
                <c:v>22604162</c:v>
              </c:pt>
              <c:pt idx="9">
                <c:v>23662451</c:v>
              </c:pt>
              <c:pt idx="10">
                <c:v>22025686</c:v>
              </c:pt>
              <c:pt idx="11">
                <c:v>21993054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C7-46B2-9773-20B7A32E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167"/>
        <c:axId val="40011046"/>
      </c:lineChart>
      <c:catAx>
        <c:axId val="13911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11046"/>
        <c:crosses val="autoZero"/>
        <c:auto val="1"/>
        <c:lblAlgn val="ctr"/>
        <c:lblOffset val="100"/>
        <c:noMultiLvlLbl val="0"/>
      </c:catAx>
      <c:valAx>
        <c:axId val="400110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1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14922420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2D-48A5-B1E6-8E8739F3A86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14777827</c:v>
              </c:pt>
              <c:pt idx="1">
                <c:v>14830160</c:v>
              </c:pt>
              <c:pt idx="2">
                <c:v>16936179</c:v>
              </c:pt>
              <c:pt idx="3">
                <c:v>17162806</c:v>
              </c:pt>
              <c:pt idx="4">
                <c:v>17628355</c:v>
              </c:pt>
              <c:pt idx="5">
                <c:v>16961083</c:v>
              </c:pt>
              <c:pt idx="6">
                <c:v>16360609</c:v>
              </c:pt>
              <c:pt idx="7">
                <c:v>16249475</c:v>
              </c:pt>
              <c:pt idx="8">
                <c:v>15639080</c:v>
              </c:pt>
              <c:pt idx="9">
                <c:v>16247870</c:v>
              </c:pt>
              <c:pt idx="10">
                <c:v>14980448</c:v>
              </c:pt>
              <c:pt idx="11">
                <c:v>15382359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2D-48A5-B1E6-8E8739F3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89437"/>
        <c:axId val="47081426"/>
      </c:lineChart>
      <c:catAx>
        <c:axId val="502894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81426"/>
        <c:crosses val="autoZero"/>
        <c:auto val="1"/>
        <c:lblAlgn val="ctr"/>
        <c:lblOffset val="100"/>
        <c:noMultiLvlLbl val="0"/>
      </c:catAx>
      <c:valAx>
        <c:axId val="4708142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8943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94934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233590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242688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65362"/>
        <c:axId val="11941011"/>
      </c:barChart>
      <c:catAx>
        <c:axId val="24065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1011"/>
        <c:crosses val="autoZero"/>
        <c:auto val="1"/>
        <c:lblAlgn val="ctr"/>
        <c:lblOffset val="100"/>
        <c:noMultiLvlLbl val="0"/>
      </c:catAx>
      <c:valAx>
        <c:axId val="119410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65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1409376.5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B0-4B3F-8E77-4C4AD9901E1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1366699.5</c:v>
              </c:pt>
              <c:pt idx="1">
                <c:v>1383304.5</c:v>
              </c:pt>
              <c:pt idx="2">
                <c:v>1551807.25</c:v>
              </c:pt>
              <c:pt idx="3">
                <c:v>1586523</c:v>
              </c:pt>
              <c:pt idx="4">
                <c:v>1653007.25</c:v>
              </c:pt>
              <c:pt idx="5">
                <c:v>1600027.5</c:v>
              </c:pt>
              <c:pt idx="6">
                <c:v>1538182.25</c:v>
              </c:pt>
              <c:pt idx="7">
                <c:v>1548676.75</c:v>
              </c:pt>
              <c:pt idx="8">
                <c:v>1499542.5</c:v>
              </c:pt>
              <c:pt idx="9">
                <c:v>1543349</c:v>
              </c:pt>
              <c:pt idx="10">
                <c:v>1426461.5</c:v>
              </c:pt>
              <c:pt idx="11">
                <c:v>1424727.5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B0-4B3F-8E77-4C4AD990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02954"/>
        <c:axId val="53817274"/>
      </c:lineChart>
      <c:catAx>
        <c:axId val="312029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17274"/>
        <c:crosses val="autoZero"/>
        <c:auto val="1"/>
        <c:lblAlgn val="ctr"/>
        <c:lblOffset val="100"/>
        <c:noMultiLvlLbl val="0"/>
      </c:catAx>
      <c:valAx>
        <c:axId val="5381727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0295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-6.7508540625555669E-2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5D-4703-B37A-6B6CACD7120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4.2695735687671148E-2</c:v>
              </c:pt>
              <c:pt idx="1">
                <c:v>2.730413018759914E-2</c:v>
              </c:pt>
              <c:pt idx="2">
                <c:v>1.6284608482184829E-2</c:v>
              </c:pt>
              <c:pt idx="3">
                <c:v>2.497441512299492E-2</c:v>
              </c:pt>
              <c:pt idx="4">
                <c:v>3.634821210040351E-2</c:v>
              </c:pt>
              <c:pt idx="5">
                <c:v>3.6099562853527001E-2</c:v>
              </c:pt>
              <c:pt idx="6">
                <c:v>3.3073917893798647E-2</c:v>
              </c:pt>
              <c:pt idx="7">
                <c:v>3.3334502256340048E-2</c:v>
              </c:pt>
              <c:pt idx="8">
                <c:v>3.2400330925613341E-2</c:v>
              </c:pt>
              <c:pt idx="9">
                <c:v>3.1149485918679831E-2</c:v>
              </c:pt>
              <c:pt idx="10">
                <c:v>2.788304131083752E-2</c:v>
              </c:pt>
              <c:pt idx="11">
                <c:v>2.7928716603698559E-2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5D-4703-B37A-6B6CACD7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78901"/>
        <c:axId val="21103160"/>
      </c:lineChart>
      <c:catAx>
        <c:axId val="368789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3160"/>
        <c:crosses val="autoZero"/>
        <c:auto val="1"/>
        <c:lblAlgn val="ctr"/>
        <c:lblOffset val="100"/>
        <c:noMultiLvlLbl val="0"/>
      </c:catAx>
      <c:valAx>
        <c:axId val="211031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789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-0.1068836970535009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F1-4B44-9231-0E73F672CE8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6.3201093263612895E-2</c:v>
              </c:pt>
              <c:pt idx="1">
                <c:v>1.907870688945712E-2</c:v>
              </c:pt>
              <c:pt idx="2">
                <c:v>1.7380610300425699E-2</c:v>
              </c:pt>
              <c:pt idx="3">
                <c:v>1.555649495601874E-2</c:v>
              </c:pt>
              <c:pt idx="4">
                <c:v>3.6313758279991497E-2</c:v>
              </c:pt>
              <c:pt idx="5">
                <c:v>4.87164081048308E-2</c:v>
              </c:pt>
              <c:pt idx="6">
                <c:v>4.2148756274923427E-2</c:v>
              </c:pt>
              <c:pt idx="7">
                <c:v>4.1562095593782988E-2</c:v>
              </c:pt>
              <c:pt idx="8">
                <c:v>3.648927601046581E-2</c:v>
              </c:pt>
              <c:pt idx="9">
                <c:v>2.92023486524744E-2</c:v>
              </c:pt>
              <c:pt idx="10">
                <c:v>2.625303207403817E-2</c:v>
              </c:pt>
              <c:pt idx="11">
                <c:v>2.58174026577036E-2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F1-4B44-9231-0E73F672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96453"/>
        <c:axId val="45554656"/>
      </c:lineChart>
      <c:catAx>
        <c:axId val="371964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54656"/>
        <c:crosses val="autoZero"/>
        <c:auto val="1"/>
        <c:lblAlgn val="ctr"/>
        <c:lblOffset val="100"/>
        <c:noMultiLvlLbl val="0"/>
      </c:catAx>
      <c:valAx>
        <c:axId val="455546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964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-0.18466787042133881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98-466D-9532-0932D12F939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-0.100916216158392</c:v>
              </c:pt>
              <c:pt idx="2">
                <c:v>-0.1373590767948013</c:v>
              </c:pt>
              <c:pt idx="3">
                <c:v>-0.12604526727174301</c:v>
              </c:pt>
              <c:pt idx="4">
                <c:v>-9.3113693281689947E-2</c:v>
              </c:pt>
              <c:pt idx="5">
                <c:v>-0.1107420595210694</c:v>
              </c:pt>
              <c:pt idx="6">
                <c:v>-9.8808890392246385E-2</c:v>
              </c:pt>
              <c:pt idx="7">
                <c:v>-9.1441252161145514E-2</c:v>
              </c:pt>
              <c:pt idx="8">
                <c:v>-8.1547724194168447E-2</c:v>
              </c:pt>
              <c:pt idx="9">
                <c:v>-7.4930123145038885E-2</c:v>
              </c:pt>
              <c:pt idx="10">
                <c:v>-6.720980774898444E-2</c:v>
              </c:pt>
              <c:pt idx="11">
                <c:v>-6.3983072336398217E-2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98-466D-9532-0932D12F9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82882"/>
        <c:axId val="66358968"/>
      </c:lineChart>
      <c:catAx>
        <c:axId val="522828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58968"/>
        <c:crosses val="autoZero"/>
        <c:auto val="1"/>
        <c:lblAlgn val="ctr"/>
        <c:lblOffset val="100"/>
        <c:noMultiLvlLbl val="0"/>
      </c:catAx>
      <c:valAx>
        <c:axId val="663589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828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9.3264153026793029E-3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2E-4E34-B7DE-669A95990D4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6.6962742003258136E-2</c:v>
              </c:pt>
              <c:pt idx="1">
                <c:v>7.4679939009613783E-2</c:v>
              </c:pt>
              <c:pt idx="2">
                <c:v>7.0978527747117104E-2</c:v>
              </c:pt>
              <c:pt idx="3">
                <c:v>8.3367835857792505E-2</c:v>
              </c:pt>
              <c:pt idx="4">
                <c:v>8.0184352199078379E-2</c:v>
              </c:pt>
              <c:pt idx="5">
                <c:v>7.8344936986225022E-2</c:v>
              </c:pt>
              <c:pt idx="6">
                <c:v>7.2235152881626963E-2</c:v>
              </c:pt>
              <c:pt idx="7">
                <c:v>7.1131816753247978E-2</c:v>
              </c:pt>
              <c:pt idx="8">
                <c:v>6.9373453541729191E-2</c:v>
              </c:pt>
              <c:pt idx="9">
                <c:v>6.9028055528637111E-2</c:v>
              </c:pt>
              <c:pt idx="10">
                <c:v>6.1767309669941373E-2</c:v>
              </c:pt>
              <c:pt idx="11">
                <c:v>6.1704725191325187E-2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2E-4E34-B7DE-669A95990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4665"/>
        <c:axId val="30311483"/>
      </c:lineChart>
      <c:catAx>
        <c:axId val="404846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11483"/>
        <c:crosses val="autoZero"/>
        <c:auto val="1"/>
        <c:lblAlgn val="ctr"/>
        <c:lblOffset val="100"/>
        <c:noMultiLvlLbl val="0"/>
      </c:catAx>
      <c:valAx>
        <c:axId val="303114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846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9.7844561314732736E-3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40-46CA-B196-6CB97A82531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7.054191729941528E-2</c:v>
              </c:pt>
              <c:pt idx="1">
                <c:v>9.2162139670807885E-2</c:v>
              </c:pt>
              <c:pt idx="2">
                <c:v>0.1038957271935788</c:v>
              </c:pt>
              <c:pt idx="3">
                <c:v>0.11109397659552681</c:v>
              </c:pt>
              <c:pt idx="4">
                <c:v>0.1052406800531405</c:v>
              </c:pt>
              <c:pt idx="5">
                <c:v>0.1095749327325259</c:v>
              </c:pt>
              <c:pt idx="6">
                <c:v>0.1005260192337136</c:v>
              </c:pt>
              <c:pt idx="7">
                <c:v>9.9427648219115872E-2</c:v>
              </c:pt>
              <c:pt idx="8">
                <c:v>9.63727676450572E-2</c:v>
              </c:pt>
              <c:pt idx="9">
                <c:v>9.3141259515303165E-2</c:v>
              </c:pt>
              <c:pt idx="10">
                <c:v>8.3540219035873831E-2</c:v>
              </c:pt>
              <c:pt idx="11">
                <c:v>8.0792738923801011E-2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40-46CA-B196-6CB97A825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09917"/>
        <c:axId val="35387522"/>
      </c:lineChart>
      <c:catAx>
        <c:axId val="571099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87522"/>
        <c:crosses val="autoZero"/>
        <c:auto val="1"/>
        <c:lblAlgn val="ctr"/>
        <c:lblOffset val="100"/>
        <c:noMultiLvlLbl val="0"/>
      </c:catAx>
      <c:valAx>
        <c:axId val="353875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099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3.1226322977362608E-2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99-4686-AF5B-FA3CE8C74CA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7.5025047809607059E-2</c:v>
              </c:pt>
              <c:pt idx="1">
                <c:v>0.10105982860126871</c:v>
              </c:pt>
              <c:pt idx="2">
                <c:v>0.11128630898873609</c:v>
              </c:pt>
              <c:pt idx="3">
                <c:v>0.124920830883017</c:v>
              </c:pt>
              <c:pt idx="4">
                <c:v>0.1241354714939249</c:v>
              </c:pt>
              <c:pt idx="5">
                <c:v>0.1297610279878931</c:v>
              </c:pt>
              <c:pt idx="6">
                <c:v>0.120431133368434</c:v>
              </c:pt>
              <c:pt idx="7">
                <c:v>0.11887308486740709</c:v>
              </c:pt>
              <c:pt idx="8">
                <c:v>0.11930564220439881</c:v>
              </c:pt>
              <c:pt idx="9">
                <c:v>0.11813285794326921</c:v>
              </c:pt>
              <c:pt idx="10">
                <c:v>0.1102650412048627</c:v>
              </c:pt>
              <c:pt idx="11">
                <c:v>0.1067204780643287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899-4686-AF5B-FA3CE8C74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03546"/>
        <c:axId val="5099405"/>
      </c:lineChart>
      <c:catAx>
        <c:axId val="663035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9405"/>
        <c:crosses val="autoZero"/>
        <c:auto val="1"/>
        <c:lblAlgn val="ctr"/>
        <c:lblOffset val="100"/>
        <c:noMultiLvlLbl val="0"/>
      </c:catAx>
      <c:valAx>
        <c:axId val="50994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035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9C-4264-82A6-817929AD41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C-4264-82A6-817929AD41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C-4264-82A6-817929AD41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C-4264-82A6-817929AD41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C-4264-82A6-817929AD41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C-4264-82A6-817929AD41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C-4264-82A6-817929AD41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C-4264-82A6-817929AD41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C-4264-82A6-817929AD41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C-4264-82A6-817929AD41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C-4264-82A6-817929AD410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545.45217927299996</c:v>
              </c:pt>
              <c:pt idx="1">
                <c:v>545.27098109700012</c:v>
              </c:pt>
              <c:pt idx="2">
                <c:v>547.60852254600002</c:v>
              </c:pt>
              <c:pt idx="3">
                <c:v>551.38499920199979</c:v>
              </c:pt>
              <c:pt idx="4">
                <c:v>552.98163117899992</c:v>
              </c:pt>
              <c:pt idx="5">
                <c:v>553.69035908299998</c:v>
              </c:pt>
              <c:pt idx="6">
                <c:v>555.26714309499994</c:v>
              </c:pt>
              <c:pt idx="7">
                <c:v>556.35341167999991</c:v>
              </c:pt>
              <c:pt idx="8">
                <c:v>557.24808160199984</c:v>
              </c:pt>
              <c:pt idx="9">
                <c:v>557.01892839599975</c:v>
              </c:pt>
              <c:pt idx="10">
                <c:v>558.25487358999976</c:v>
              </c:pt>
              <c:pt idx="11">
                <c:v>555.14923802099975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9C-4264-82A6-817929AD41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047644"/>
        <c:axId val="47491321"/>
      </c:lineChart>
      <c:catAx>
        <c:axId val="180476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91321"/>
        <c:crosses val="autoZero"/>
        <c:auto val="1"/>
        <c:lblAlgn val="ctr"/>
        <c:lblOffset val="100"/>
        <c:noMultiLvlLbl val="0"/>
      </c:catAx>
      <c:valAx>
        <c:axId val="474913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476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22-406D-B35A-B65FB1A9C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22-406D-B35A-B65FB1A9C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2-406D-B35A-B65FB1A9C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2-406D-B35A-B65FB1A9C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22-406D-B35A-B65FB1A9C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22-406D-B35A-B65FB1A9C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22-406D-B35A-B65FB1A9C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22-406D-B35A-B65FB1A9C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22-406D-B35A-B65FB1A9C7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22-406D-B35A-B65FB1A9C7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22-406D-B35A-B65FB1A9C7C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175.316709</c:v>
              </c:pt>
              <c:pt idx="1">
                <c:v>175.52653699999999</c:v>
              </c:pt>
              <c:pt idx="2">
                <c:v>175.69080400000001</c:v>
              </c:pt>
              <c:pt idx="3">
                <c:v>177.45647099999999</c:v>
              </c:pt>
              <c:pt idx="4">
                <c:v>179.03375700000001</c:v>
              </c:pt>
              <c:pt idx="5">
                <c:v>179.084271</c:v>
              </c:pt>
              <c:pt idx="6">
                <c:v>179.63579999999999</c:v>
              </c:pt>
              <c:pt idx="7">
                <c:v>179.54988</c:v>
              </c:pt>
              <c:pt idx="8">
                <c:v>179.01565199999999</c:v>
              </c:pt>
              <c:pt idx="9">
                <c:v>178.96590499999999</c:v>
              </c:pt>
              <c:pt idx="10">
                <c:v>179.267189</c:v>
              </c:pt>
              <c:pt idx="11">
                <c:v>177.58528200000001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522-406D-B35A-B65FB1A9C7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188009"/>
        <c:axId val="3965121"/>
      </c:lineChart>
      <c:catAx>
        <c:axId val="601880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5121"/>
        <c:crosses val="autoZero"/>
        <c:auto val="1"/>
        <c:lblAlgn val="ctr"/>
        <c:lblOffset val="100"/>
        <c:noMultiLvlLbl val="0"/>
      </c:catAx>
      <c:valAx>
        <c:axId val="39651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880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60-4552-97EF-4FAB176739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0-4552-97EF-4FAB176739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0-4552-97EF-4FAB176739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0-4552-97EF-4FAB176739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0-4552-97EF-4FAB176739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0-4552-97EF-4FAB176739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0-4552-97EF-4FAB176739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0-4552-97EF-4FAB176739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0-4552-97EF-4FAB176739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0-4552-97EF-4FAB176739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60-4552-97EF-4FAB1767395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89.009484</c:v>
              </c:pt>
              <c:pt idx="1">
                <c:v>87.312986999999993</c:v>
              </c:pt>
              <c:pt idx="2">
                <c:v>86.608733000000001</c:v>
              </c:pt>
              <c:pt idx="3">
                <c:v>86.943595999999999</c:v>
              </c:pt>
              <c:pt idx="4">
                <c:v>85.321646999999999</c:v>
              </c:pt>
              <c:pt idx="5">
                <c:v>85.155925999999994</c:v>
              </c:pt>
              <c:pt idx="6">
                <c:v>84.873357999999996</c:v>
              </c:pt>
              <c:pt idx="7">
                <c:v>84.882329999999996</c:v>
              </c:pt>
              <c:pt idx="8">
                <c:v>84.806546999999995</c:v>
              </c:pt>
              <c:pt idx="9">
                <c:v>84.930827999999991</c:v>
              </c:pt>
              <c:pt idx="10">
                <c:v>84.753681999999998</c:v>
              </c:pt>
              <c:pt idx="11">
                <c:v>83.355401999999998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060-4552-97EF-4FAB176739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153322"/>
        <c:axId val="36600556"/>
      </c:lineChart>
      <c:catAx>
        <c:axId val="501533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00556"/>
        <c:crosses val="autoZero"/>
        <c:auto val="1"/>
        <c:lblAlgn val="ctr"/>
        <c:lblOffset val="100"/>
        <c:noMultiLvlLbl val="0"/>
      </c:catAx>
      <c:valAx>
        <c:axId val="366005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533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144518</c:v>
                </c:pt>
                <c:pt idx="3">
                  <c:v>102380</c:v>
                </c:pt>
                <c:pt idx="4">
                  <c:v>5414758</c:v>
                </c:pt>
                <c:pt idx="5">
                  <c:v>195792</c:v>
                </c:pt>
                <c:pt idx="6">
                  <c:v>1063990</c:v>
                </c:pt>
                <c:pt idx="7">
                  <c:v>3667125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1943823</c:v>
                </c:pt>
                <c:pt idx="16">
                  <c:v>290921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115180</c:v>
                </c:pt>
                <c:pt idx="21">
                  <c:v>819656</c:v>
                </c:pt>
                <c:pt idx="22">
                  <c:v>224428</c:v>
                </c:pt>
                <c:pt idx="23">
                  <c:v>134570</c:v>
                </c:pt>
                <c:pt idx="24">
                  <c:v>152790</c:v>
                </c:pt>
                <c:pt idx="25">
                  <c:v>5493641</c:v>
                </c:pt>
                <c:pt idx="26">
                  <c:v>303178</c:v>
                </c:pt>
                <c:pt idx="27">
                  <c:v>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982074</c:v>
                </c:pt>
                <c:pt idx="7">
                  <c:v>3845355</c:v>
                </c:pt>
                <c:pt idx="8">
                  <c:v>569663</c:v>
                </c:pt>
                <c:pt idx="9">
                  <c:v>57031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1649527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739801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5710180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2789"/>
        <c:axId val="59742731"/>
      </c:barChart>
      <c:catAx>
        <c:axId val="81727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42731"/>
        <c:crosses val="autoZero"/>
        <c:auto val="1"/>
        <c:lblAlgn val="ctr"/>
        <c:lblOffset val="100"/>
        <c:noMultiLvlLbl val="0"/>
      </c:catAx>
      <c:valAx>
        <c:axId val="597427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727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40-4D00-AF4A-1EB6791FF8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40-4D00-AF4A-1EB6791FF8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40-4D00-AF4A-1EB6791FF8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0-4D00-AF4A-1EB6791FF8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0-4D00-AF4A-1EB6791FF8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0-4D00-AF4A-1EB6791FF8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40-4D00-AF4A-1EB6791FF8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40-4D00-AF4A-1EB6791FF8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40-4D00-AF4A-1EB6791FF8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40-4D00-AF4A-1EB6791FF8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40-4D00-AF4A-1EB6791FF89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265.47990499999997</c:v>
              </c:pt>
              <c:pt idx="1">
                <c:v>266.95636000000002</c:v>
              </c:pt>
              <c:pt idx="2">
                <c:v>269.58789400000001</c:v>
              </c:pt>
              <c:pt idx="3">
                <c:v>271.258578</c:v>
              </c:pt>
              <c:pt idx="4">
                <c:v>272.82936599999999</c:v>
              </c:pt>
              <c:pt idx="5">
                <c:v>273.67933199999999</c:v>
              </c:pt>
              <c:pt idx="6">
                <c:v>275.01956100000001</c:v>
              </c:pt>
              <c:pt idx="7">
                <c:v>276.19671799999998</c:v>
              </c:pt>
              <c:pt idx="8">
                <c:v>277.660865</c:v>
              </c:pt>
              <c:pt idx="9">
                <c:v>277.44094799999999</c:v>
              </c:pt>
              <c:pt idx="10">
                <c:v>278.70490000000001</c:v>
              </c:pt>
              <c:pt idx="11">
                <c:v>278.90389499999998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A40-4D00-AF4A-1EB6791FF8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919963"/>
        <c:axId val="32026914"/>
      </c:lineChart>
      <c:catAx>
        <c:axId val="309199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26914"/>
        <c:crosses val="autoZero"/>
        <c:auto val="1"/>
        <c:lblAlgn val="ctr"/>
        <c:lblOffset val="100"/>
        <c:noMultiLvlLbl val="0"/>
      </c:catAx>
      <c:valAx>
        <c:axId val="320269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199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03-4588-9A06-5C448FD40F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3-4588-9A06-5C448FD40F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3-4588-9A06-5C448FD40F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3-4588-9A06-5C448FD40F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3-4588-9A06-5C448FD40F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3-4588-9A06-5C448FD40F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3-4588-9A06-5C448FD40F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3-4588-9A06-5C448FD40F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03-4588-9A06-5C448FD40F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3-4588-9A06-5C448FD40F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03-4588-9A06-5C448FD40FE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181.21566999999999</c:v>
              </c:pt>
              <c:pt idx="1">
                <c:v>183.097812</c:v>
              </c:pt>
              <c:pt idx="2">
                <c:v>185.08701199999999</c:v>
              </c:pt>
              <c:pt idx="3">
                <c:v>186.46192400000001</c:v>
              </c:pt>
              <c:pt idx="4">
                <c:v>188.42436000000001</c:v>
              </c:pt>
              <c:pt idx="5">
                <c:v>189.19038499999999</c:v>
              </c:pt>
              <c:pt idx="6">
                <c:v>190.555836</c:v>
              </c:pt>
              <c:pt idx="7">
                <c:v>191.598769</c:v>
              </c:pt>
              <c:pt idx="8">
                <c:v>192.58803800000001</c:v>
              </c:pt>
              <c:pt idx="9">
                <c:v>192.42344600000001</c:v>
              </c:pt>
              <c:pt idx="10">
                <c:v>193.156251</c:v>
              </c:pt>
              <c:pt idx="11">
                <c:v>193.30084400000001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503-4588-9A06-5C448FD40F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656617"/>
        <c:axId val="8245451"/>
      </c:lineChart>
      <c:catAx>
        <c:axId val="506566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45451"/>
        <c:crosses val="autoZero"/>
        <c:auto val="1"/>
        <c:lblAlgn val="ctr"/>
        <c:lblOffset val="100"/>
        <c:noMultiLvlLbl val="0"/>
      </c:catAx>
      <c:valAx>
        <c:axId val="82454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566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C-48EF-A232-4F1AC4EEE6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C-48EF-A232-4F1AC4EEE6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C-48EF-A232-4F1AC4EEE6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C-48EF-A232-4F1AC4EEE6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C-48EF-A232-4F1AC4EEE6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C-48EF-A232-4F1AC4EEE6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C-48EF-A232-4F1AC4EEE6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C-48EF-A232-4F1AC4EEE6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C-48EF-A232-4F1AC4EEE6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9C-48EF-A232-4F1AC4EEE68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9C-48EF-A232-4F1AC4EEE68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16.627190500000001</c:v>
              </c:pt>
              <c:pt idx="1">
                <c:v>16.80557525</c:v>
              </c:pt>
              <c:pt idx="2">
                <c:v>17.02867475</c:v>
              </c:pt>
              <c:pt idx="3">
                <c:v>17.207555249999999</c:v>
              </c:pt>
              <c:pt idx="4">
                <c:v>17.4247345</c:v>
              </c:pt>
              <c:pt idx="5">
                <c:v>17.5226905</c:v>
              </c:pt>
              <c:pt idx="6">
                <c:v>17.673954500000001</c:v>
              </c:pt>
              <c:pt idx="7">
                <c:v>17.838012750000001</c:v>
              </c:pt>
              <c:pt idx="8">
                <c:v>17.9882065</c:v>
              </c:pt>
              <c:pt idx="9">
                <c:v>18.033090000000001</c:v>
              </c:pt>
              <c:pt idx="10">
                <c:v>18.122308499999999</c:v>
              </c:pt>
              <c:pt idx="11">
                <c:v>18.1649855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59C-48EF-A232-4F1AC4EEE6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09792"/>
        <c:axId val="39005800"/>
      </c:lineChart>
      <c:catAx>
        <c:axId val="249097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05800"/>
        <c:crosses val="autoZero"/>
        <c:auto val="1"/>
        <c:lblAlgn val="ctr"/>
        <c:lblOffset val="100"/>
        <c:noMultiLvlLbl val="0"/>
      </c:catAx>
      <c:valAx>
        <c:axId val="390058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097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E-4ABE-81A8-F74A7B0D77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E-4ABE-81A8-F74A7B0D77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E-4ABE-81A8-F74A7B0D77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E-4ABE-81A8-F74A7B0D77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E-4ABE-81A8-F74A7B0D77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E-4ABE-81A8-F74A7B0D77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E-4ABE-81A8-F74A7B0D77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E-4ABE-81A8-F74A7B0D77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E-4ABE-81A8-F74A7B0D77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E-4ABE-81A8-F74A7B0D77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E-4ABE-81A8-F74A7B0D77F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-2.1962060067999532E-2</c:v>
              </c:pt>
              <c:pt idx="1">
                <c:v>-2.505277129599856E-2</c:v>
              </c:pt>
              <c:pt idx="2">
                <c:v>-1.7667631141485871E-2</c:v>
              </c:pt>
              <c:pt idx="3">
                <c:v>-3.4081607905237831E-3</c:v>
              </c:pt>
              <c:pt idx="4">
                <c:v>4.1878538418175211E-3</c:v>
              </c:pt>
              <c:pt idx="5">
                <c:v>8.9398561703313128E-3</c:v>
              </c:pt>
              <c:pt idx="6">
                <c:v>1.7055719192373791E-2</c:v>
              </c:pt>
              <c:pt idx="7">
                <c:v>1.9851503972838001E-2</c:v>
              </c:pt>
              <c:pt idx="8">
                <c:v>2.4581446664794639E-2</c:v>
              </c:pt>
              <c:pt idx="9">
                <c:v>2.0390063522425169E-2</c:v>
              </c:pt>
              <c:pt idx="10">
                <c:v>2.792871660369841E-2</c:v>
              </c:pt>
              <c:pt idx="11">
                <c:v>1.8676890416719459E-2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E5E-4ABE-81A8-F74A7B0D77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210469"/>
        <c:axId val="21218627"/>
      </c:lineChart>
      <c:catAx>
        <c:axId val="482104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18627"/>
        <c:crosses val="autoZero"/>
        <c:auto val="1"/>
        <c:lblAlgn val="ctr"/>
        <c:lblOffset val="100"/>
        <c:noMultiLvlLbl val="0"/>
      </c:catAx>
      <c:valAx>
        <c:axId val="212186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104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D-4C7E-85CA-AD04EAB574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D-4C7E-85CA-AD04EAB574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D-4C7E-85CA-AD04EAB574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D-4C7E-85CA-AD04EAB574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D-4C7E-85CA-AD04EAB574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D-4C7E-85CA-AD04EAB574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D-4C7E-85CA-AD04EAB574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D-4C7E-85CA-AD04EAB574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4D-4C7E-85CA-AD04EAB574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4D-4C7E-85CA-AD04EAB574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4D-4C7E-85CA-AD04EAB5747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-3.6571375401454678E-2</c:v>
              </c:pt>
              <c:pt idx="1">
                <c:v>-3.4727375522139038E-2</c:v>
              </c:pt>
              <c:pt idx="2">
                <c:v>-3.3995287200783139E-2</c:v>
              </c:pt>
              <c:pt idx="3">
                <c:v>-1.4562518946906119E-2</c:v>
              </c:pt>
              <c:pt idx="4">
                <c:v>4.7335295849569537E-3</c:v>
              </c:pt>
              <c:pt idx="5">
                <c:v>1.2581551567129061E-2</c:v>
              </c:pt>
              <c:pt idx="6">
                <c:v>2.1090247025490699E-2</c:v>
              </c:pt>
              <c:pt idx="7">
                <c:v>1.6815160854999241E-2</c:v>
              </c:pt>
              <c:pt idx="8">
                <c:v>1.469135549710689E-2</c:v>
              </c:pt>
              <c:pt idx="9">
                <c:v>1.357377776782512E-2</c:v>
              </c:pt>
              <c:pt idx="10">
                <c:v>2.5817402657703561E-2</c:v>
              </c:pt>
              <c:pt idx="11">
                <c:v>1.078268942638576E-2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84D-4C7E-85CA-AD04EAB574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953080"/>
        <c:axId val="54359212"/>
      </c:lineChart>
      <c:catAx>
        <c:axId val="329530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59212"/>
        <c:crosses val="autoZero"/>
        <c:auto val="1"/>
        <c:lblAlgn val="ctr"/>
        <c:lblOffset val="100"/>
        <c:noMultiLvlLbl val="0"/>
      </c:catAx>
      <c:valAx>
        <c:axId val="543592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530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03-4AF6-8BC0-AC444DAE1A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03-4AF6-8BC0-AC444DAE1A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03-4AF6-8BC0-AC444DAE1A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3-4AF6-8BC0-AC444DAE1A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03-4AF6-8BC0-AC444DAE1A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3-4AF6-8BC0-AC444DAE1A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03-4AF6-8BC0-AC444DAE1A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3-4AF6-8BC0-AC444DAE1A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03-4AF6-8BC0-AC444DAE1A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3-4AF6-8BC0-AC444DAE1A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03-4AF6-8BC0-AC444DAE1A9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-4.9220538980677762E-2</c:v>
              </c:pt>
              <c:pt idx="1">
                <c:v>-8.1976697410230365E-2</c:v>
              </c:pt>
              <c:pt idx="2">
                <c:v>-8.7438822024649587E-2</c:v>
              </c:pt>
              <c:pt idx="3">
                <c:v>-7.7737792223385366E-2</c:v>
              </c:pt>
              <c:pt idx="4">
                <c:v>-0.1006997426472003</c:v>
              </c:pt>
              <c:pt idx="5">
                <c:v>-0.10458336766050649</c:v>
              </c:pt>
              <c:pt idx="6">
                <c:v>-0.10174677991554359</c:v>
              </c:pt>
              <c:pt idx="7">
                <c:v>-9.7230412328158752E-2</c:v>
              </c:pt>
              <c:pt idx="8">
                <c:v>-8.3430848185975168E-2</c:v>
              </c:pt>
              <c:pt idx="9">
                <c:v>-7.542053123164269E-2</c:v>
              </c:pt>
              <c:pt idx="10">
                <c:v>-6.3983072336398203E-2</c:v>
              </c:pt>
              <c:pt idx="11">
                <c:v>-7.3312866677785457E-2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03-4AF6-8BC0-AC444DAE1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779452"/>
        <c:axId val="41744215"/>
      </c:lineChart>
      <c:catAx>
        <c:axId val="667794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44215"/>
        <c:crosses val="autoZero"/>
        <c:auto val="1"/>
        <c:lblAlgn val="ctr"/>
        <c:lblOffset val="100"/>
        <c:noMultiLvlLbl val="0"/>
      </c:catAx>
      <c:valAx>
        <c:axId val="417442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794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4B-4776-8080-5340EA1949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4B-4776-8080-5340EA1949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B-4776-8080-5340EA1949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B-4776-8080-5340EA1949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B-4776-8080-5340EA1949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B-4776-8080-5340EA1949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B-4776-8080-5340EA1949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B-4776-8080-5340EA1949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4B-4776-8080-5340EA1949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B-4776-8080-5340EA1949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4B-4776-8080-5340EA1949F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-5.1244689866816592E-3</c:v>
              </c:pt>
              <c:pt idx="1">
                <c:v>-1.435122244028857E-4</c:v>
              </c:pt>
              <c:pt idx="2">
                <c:v>1.542140699891574E-2</c:v>
              </c:pt>
              <c:pt idx="3">
                <c:v>2.8504414074332018E-2</c:v>
              </c:pt>
              <c:pt idx="4">
                <c:v>3.9938253832391767E-2</c:v>
              </c:pt>
              <c:pt idx="5">
                <c:v>4.6145811561271968E-2</c:v>
              </c:pt>
              <c:pt idx="6">
                <c:v>5.6635040870886888E-2</c:v>
              </c:pt>
              <c:pt idx="7">
                <c:v>6.3080288953582739E-2</c:v>
              </c:pt>
              <c:pt idx="8">
                <c:v>6.8319767402355763E-2</c:v>
              </c:pt>
              <c:pt idx="9">
                <c:v>5.7583336636046353E-2</c:v>
              </c:pt>
              <c:pt idx="10">
                <c:v>6.1704725191325277E-2</c:v>
              </c:pt>
              <c:pt idx="11">
                <c:v>5.7070475871473458E-2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4B-4776-8080-5340EA1949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138504"/>
        <c:axId val="15677327"/>
      </c:lineChart>
      <c:catAx>
        <c:axId val="481385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77327"/>
        <c:crosses val="autoZero"/>
        <c:auto val="1"/>
        <c:lblAlgn val="ctr"/>
        <c:lblOffset val="100"/>
        <c:noMultiLvlLbl val="0"/>
      </c:catAx>
      <c:valAx>
        <c:axId val="156773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385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8-48FE-8E56-762F78A864C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8-48FE-8E56-762F78A864C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8-48FE-8E56-762F78A864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8-48FE-8E56-762F78A864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8-48FE-8E56-762F78A864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8-48FE-8E56-762F78A864C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8-48FE-8E56-762F78A864C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18-48FE-8E56-762F78A864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8-48FE-8E56-762F78A864C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18-48FE-8E56-762F78A864C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18-48FE-8E56-762F78A864C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-1.562602020834114E-2</c:v>
              </c:pt>
              <c:pt idx="1">
                <c:v>-2.8199130278653019E-3</c:v>
              </c:pt>
              <c:pt idx="2">
                <c:v>1.6497573253414211E-2</c:v>
              </c:pt>
              <c:pt idx="3">
                <c:v>3.3159317839524027E-2</c:v>
              </c:pt>
              <c:pt idx="4">
                <c:v>5.1170448309247753E-2</c:v>
              </c:pt>
              <c:pt idx="5">
                <c:v>6.0809617066562398E-2</c:v>
              </c:pt>
              <c:pt idx="6">
                <c:v>7.7114673673642165E-2</c:v>
              </c:pt>
              <c:pt idx="7">
                <c:v>8.6222565496962805E-2</c:v>
              </c:pt>
              <c:pt idx="8">
                <c:v>9.2162615330050976E-2</c:v>
              </c:pt>
              <c:pt idx="9">
                <c:v>7.9352765886166271E-2</c:v>
              </c:pt>
              <c:pt idx="10">
                <c:v>8.0792738923801066E-2</c:v>
              </c:pt>
              <c:pt idx="11">
                <c:v>7.5740480751163422E-2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18-48FE-8E56-762F78A864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366879"/>
        <c:axId val="50161061"/>
      </c:lineChart>
      <c:catAx>
        <c:axId val="93668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61061"/>
        <c:crosses val="autoZero"/>
        <c:auto val="1"/>
        <c:lblAlgn val="ctr"/>
        <c:lblOffset val="100"/>
        <c:noMultiLvlLbl val="0"/>
      </c:catAx>
      <c:valAx>
        <c:axId val="501610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668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5-41E6-AF6B-7D78709F90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5-41E6-AF6B-7D78709F90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5-41E6-AF6B-7D78709F90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5-41E6-AF6B-7D78709F90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5-41E6-AF6B-7D78709F90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5-41E6-AF6B-7D78709F90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5-41E6-AF6B-7D78709F90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5-41E6-AF6B-7D78709F90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5-41E6-AF6B-7D78709F90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5-41E6-AF6B-7D78709F90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5-41E6-AF6B-7D78709F901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-1.2985045962792541E-2</c:v>
              </c:pt>
              <c:pt idx="1">
                <c:v>-1.5472813859225721E-3</c:v>
              </c:pt>
              <c:pt idx="2">
                <c:v>2.018588568424776E-2</c:v>
              </c:pt>
              <c:pt idx="3">
                <c:v>3.9127281420927341E-2</c:v>
              </c:pt>
              <c:pt idx="4">
                <c:v>5.808522488684123E-2</c:v>
              </c:pt>
              <c:pt idx="5">
                <c:v>7.0267872508035317E-2</c:v>
              </c:pt>
              <c:pt idx="6">
                <c:v>8.7554651315660537E-2</c:v>
              </c:pt>
              <c:pt idx="7">
                <c:v>0.10204135438425629</c:v>
              </c:pt>
              <c:pt idx="8">
                <c:v>0.1112879080052229</c:v>
              </c:pt>
              <c:pt idx="9">
                <c:v>0.1037592138614768</c:v>
              </c:pt>
              <c:pt idx="10">
                <c:v>0.10672047806432861</c:v>
              </c:pt>
              <c:pt idx="11">
                <c:v>0.10290249377897839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045-41E6-AF6B-7D78709F90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662209"/>
        <c:axId val="43982417"/>
      </c:lineChart>
      <c:catAx>
        <c:axId val="406622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82417"/>
        <c:crosses val="autoZero"/>
        <c:auto val="1"/>
        <c:lblAlgn val="ctr"/>
        <c:lblOffset val="100"/>
        <c:noMultiLvlLbl val="0"/>
      </c:catAx>
      <c:valAx>
        <c:axId val="439824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622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4283575</c:v>
                </c:pt>
                <c:pt idx="5">
                  <c:v>128067</c:v>
                </c:pt>
                <c:pt idx="6">
                  <c:v>21484</c:v>
                </c:pt>
                <c:pt idx="7">
                  <c:v>2859399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1473870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351165</c:v>
                </c:pt>
                <c:pt idx="22">
                  <c:v>105153</c:v>
                </c:pt>
                <c:pt idx="23">
                  <c:v>92364</c:v>
                </c:pt>
                <c:pt idx="24">
                  <c:v>7231</c:v>
                </c:pt>
                <c:pt idx="25">
                  <c:v>4327457</c:v>
                </c:pt>
                <c:pt idx="26">
                  <c:v>197519</c:v>
                </c:pt>
                <c:pt idx="27">
                  <c:v>21231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21043</c:v>
                </c:pt>
                <c:pt idx="7">
                  <c:v>3012188</c:v>
                </c:pt>
                <c:pt idx="8">
                  <c:v>400283</c:v>
                </c:pt>
                <c:pt idx="9">
                  <c:v>39080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1238330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312889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4462650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52124"/>
        <c:axId val="4566847"/>
      </c:barChart>
      <c:catAx>
        <c:axId val="662521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6847"/>
        <c:crosses val="autoZero"/>
        <c:auto val="1"/>
        <c:lblAlgn val="ctr"/>
        <c:lblOffset val="100"/>
        <c:noMultiLvlLbl val="0"/>
      </c:catAx>
      <c:valAx>
        <c:axId val="45668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521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719.07600000000002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97.725000000000009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82.356999999999999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716.62900000000002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77491"/>
        <c:axId val="57137749"/>
      </c:barChart>
      <c:catAx>
        <c:axId val="338774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37749"/>
        <c:crosses val="autoZero"/>
        <c:auto val="1"/>
        <c:lblAlgn val="ctr"/>
        <c:lblOffset val="100"/>
        <c:noMultiLvlLbl val="0"/>
      </c:catAx>
      <c:valAx>
        <c:axId val="57137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774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255356</c:v>
                </c:pt>
                <c:pt idx="5">
                  <c:v>8565</c:v>
                </c:pt>
                <c:pt idx="6">
                  <c:v>7831</c:v>
                </c:pt>
                <c:pt idx="7">
                  <c:v>108985</c:v>
                </c:pt>
                <c:pt idx="8">
                  <c:v>1649</c:v>
                </c:pt>
                <c:pt idx="9">
                  <c:v>20010</c:v>
                </c:pt>
                <c:pt idx="10">
                  <c:v>950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229765</c:v>
                </c:pt>
                <c:pt idx="16">
                  <c:v>3428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63990</c:v>
                </c:pt>
                <c:pt idx="22">
                  <c:v>4282</c:v>
                </c:pt>
                <c:pt idx="23">
                  <c:v>1780</c:v>
                </c:pt>
                <c:pt idx="24">
                  <c:v>7108</c:v>
                </c:pt>
                <c:pt idx="25">
                  <c:v>30383</c:v>
                </c:pt>
                <c:pt idx="26">
                  <c:v>8133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6597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248457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38202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06129"/>
        <c:axId val="14149952"/>
      </c:barChart>
      <c:catAx>
        <c:axId val="103061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49952"/>
        <c:crosses val="autoZero"/>
        <c:auto val="1"/>
        <c:lblAlgn val="ctr"/>
        <c:lblOffset val="100"/>
        <c:noMultiLvlLbl val="0"/>
      </c:catAx>
      <c:valAx>
        <c:axId val="141499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061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2010</c:v>
                </c:pt>
                <c:pt idx="25">
                  <c:v>22817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33391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81235"/>
        <c:axId val="56002249"/>
      </c:barChart>
      <c:catAx>
        <c:axId val="347812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2249"/>
        <c:crosses val="autoZero"/>
        <c:auto val="1"/>
        <c:lblAlgn val="ctr"/>
        <c:lblOffset val="100"/>
        <c:noMultiLvlLbl val="0"/>
      </c:catAx>
      <c:valAx>
        <c:axId val="560022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812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B0A4478-10AC-4167-9866-73615B789931}"/>
            </a:ext>
          </a:extLst>
        </xdr:cNvPr>
        <xdr:cNvSpPr txBox="1"/>
      </xdr:nvSpPr>
      <xdr:spPr>
        <a:xfrm>
          <a:off x="16193" y="771527"/>
          <a:ext cx="5112399" cy="42560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19869A2-3FAB-426C-9F7B-CF53DA40C526}"/>
            </a:ext>
          </a:extLst>
        </xdr:cNvPr>
        <xdr:cNvSpPr txBox="1"/>
      </xdr:nvSpPr>
      <xdr:spPr>
        <a:xfrm>
          <a:off x="0" y="8434864"/>
          <a:ext cx="5093350" cy="26993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03AC06A-68DE-42E4-9F94-F5CD85108A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69151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5DFA2D0-CF79-4B13-AC00-26EDB263403F}"/>
            </a:ext>
          </a:extLst>
        </xdr:cNvPr>
        <xdr:cNvCxnSpPr/>
      </xdr:nvCxnSpPr>
      <xdr:spPr>
        <a:xfrm flipH="1">
          <a:off x="8900764" y="0"/>
          <a:ext cx="2253" cy="903732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CEEA71C-2E97-48E0-BF27-65350CB3E446}"/>
            </a:ext>
          </a:extLst>
        </xdr:cNvPr>
        <xdr:cNvCxnSpPr/>
      </xdr:nvCxnSpPr>
      <xdr:spPr>
        <a:xfrm flipH="1" flipV="1">
          <a:off x="11907" y="1868328"/>
          <a:ext cx="13305948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800422B-078B-43B1-9B89-D2D6C92F6579}"/>
            </a:ext>
          </a:extLst>
        </xdr:cNvPr>
        <xdr:cNvCxnSpPr/>
      </xdr:nvCxnSpPr>
      <xdr:spPr>
        <a:xfrm flipH="1">
          <a:off x="0" y="8122920"/>
          <a:ext cx="13315950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F0A8F463-5F7C-4C13-93A4-39CDCABD83CF}"/>
            </a:ext>
          </a:extLst>
        </xdr:cNvPr>
        <xdr:cNvSpPr txBox="1"/>
      </xdr:nvSpPr>
      <xdr:spPr>
        <a:xfrm>
          <a:off x="0" y="4381028"/>
          <a:ext cx="10239162" cy="56213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15D72C-E47A-4042-B8F3-C18F9AB6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1" y="6132"/>
          <a:ext cx="3764279" cy="5292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D18025-6B0C-4A6B-9E68-9FE6C309C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845758-82AB-4A0D-B841-F16BB29D7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3695" y="0"/>
          <a:ext cx="3765600" cy="53010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C5394D-B673-43F3-B858-477062964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1CF28E-EAAD-4FA7-AA1A-7ACBF642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284F5DF-3C50-4811-BF9C-FDE25E24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DCCB11-23F7-4F8E-BC7D-F79E160DE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3843"/>
          <a:ext cx="3766536" cy="5302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114110-8B84-4102-ACE2-693A76937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D1BA89-098D-4036-9F3C-062383AA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0C00AB-0078-4D6A-94F8-B6B35899B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CFE9D8-ECBF-4C2C-82DB-3C3EF4E1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22DB733-163C-42CA-9B80-8A2A569CA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80F103-D9B4-4480-816E-78FEC1C2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1C7C7B-416E-4196-B06D-977E6D62C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A1DD65-D513-4B4B-A42C-D2B5218D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993D46-10F0-4B5A-A2FE-899F677B0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6253C2B-312F-4340-A631-4E4132F2D10C}"/>
            </a:ext>
          </a:extLst>
        </xdr:cNvPr>
        <xdr:cNvSpPr txBox="1"/>
      </xdr:nvSpPr>
      <xdr:spPr>
        <a:xfrm>
          <a:off x="16193" y="771527"/>
          <a:ext cx="5112399" cy="42560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1B57DF8-E59C-4CC5-AC37-0B95F340EFAF}"/>
            </a:ext>
          </a:extLst>
        </xdr:cNvPr>
        <xdr:cNvSpPr txBox="1"/>
      </xdr:nvSpPr>
      <xdr:spPr>
        <a:xfrm>
          <a:off x="0" y="4546284"/>
          <a:ext cx="8671136" cy="51465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91A2DD85-6F87-4790-9604-A56B3935FC05}"/>
            </a:ext>
          </a:extLst>
        </xdr:cNvPr>
        <xdr:cNvSpPr txBox="1"/>
      </xdr:nvSpPr>
      <xdr:spPr>
        <a:xfrm>
          <a:off x="0" y="8434864"/>
          <a:ext cx="5093350" cy="26993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4899718-1D77-4FB6-BEAC-B5BE2033C1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6190" y="685799"/>
          <a:ext cx="4353570" cy="61474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D484B40-8D5F-476B-A440-3B6528AA45BE}"/>
            </a:ext>
          </a:extLst>
        </xdr:cNvPr>
        <xdr:cNvCxnSpPr/>
      </xdr:nvCxnSpPr>
      <xdr:spPr>
        <a:xfrm flipH="1">
          <a:off x="8900764" y="0"/>
          <a:ext cx="2253" cy="903732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88C7825-5548-46DF-881A-9A7B0D14E5C2}"/>
            </a:ext>
          </a:extLst>
        </xdr:cNvPr>
        <xdr:cNvCxnSpPr/>
      </xdr:nvCxnSpPr>
      <xdr:spPr>
        <a:xfrm flipH="1" flipV="1">
          <a:off x="11907" y="1868328"/>
          <a:ext cx="13305948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829B184-C276-4DA0-B346-458086994DF9}"/>
            </a:ext>
          </a:extLst>
        </xdr:cNvPr>
        <xdr:cNvCxnSpPr/>
      </xdr:nvCxnSpPr>
      <xdr:spPr>
        <a:xfrm flipH="1">
          <a:off x="0" y="8122920"/>
          <a:ext cx="13315950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9426FA-7E59-46E1-9B1E-44D7A6B9E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7384" y="10886"/>
          <a:ext cx="5652730" cy="7526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F46ACE-6889-4A9D-A8D1-B10810E16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E94DE38-C95E-428B-A530-35098981D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1EB784-6BC1-4143-A0E8-13171973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8035B8-6A39-492D-B662-1C4181912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7E8BDE-5C2D-41CA-B6ED-D0788D6AA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EC7B35-5C44-47DA-A5C0-130DB2B67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90AB27-1CE1-4FAA-8037-EFD16C10F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188" y="0"/>
          <a:ext cx="5648383" cy="7535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2E11B3-6BFF-46EF-A916-8B6B427CC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31ABCB8-490F-464F-A142-D279EE0B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F8E8D2-B6DE-4601-AEE4-0424BA3AF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4762D7-3B22-4450-8406-45E158E84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F4B0079-5916-436B-9F2F-5B3BF84B5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E145C75-1052-44BE-A5A7-DA101ADF8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C348E1-F52E-4AC2-A262-D434C42C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4398" y="0"/>
          <a:ext cx="5648383" cy="7535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066A8C-81F5-42A1-A3E5-EDC3D861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5FADB90-CB68-4B4A-ACB7-B0DA1413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7FA46C-01A4-4191-BB6C-C97C166D9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B5D3FA-73CA-4593-A2A0-EEA3FCBCF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80F6CB-A873-4104-9461-4FCF6F4F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EEA0B7-6F8B-4629-8696-022E94D5A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77E2CAF-5F4C-48F3-80DE-7BA29C5A032F}"/>
            </a:ext>
          </a:extLst>
        </xdr:cNvPr>
        <xdr:cNvSpPr>
          <a:spLocks noChangeAspect="1" noChangeArrowheads="1"/>
        </xdr:cNvSpPr>
      </xdr:nvSpPr>
      <xdr:spPr bwMode="auto">
        <a:xfrm>
          <a:off x="662940" y="1371600"/>
          <a:ext cx="5593080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4C8F71-FCCF-435B-A1FB-2A7140F8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188" y="0"/>
          <a:ext cx="5648383" cy="7535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2746B56-1408-4C8B-A865-A75AE92EF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50E9FF-137D-4875-A48F-03A46EBC2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B50CA24-9FD4-47EA-A43A-9172D82F4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1037306-8410-470C-ADBA-319A227CC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0F1AB8-803B-416C-92A4-43ED00F2D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D250AC6-9545-4329-866A-6F59CD9D6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A1223-F84E-4B0F-BCEE-4AC454D1E50F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660D-637C-4906-A19C-5C7383C1E5D8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144518</v>
      </c>
      <c r="D9" s="189">
        <v>109347</v>
      </c>
      <c r="E9" s="189">
        <v>144518</v>
      </c>
      <c r="F9" s="190">
        <v>32.164576988851991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5414758</v>
      </c>
      <c r="D11" s="189">
        <v>5498052</v>
      </c>
      <c r="E11" s="189">
        <v>5414758</v>
      </c>
      <c r="F11" s="190">
        <v>-1.5149729395065781</v>
      </c>
    </row>
    <row r="12" spans="1:14" ht="15.6" customHeight="1">
      <c r="A12" s="188" t="s">
        <v>6</v>
      </c>
      <c r="B12" s="189">
        <v>173228</v>
      </c>
      <c r="C12" s="189">
        <v>195792</v>
      </c>
      <c r="D12" s="189">
        <v>173228</v>
      </c>
      <c r="E12" s="189">
        <v>195792</v>
      </c>
      <c r="F12" s="190">
        <v>13.025607869397559</v>
      </c>
    </row>
    <row r="13" spans="1:14" ht="15.6" customHeight="1">
      <c r="A13" s="188" t="s">
        <v>175</v>
      </c>
      <c r="B13" s="189">
        <v>982074</v>
      </c>
      <c r="C13" s="189">
        <v>1063990</v>
      </c>
      <c r="D13" s="189">
        <v>982074</v>
      </c>
      <c r="E13" s="189">
        <v>1063990</v>
      </c>
      <c r="F13" s="190">
        <v>8.3411229703667971</v>
      </c>
    </row>
    <row r="14" spans="1:14" ht="15.6" customHeight="1">
      <c r="A14" s="188" t="s">
        <v>148</v>
      </c>
      <c r="B14" s="189">
        <v>3845355</v>
      </c>
      <c r="C14" s="189">
        <v>3667125</v>
      </c>
      <c r="D14" s="189">
        <v>3845355</v>
      </c>
      <c r="E14" s="189">
        <v>3667125</v>
      </c>
      <c r="F14" s="190">
        <v>-4.6349426775941396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57031</v>
      </c>
      <c r="C16" s="189">
        <v>81779</v>
      </c>
      <c r="D16" s="189">
        <v>57031</v>
      </c>
      <c r="E16" s="189">
        <v>81779</v>
      </c>
      <c r="F16" s="190">
        <v>43.39394364468447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1649527</v>
      </c>
      <c r="C22" s="189">
        <v>1943823</v>
      </c>
      <c r="D22" s="189">
        <v>1649527</v>
      </c>
      <c r="E22" s="189">
        <v>1943823</v>
      </c>
      <c r="F22" s="190">
        <v>17.84123569968845</v>
      </c>
    </row>
    <row r="23" spans="1:7" ht="15.6" customHeight="1">
      <c r="A23" s="188" t="s">
        <v>165</v>
      </c>
      <c r="B23" s="189">
        <v>79113</v>
      </c>
      <c r="C23" s="189">
        <v>290921</v>
      </c>
      <c r="D23" s="189">
        <v>79113</v>
      </c>
      <c r="E23" s="189">
        <v>290921</v>
      </c>
      <c r="F23" s="190">
        <v>267.72843906816831</v>
      </c>
    </row>
    <row r="24" spans="1:7" ht="15.6" customHeight="1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115180</v>
      </c>
      <c r="D27" s="189">
        <v>176130</v>
      </c>
      <c r="E27" s="189">
        <v>115180</v>
      </c>
      <c r="F27" s="190">
        <v>-34.605121217282687</v>
      </c>
    </row>
    <row r="28" spans="1:7" ht="15.6" customHeight="1">
      <c r="A28" s="188" t="s">
        <v>177</v>
      </c>
      <c r="B28" s="189">
        <v>739801</v>
      </c>
      <c r="C28" s="189">
        <v>819656</v>
      </c>
      <c r="D28" s="189">
        <v>739801</v>
      </c>
      <c r="E28" s="189">
        <v>819656</v>
      </c>
      <c r="F28" s="190">
        <v>10.79411895901735</v>
      </c>
    </row>
    <row r="29" spans="1:7" ht="15.6" customHeight="1">
      <c r="A29" s="188" t="s">
        <v>178</v>
      </c>
      <c r="B29" s="189">
        <v>270012</v>
      </c>
      <c r="C29" s="189">
        <v>224428</v>
      </c>
      <c r="D29" s="189">
        <v>270012</v>
      </c>
      <c r="E29" s="189">
        <v>224428</v>
      </c>
      <c r="F29" s="190">
        <v>-16.882212642401068</v>
      </c>
    </row>
    <row r="30" spans="1:7" ht="15.6" customHeight="1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5710180</v>
      </c>
      <c r="C32" s="189">
        <v>5493641</v>
      </c>
      <c r="D32" s="189">
        <v>5710180</v>
      </c>
      <c r="E32" s="189">
        <v>5493641</v>
      </c>
      <c r="F32" s="190">
        <v>-3.7921571649229979</v>
      </c>
    </row>
    <row r="33" spans="1:6" ht="15.6" customHeight="1">
      <c r="A33" s="188" t="s">
        <v>182</v>
      </c>
      <c r="B33" s="189">
        <v>327827</v>
      </c>
      <c r="C33" s="189">
        <v>303178</v>
      </c>
      <c r="D33" s="189">
        <v>327827</v>
      </c>
      <c r="E33" s="189">
        <v>303178</v>
      </c>
      <c r="F33" s="190">
        <v>-7.5189047881962097</v>
      </c>
    </row>
    <row r="34" spans="1:6" ht="15.6" customHeight="1">
      <c r="A34" s="188" t="s">
        <v>183</v>
      </c>
      <c r="B34" s="189">
        <v>66422</v>
      </c>
      <c r="C34" s="189">
        <v>63296</v>
      </c>
      <c r="D34" s="189">
        <v>66422</v>
      </c>
      <c r="E34" s="189">
        <v>63296</v>
      </c>
      <c r="F34" s="190">
        <v>-4.7062720183071889</v>
      </c>
    </row>
    <row r="35" spans="1:6" ht="15.6" customHeight="1">
      <c r="A35" s="156" t="s">
        <v>153</v>
      </c>
      <c r="B35" s="76">
        <f>SUM(B7:B34)</f>
        <v>21336708</v>
      </c>
      <c r="C35" s="77">
        <f>SUM(C7:C34)</f>
        <v>21535703</v>
      </c>
      <c r="D35" s="76">
        <f>SUM(D7:D34)</f>
        <v>21336708</v>
      </c>
      <c r="E35" s="78">
        <f>SUM(E7:E34)</f>
        <v>21535703</v>
      </c>
      <c r="F35" s="177">
        <f>E35*100/D35-100</f>
        <v>0.9326415302679294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45F7B-291D-4B62-9DE7-917BAC95250E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4283575</v>
      </c>
      <c r="D11" s="189">
        <v>4435915</v>
      </c>
      <c r="E11" s="189">
        <v>4283575</v>
      </c>
      <c r="F11" s="190">
        <v>-3.434240737254882</v>
      </c>
    </row>
    <row r="12" spans="1:14" ht="15.6" customHeight="1">
      <c r="A12" s="188" t="s">
        <v>6</v>
      </c>
      <c r="B12" s="189">
        <v>119950</v>
      </c>
      <c r="C12" s="189">
        <v>128067</v>
      </c>
      <c r="D12" s="189">
        <v>119950</v>
      </c>
      <c r="E12" s="189">
        <v>128067</v>
      </c>
      <c r="F12" s="190">
        <v>6.7669862442684519</v>
      </c>
    </row>
    <row r="13" spans="1:14" ht="15.6" customHeight="1">
      <c r="A13" s="188" t="s">
        <v>175</v>
      </c>
      <c r="B13" s="189">
        <v>21043</v>
      </c>
      <c r="C13" s="189">
        <v>21484</v>
      </c>
      <c r="D13" s="189">
        <v>21043</v>
      </c>
      <c r="E13" s="189">
        <v>21484</v>
      </c>
      <c r="F13" s="190">
        <v>2.0957087867699471</v>
      </c>
    </row>
    <row r="14" spans="1:14" ht="15.6" customHeight="1">
      <c r="A14" s="188" t="s">
        <v>148</v>
      </c>
      <c r="B14" s="189">
        <v>3012188</v>
      </c>
      <c r="C14" s="189">
        <v>2859399</v>
      </c>
      <c r="D14" s="189">
        <v>3012188</v>
      </c>
      <c r="E14" s="189">
        <v>2859399</v>
      </c>
      <c r="F14" s="190">
        <v>-5.0723593613678872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39080</v>
      </c>
      <c r="C16" s="189">
        <v>56593</v>
      </c>
      <c r="D16" s="189">
        <v>39080</v>
      </c>
      <c r="E16" s="189">
        <v>56593</v>
      </c>
      <c r="F16" s="190">
        <v>44.813203684749233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1238330</v>
      </c>
      <c r="C22" s="189">
        <v>1473870</v>
      </c>
      <c r="D22" s="189">
        <v>1238330</v>
      </c>
      <c r="E22" s="189">
        <v>1473870</v>
      </c>
      <c r="F22" s="190">
        <v>19.02077798325163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312889</v>
      </c>
      <c r="C28" s="189">
        <v>351165</v>
      </c>
      <c r="D28" s="189">
        <v>312889</v>
      </c>
      <c r="E28" s="189">
        <v>351165</v>
      </c>
      <c r="F28" s="190">
        <v>12.23309224677122</v>
      </c>
    </row>
    <row r="29" spans="1:7" ht="15.6" customHeight="1">
      <c r="A29" s="188" t="s">
        <v>178</v>
      </c>
      <c r="B29" s="189">
        <v>82896</v>
      </c>
      <c r="C29" s="189">
        <v>105153</v>
      </c>
      <c r="D29" s="189">
        <v>82896</v>
      </c>
      <c r="E29" s="189">
        <v>105153</v>
      </c>
      <c r="F29" s="190">
        <v>26.84930515344529</v>
      </c>
    </row>
    <row r="30" spans="1:7" ht="15.6" customHeight="1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4462650</v>
      </c>
      <c r="C32" s="189">
        <v>4327457</v>
      </c>
      <c r="D32" s="189">
        <v>4462650</v>
      </c>
      <c r="E32" s="189">
        <v>4327457</v>
      </c>
      <c r="F32" s="190">
        <v>-3.0294331843187341</v>
      </c>
    </row>
    <row r="33" spans="1:6" ht="15.6" customHeight="1">
      <c r="A33" s="188" t="s">
        <v>182</v>
      </c>
      <c r="B33" s="189">
        <v>176959</v>
      </c>
      <c r="C33" s="189">
        <v>197519</v>
      </c>
      <c r="D33" s="189">
        <v>176959</v>
      </c>
      <c r="E33" s="189">
        <v>197519</v>
      </c>
      <c r="F33" s="190">
        <v>11.61851050243277</v>
      </c>
    </row>
    <row r="34" spans="1:6" ht="15.6" customHeight="1">
      <c r="A34" s="188" t="s">
        <v>183</v>
      </c>
      <c r="B34" s="189">
        <v>22618</v>
      </c>
      <c r="C34" s="189">
        <v>21231</v>
      </c>
      <c r="D34" s="189">
        <v>22618</v>
      </c>
      <c r="E34" s="189">
        <v>21231</v>
      </c>
      <c r="F34" s="190">
        <v>-6.1322840215757424</v>
      </c>
    </row>
    <row r="35" spans="1:6" ht="15.6" customHeight="1">
      <c r="A35" s="156" t="s">
        <v>153</v>
      </c>
      <c r="B35" s="76">
        <f>SUM(B7:B34)</f>
        <v>14777827</v>
      </c>
      <c r="C35" s="77">
        <f>SUM(C7:C34)</f>
        <v>14922420</v>
      </c>
      <c r="D35" s="178">
        <f>SUM(D7:D34)</f>
        <v>14777827</v>
      </c>
      <c r="E35" s="78">
        <f>SUM(E7:E34)</f>
        <v>14922420</v>
      </c>
      <c r="F35" s="140">
        <f>E35*100/D35-100</f>
        <v>0.97844561314731493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C093-47EA-47A3-9F9C-36D517478F3C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-15.04037110785322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87.536999999999992</v>
      </c>
      <c r="C11" s="189">
        <v>104.04900000000001</v>
      </c>
      <c r="D11" s="189">
        <v>87.536999999999992</v>
      </c>
      <c r="E11" s="189">
        <v>104.04900000000001</v>
      </c>
      <c r="F11" s="190">
        <v>18.862880838959551</v>
      </c>
    </row>
    <row r="12" spans="1:14" ht="15.6" customHeight="1">
      <c r="A12" s="188" t="s">
        <v>6</v>
      </c>
      <c r="B12" s="189">
        <v>716.62900000000002</v>
      </c>
      <c r="C12" s="189">
        <v>719.07600000000002</v>
      </c>
      <c r="D12" s="189">
        <v>716.62900000000002</v>
      </c>
      <c r="E12" s="189">
        <v>719.07600000000002</v>
      </c>
      <c r="F12" s="190">
        <v>0.34145980695730321</v>
      </c>
    </row>
    <row r="13" spans="1:14" ht="15.6" customHeight="1">
      <c r="A13" s="188" t="s">
        <v>175</v>
      </c>
      <c r="B13" s="189">
        <v>79.736999999999995</v>
      </c>
      <c r="C13" s="189">
        <v>78.033000000000001</v>
      </c>
      <c r="D13" s="189">
        <v>79.736999999999995</v>
      </c>
      <c r="E13" s="189">
        <v>78.033000000000001</v>
      </c>
      <c r="F13" s="190">
        <v>-2.137025471236683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-2.5031955688112362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40.691881918819178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5.8068281295593778</v>
      </c>
    </row>
    <row r="22" spans="1:7" ht="15.6" customHeight="1">
      <c r="A22" s="188" t="s">
        <v>146</v>
      </c>
      <c r="B22" s="189">
        <v>9.859</v>
      </c>
      <c r="C22" s="189">
        <v>19.59</v>
      </c>
      <c r="D22" s="189">
        <v>9.859</v>
      </c>
      <c r="E22" s="189">
        <v>19.59</v>
      </c>
      <c r="F22" s="190">
        <v>98.701693883761038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-27.697099363829139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</v>
      </c>
      <c r="C28" s="189">
        <v>97.725000000000009</v>
      </c>
      <c r="D28" s="189">
        <v>233.32</v>
      </c>
      <c r="E28" s="189">
        <v>97.725000000000009</v>
      </c>
      <c r="F28" s="190">
        <v>-58.115463740785188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82.356999999999999</v>
      </c>
      <c r="D32" s="189">
        <v>232.23699999999999</v>
      </c>
      <c r="E32" s="189">
        <v>82.356999999999999</v>
      </c>
      <c r="F32" s="190">
        <v>-64.537519861176293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6444.5349999999999</v>
      </c>
      <c r="D35" s="76">
        <f>SUM(D7:D34)</f>
        <v>7853.1040000000012</v>
      </c>
      <c r="E35" s="78">
        <f>SUM(E7:E34)</f>
        <v>6444.5349999999999</v>
      </c>
      <c r="F35" s="140">
        <f>E35*100/D35-100</f>
        <v>-17.936461811788064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7E901-033F-4B88-8BF7-249F2E0E2F57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2752</v>
      </c>
      <c r="D7" s="189">
        <v>2903</v>
      </c>
      <c r="E7" s="189">
        <v>2752</v>
      </c>
      <c r="F7" s="190">
        <v>-5.2015156734412642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255356</v>
      </c>
      <c r="D11" s="189">
        <v>348946</v>
      </c>
      <c r="E11" s="189">
        <v>255356</v>
      </c>
      <c r="F11" s="190">
        <v>-26.820768829561018</v>
      </c>
    </row>
    <row r="12" spans="1:14" ht="15.6" customHeight="1">
      <c r="A12" s="188" t="s">
        <v>6</v>
      </c>
      <c r="B12" s="189">
        <v>7885</v>
      </c>
      <c r="C12" s="189">
        <v>8565</v>
      </c>
      <c r="D12" s="189">
        <v>7885</v>
      </c>
      <c r="E12" s="189">
        <v>8565</v>
      </c>
      <c r="F12" s="190">
        <v>8.623969562460374</v>
      </c>
    </row>
    <row r="13" spans="1:14" ht="15.6" customHeight="1">
      <c r="A13" s="188" t="s">
        <v>175</v>
      </c>
      <c r="B13" s="189">
        <v>6597</v>
      </c>
      <c r="C13" s="189">
        <v>7831</v>
      </c>
      <c r="D13" s="189">
        <v>6597</v>
      </c>
      <c r="E13" s="189">
        <v>7831</v>
      </c>
      <c r="F13" s="190">
        <v>18.705472184326212</v>
      </c>
    </row>
    <row r="14" spans="1:14" ht="15.6" customHeight="1">
      <c r="A14" s="188" t="s">
        <v>148</v>
      </c>
      <c r="B14" s="189">
        <v>112976</v>
      </c>
      <c r="C14" s="189">
        <v>108985</v>
      </c>
      <c r="D14" s="189">
        <v>112976</v>
      </c>
      <c r="E14" s="189">
        <v>108985</v>
      </c>
      <c r="F14" s="190">
        <v>-3.5326086956521721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950</v>
      </c>
      <c r="D17" s="189">
        <v>2223</v>
      </c>
      <c r="E17" s="189">
        <v>950</v>
      </c>
      <c r="F17" s="190">
        <v>-57.264957264957268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248457</v>
      </c>
      <c r="C22" s="189">
        <v>229765</v>
      </c>
      <c r="D22" s="189">
        <v>248457</v>
      </c>
      <c r="E22" s="189">
        <v>229765</v>
      </c>
      <c r="F22" s="190">
        <v>-7.523233396523338</v>
      </c>
    </row>
    <row r="23" spans="1:7" ht="15.6" customHeight="1">
      <c r="A23" s="188" t="s">
        <v>165</v>
      </c>
      <c r="B23" s="189">
        <v>5645</v>
      </c>
      <c r="C23" s="189">
        <v>3428</v>
      </c>
      <c r="D23" s="189">
        <v>5645</v>
      </c>
      <c r="E23" s="189">
        <v>3428</v>
      </c>
      <c r="F23" s="190">
        <v>-39.273693534100971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2793</v>
      </c>
      <c r="D27" s="189">
        <v>2409</v>
      </c>
      <c r="E27" s="189">
        <v>2793</v>
      </c>
      <c r="F27" s="190">
        <v>15.94022415940225</v>
      </c>
    </row>
    <row r="28" spans="1:7" ht="15.6" customHeight="1">
      <c r="A28" s="188" t="s">
        <v>177</v>
      </c>
      <c r="B28" s="189">
        <v>71576</v>
      </c>
      <c r="C28" s="189">
        <v>63990</v>
      </c>
      <c r="D28" s="189">
        <v>71576</v>
      </c>
      <c r="E28" s="189">
        <v>63990</v>
      </c>
      <c r="F28" s="190">
        <v>-10.598524645132439</v>
      </c>
    </row>
    <row r="29" spans="1:7" ht="15.6" customHeight="1">
      <c r="A29" s="188" t="s">
        <v>178</v>
      </c>
      <c r="B29" s="189">
        <v>5440</v>
      </c>
      <c r="C29" s="189">
        <v>4282</v>
      </c>
      <c r="D29" s="189">
        <v>5440</v>
      </c>
      <c r="E29" s="189">
        <v>4282</v>
      </c>
      <c r="F29" s="190">
        <v>-21.286764705882351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7108</v>
      </c>
      <c r="D31" s="189">
        <v>10438</v>
      </c>
      <c r="E31" s="189">
        <v>7108</v>
      </c>
      <c r="F31" s="190">
        <v>-31.902663345468479</v>
      </c>
    </row>
    <row r="32" spans="1:7" ht="15.6" customHeight="1">
      <c r="A32" s="188" t="s">
        <v>181</v>
      </c>
      <c r="B32" s="189">
        <v>38202</v>
      </c>
      <c r="C32" s="189">
        <v>30383</v>
      </c>
      <c r="D32" s="189">
        <v>38202</v>
      </c>
      <c r="E32" s="189">
        <v>30383</v>
      </c>
      <c r="F32" s="190">
        <v>-20.46751478980158</v>
      </c>
    </row>
    <row r="33" spans="1:6" ht="15.6" customHeight="1">
      <c r="A33" s="188" t="s">
        <v>182</v>
      </c>
      <c r="B33" s="189">
        <v>10470</v>
      </c>
      <c r="C33" s="189">
        <v>8133</v>
      </c>
      <c r="D33" s="189">
        <v>10470</v>
      </c>
      <c r="E33" s="189">
        <v>8133</v>
      </c>
      <c r="F33" s="190">
        <v>-22.320916905444118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990875</v>
      </c>
      <c r="C35" s="77">
        <f>SUM(C7:C34)</f>
        <v>836761</v>
      </c>
      <c r="D35" s="178">
        <f>SUM(D7:D34)</f>
        <v>990875</v>
      </c>
      <c r="E35" s="178">
        <f>SUM(E7:E34)</f>
        <v>836761</v>
      </c>
      <c r="F35" s="140">
        <f>E35*100/D35-100</f>
        <v>-15.553324082250541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797F6-2744-4F4A-A8BE-9801B6C2BCDB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1926</v>
      </c>
      <c r="D7" s="189">
        <v>2245</v>
      </c>
      <c r="E7" s="189">
        <v>1926</v>
      </c>
      <c r="F7" s="190">
        <v>-14.20935412026726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2010</v>
      </c>
      <c r="D31" s="189">
        <v>4283</v>
      </c>
      <c r="E31" s="189">
        <v>2010</v>
      </c>
      <c r="F31" s="190">
        <v>-53.070277842633658</v>
      </c>
    </row>
    <row r="32" spans="1:7" ht="15.6" customHeight="1">
      <c r="A32" s="188" t="s">
        <v>181</v>
      </c>
      <c r="B32" s="189">
        <v>33391</v>
      </c>
      <c r="C32" s="189">
        <v>22817</v>
      </c>
      <c r="D32" s="189">
        <v>33391</v>
      </c>
      <c r="E32" s="189">
        <v>22817</v>
      </c>
      <c r="F32" s="190">
        <v>-31.66721571680992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848738</v>
      </c>
      <c r="C35" s="77">
        <f>SUM(C7:C34)</f>
        <v>691728</v>
      </c>
      <c r="D35" s="76">
        <f>SUM(D7:D34)</f>
        <v>848738</v>
      </c>
      <c r="E35" s="78">
        <f>SUM(E7:E34)</f>
        <v>691728</v>
      </c>
      <c r="F35" s="140">
        <f>E35*100/D35-100</f>
        <v>-18.499230622406444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8B10D-B40A-4E81-8413-7F7D5685F212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281247</v>
      </c>
      <c r="D11" s="189">
        <v>350154</v>
      </c>
      <c r="E11" s="189">
        <v>281247</v>
      </c>
      <c r="F11" s="190">
        <v>-19.679055501293721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105</v>
      </c>
      <c r="C13" s="189">
        <v>0</v>
      </c>
      <c r="D13" s="189">
        <v>105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169</v>
      </c>
      <c r="D28" s="189">
        <v>151</v>
      </c>
      <c r="E28" s="189">
        <v>169</v>
      </c>
      <c r="F28" s="190">
        <v>11.920529801324509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103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360434</v>
      </c>
      <c r="C35" s="77">
        <f>SUM(C7:C34)</f>
        <v>291513</v>
      </c>
      <c r="D35" s="178">
        <f>SUM(D7:D34)</f>
        <v>360434</v>
      </c>
      <c r="E35" s="178">
        <f>SUM(E7:E34)</f>
        <v>291513</v>
      </c>
      <c r="F35" s="140">
        <f>E35*100/D35-100</f>
        <v>-19.121669986738212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465F2-666D-4C1C-A54F-789907FECDCE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4961005</v>
      </c>
      <c r="D11" s="189">
        <v>5407831</v>
      </c>
      <c r="E11" s="189">
        <v>4961005</v>
      </c>
      <c r="F11" s="190">
        <v>-8.2625732941728387</v>
      </c>
    </row>
    <row r="12" spans="1:14" ht="15.6" customHeight="1">
      <c r="A12" s="188" t="s">
        <v>6</v>
      </c>
      <c r="B12" s="189">
        <v>31744</v>
      </c>
      <c r="C12" s="189">
        <v>53576</v>
      </c>
      <c r="D12" s="189">
        <v>31744</v>
      </c>
      <c r="E12" s="189">
        <v>53576</v>
      </c>
      <c r="F12" s="190">
        <v>68.775201612903231</v>
      </c>
    </row>
    <row r="13" spans="1:14" ht="15.6" customHeight="1">
      <c r="A13" s="188" t="s">
        <v>175</v>
      </c>
      <c r="B13" s="189">
        <v>704</v>
      </c>
      <c r="C13" s="189">
        <v>1123</v>
      </c>
      <c r="D13" s="189">
        <v>704</v>
      </c>
      <c r="E13" s="189">
        <v>1123</v>
      </c>
      <c r="F13" s="190">
        <v>59.517045454545467</v>
      </c>
    </row>
    <row r="14" spans="1:14" ht="15.6" customHeight="1">
      <c r="A14" s="188" t="s">
        <v>148</v>
      </c>
      <c r="B14" s="189">
        <v>2035022</v>
      </c>
      <c r="C14" s="189">
        <v>1579182</v>
      </c>
      <c r="D14" s="189">
        <v>2035022</v>
      </c>
      <c r="E14" s="189">
        <v>1579182</v>
      </c>
      <c r="F14" s="190">
        <v>-22.399757840455781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1168759</v>
      </c>
      <c r="C22" s="189">
        <v>1604118</v>
      </c>
      <c r="D22" s="189">
        <v>1168759</v>
      </c>
      <c r="E22" s="189">
        <v>1604118</v>
      </c>
      <c r="F22" s="190">
        <v>37.249681071974628</v>
      </c>
    </row>
    <row r="23" spans="1:7" ht="15.6" customHeight="1">
      <c r="A23" s="188" t="s">
        <v>165</v>
      </c>
      <c r="B23" s="189">
        <v>10354</v>
      </c>
      <c r="C23" s="189">
        <v>242986</v>
      </c>
      <c r="D23" s="189">
        <v>10354</v>
      </c>
      <c r="E23" s="189">
        <v>242986</v>
      </c>
      <c r="F23" s="190">
        <v>2246.7838516515362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53688</v>
      </c>
      <c r="C28" s="189">
        <v>74780</v>
      </c>
      <c r="D28" s="189">
        <v>53688</v>
      </c>
      <c r="E28" s="189">
        <v>74780</v>
      </c>
      <c r="F28" s="190">
        <v>39.286246461034118</v>
      </c>
    </row>
    <row r="29" spans="1:7" ht="15.6" customHeight="1">
      <c r="A29" s="188" t="s">
        <v>178</v>
      </c>
      <c r="B29" s="189">
        <v>17082</v>
      </c>
      <c r="C29" s="189">
        <v>23808</v>
      </c>
      <c r="D29" s="189">
        <v>17082</v>
      </c>
      <c r="E29" s="189">
        <v>23808</v>
      </c>
      <c r="F29" s="190">
        <v>39.374780470670878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2822296</v>
      </c>
      <c r="C32" s="189">
        <v>2373033</v>
      </c>
      <c r="D32" s="189">
        <v>2822296</v>
      </c>
      <c r="E32" s="189">
        <v>2373033</v>
      </c>
      <c r="F32" s="190">
        <v>-15.91835158324994</v>
      </c>
    </row>
    <row r="33" spans="1:6" ht="15.6" customHeight="1">
      <c r="A33" s="188" t="s">
        <v>182</v>
      </c>
      <c r="B33" s="189">
        <v>21243</v>
      </c>
      <c r="C33" s="189">
        <v>31292</v>
      </c>
      <c r="D33" s="189">
        <v>21243</v>
      </c>
      <c r="E33" s="189">
        <v>31292</v>
      </c>
      <c r="F33" s="190">
        <v>47.304994586452011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12240598</v>
      </c>
      <c r="C35" s="77">
        <f>SUM(C7:C34)</f>
        <v>11225416</v>
      </c>
      <c r="D35" s="178">
        <f>SUM(D7:D34)</f>
        <v>12240598</v>
      </c>
      <c r="E35" s="178">
        <f>SUM(E7:E34)</f>
        <v>11225416</v>
      </c>
      <c r="F35" s="177">
        <f>E35*100/D35-100</f>
        <v>-8.2935653960696953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21403-5B82-47F9-B7ED-3D1F1F5A4178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3804604</v>
      </c>
      <c r="D11" s="189">
        <v>3989965</v>
      </c>
      <c r="E11" s="189">
        <v>3804604</v>
      </c>
      <c r="F11" s="190">
        <v>-4.6456798493219944</v>
      </c>
    </row>
    <row r="12" spans="1:14" ht="15.6" customHeight="1">
      <c r="A12" s="188" t="s">
        <v>6</v>
      </c>
      <c r="B12" s="189">
        <v>15917</v>
      </c>
      <c r="C12" s="189">
        <v>16729</v>
      </c>
      <c r="D12" s="189">
        <v>15917</v>
      </c>
      <c r="E12" s="189">
        <v>16729</v>
      </c>
      <c r="F12" s="190">
        <v>5.1014638436891317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1324344</v>
      </c>
      <c r="D14" s="189">
        <v>1705021</v>
      </c>
      <c r="E14" s="189">
        <v>1324344</v>
      </c>
      <c r="F14" s="190">
        <v>-22.326821781080699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891716</v>
      </c>
      <c r="C22" s="189">
        <v>1112167</v>
      </c>
      <c r="D22" s="189">
        <v>891716</v>
      </c>
      <c r="E22" s="189">
        <v>1112167</v>
      </c>
      <c r="F22" s="190">
        <v>24.722108832857099</v>
      </c>
    </row>
    <row r="23" spans="1:7" ht="15.6" customHeight="1">
      <c r="A23" s="188" t="s">
        <v>165</v>
      </c>
      <c r="B23" s="189">
        <v>4</v>
      </c>
      <c r="C23" s="189">
        <v>234407</v>
      </c>
      <c r="D23" s="189">
        <v>4</v>
      </c>
      <c r="E23" s="189">
        <v>234407</v>
      </c>
      <c r="F23" s="190">
        <v>5860075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23355</v>
      </c>
      <c r="D29" s="189">
        <v>15623</v>
      </c>
      <c r="E29" s="189">
        <v>23355</v>
      </c>
      <c r="F29" s="190">
        <v>49.491134865262751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2789258</v>
      </c>
      <c r="C32" s="189">
        <v>2326358</v>
      </c>
      <c r="D32" s="189">
        <v>2789258</v>
      </c>
      <c r="E32" s="189">
        <v>2326358</v>
      </c>
      <c r="F32" s="190">
        <v>-16.595811502557311</v>
      </c>
    </row>
    <row r="33" spans="1:6" ht="15.6" customHeight="1">
      <c r="A33" s="188" t="s">
        <v>182</v>
      </c>
      <c r="B33" s="189">
        <v>8651</v>
      </c>
      <c r="C33" s="189">
        <v>21298</v>
      </c>
      <c r="D33" s="189">
        <v>8651</v>
      </c>
      <c r="E33" s="189">
        <v>21298</v>
      </c>
      <c r="F33" s="190">
        <v>146.1911917697376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9478450</v>
      </c>
      <c r="C35" s="77">
        <f>SUM(C7:C34)</f>
        <v>8956469</v>
      </c>
      <c r="D35" s="76">
        <f>SUM(D7:D34)</f>
        <v>9478450</v>
      </c>
      <c r="E35" s="78">
        <f>SUM(E7:E34)</f>
        <v>8956469</v>
      </c>
      <c r="F35" s="140">
        <f>E35*100/D35-100</f>
        <v>-5.5070291028596472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FB13D-E6CD-4EED-8BB2-731330717584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86689</v>
      </c>
      <c r="D9" s="189">
        <v>60781</v>
      </c>
      <c r="E9" s="189">
        <v>86689</v>
      </c>
      <c r="F9" s="190">
        <v>42.625162468534569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1114697</v>
      </c>
      <c r="D11" s="189">
        <v>1054068</v>
      </c>
      <c r="E11" s="189">
        <v>1114697</v>
      </c>
      <c r="F11" s="190">
        <v>5.7519059491418014</v>
      </c>
    </row>
    <row r="12" spans="1:14" ht="15.6" customHeight="1">
      <c r="A12" s="188" t="s">
        <v>6</v>
      </c>
      <c r="B12" s="189">
        <v>68593</v>
      </c>
      <c r="C12" s="189">
        <v>82367</v>
      </c>
      <c r="D12" s="189">
        <v>68593</v>
      </c>
      <c r="E12" s="189">
        <v>82367</v>
      </c>
      <c r="F12" s="190">
        <v>20.080766258947701</v>
      </c>
    </row>
    <row r="13" spans="1:14" ht="15.6" customHeight="1">
      <c r="A13" s="188" t="s">
        <v>175</v>
      </c>
      <c r="B13" s="189">
        <v>970949</v>
      </c>
      <c r="C13" s="189">
        <v>1058605</v>
      </c>
      <c r="D13" s="189">
        <v>970949</v>
      </c>
      <c r="E13" s="189">
        <v>1058605</v>
      </c>
      <c r="F13" s="190">
        <v>9.0278686110187039</v>
      </c>
    </row>
    <row r="14" spans="1:14" ht="15.6" customHeight="1">
      <c r="A14" s="188" t="s">
        <v>148</v>
      </c>
      <c r="B14" s="189">
        <v>842985</v>
      </c>
      <c r="C14" s="189">
        <v>826094</v>
      </c>
      <c r="D14" s="189">
        <v>842985</v>
      </c>
      <c r="E14" s="189">
        <v>826094</v>
      </c>
      <c r="F14" s="190">
        <v>-2.0037129960794151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420055</v>
      </c>
      <c r="C22" s="189">
        <v>487236</v>
      </c>
      <c r="D22" s="189">
        <v>420055</v>
      </c>
      <c r="E22" s="189">
        <v>487236</v>
      </c>
      <c r="F22" s="190">
        <v>15.993381819047499</v>
      </c>
    </row>
    <row r="23" spans="1:7" ht="15.6" customHeight="1">
      <c r="A23" s="188" t="s">
        <v>165</v>
      </c>
      <c r="B23" s="189">
        <v>62165</v>
      </c>
      <c r="C23" s="189">
        <v>35549</v>
      </c>
      <c r="D23" s="189">
        <v>62165</v>
      </c>
      <c r="E23" s="189">
        <v>35549</v>
      </c>
      <c r="F23" s="190">
        <v>-42.815088876377381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439316</v>
      </c>
      <c r="C28" s="189">
        <v>439886</v>
      </c>
      <c r="D28" s="189">
        <v>439316</v>
      </c>
      <c r="E28" s="189">
        <v>439886</v>
      </c>
      <c r="F28" s="190">
        <v>0.1297471523914453</v>
      </c>
    </row>
    <row r="29" spans="1:7" ht="15.6" customHeight="1">
      <c r="A29" s="188" t="s">
        <v>178</v>
      </c>
      <c r="B29" s="189">
        <v>203581</v>
      </c>
      <c r="C29" s="189">
        <v>123591</v>
      </c>
      <c r="D29" s="189">
        <v>203581</v>
      </c>
      <c r="E29" s="189">
        <v>123591</v>
      </c>
      <c r="F29" s="190">
        <v>-39.291485944169636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1069302</v>
      </c>
      <c r="C32" s="189">
        <v>1026335</v>
      </c>
      <c r="D32" s="189">
        <v>1069302</v>
      </c>
      <c r="E32" s="189">
        <v>1026335</v>
      </c>
      <c r="F32" s="190">
        <v>-4.0182287136842518</v>
      </c>
    </row>
    <row r="33" spans="1:6" ht="15.6" customHeight="1">
      <c r="A33" s="188" t="s">
        <v>182</v>
      </c>
      <c r="B33" s="189">
        <v>130578</v>
      </c>
      <c r="C33" s="189">
        <v>79942</v>
      </c>
      <c r="D33" s="189">
        <v>130578</v>
      </c>
      <c r="E33" s="189">
        <v>79942</v>
      </c>
      <c r="F33" s="190">
        <v>-38.778354699872871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5665069</v>
      </c>
      <c r="C35" s="77">
        <f>SUM(C7:C34)</f>
        <v>5727360</v>
      </c>
      <c r="D35" s="76">
        <f>SUM(D7:D34)</f>
        <v>5665069</v>
      </c>
      <c r="E35" s="78">
        <f>SUM(E7:E34)</f>
        <v>5727360</v>
      </c>
      <c r="F35" s="140">
        <f>E35*100/D35-100</f>
        <v>1.0995629532491193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CBF52-3CB9-4516-8C16-0A4FFE1FBE78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45854</v>
      </c>
      <c r="D11" s="189">
        <v>43635</v>
      </c>
      <c r="E11" s="189">
        <v>45854</v>
      </c>
      <c r="F11" s="190">
        <v>5.0853672510599353</v>
      </c>
    </row>
    <row r="12" spans="1:14" ht="15.6" customHeight="1">
      <c r="A12" s="188" t="s">
        <v>6</v>
      </c>
      <c r="B12" s="189">
        <v>2237</v>
      </c>
      <c r="C12" s="189">
        <v>2874</v>
      </c>
      <c r="D12" s="189">
        <v>2237</v>
      </c>
      <c r="E12" s="189">
        <v>2874</v>
      </c>
      <c r="F12" s="190">
        <v>28.475637013857831</v>
      </c>
    </row>
    <row r="13" spans="1:14" ht="15.6" customHeight="1">
      <c r="A13" s="188" t="s">
        <v>175</v>
      </c>
      <c r="B13" s="189">
        <v>45154</v>
      </c>
      <c r="C13" s="189">
        <v>48401</v>
      </c>
      <c r="D13" s="189">
        <v>45154</v>
      </c>
      <c r="E13" s="189">
        <v>48401</v>
      </c>
      <c r="F13" s="190">
        <v>7.1909465385126481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3046</v>
      </c>
      <c r="D29" s="189">
        <v>5661</v>
      </c>
      <c r="E29" s="189">
        <v>3046</v>
      </c>
      <c r="F29" s="190">
        <v>-46.193252075605017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38886</v>
      </c>
      <c r="C32" s="189">
        <v>38595</v>
      </c>
      <c r="D32" s="189">
        <v>38886</v>
      </c>
      <c r="E32" s="189">
        <v>38595</v>
      </c>
      <c r="F32" s="190">
        <v>-0.74834130535411703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241118</v>
      </c>
      <c r="C35" s="77">
        <f>SUM(C7:C34)</f>
        <v>245189</v>
      </c>
      <c r="D35" s="178">
        <f>SUM(D7:D34)</f>
        <v>241118</v>
      </c>
      <c r="E35" s="178">
        <f>SUM(E7:E34)</f>
        <v>245189</v>
      </c>
      <c r="F35" s="140">
        <f>E35*100/D35-100</f>
        <v>1.6883849401537816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D6534-B466-4D69-B288-D1F1F8B2548E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36BD0-92C3-4CD9-86B3-DF1C093A8A2F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356410</v>
      </c>
      <c r="D11" s="189">
        <v>372092</v>
      </c>
      <c r="E11" s="189">
        <v>356410</v>
      </c>
      <c r="F11" s="190">
        <v>-4.2145490900099958</v>
      </c>
    </row>
    <row r="12" spans="1:14" ht="15.6" customHeight="1">
      <c r="A12" s="188" t="s">
        <v>6</v>
      </c>
      <c r="B12" s="189">
        <v>16301.75</v>
      </c>
      <c r="C12" s="189">
        <v>17693</v>
      </c>
      <c r="D12" s="189">
        <v>16301.75</v>
      </c>
      <c r="E12" s="189">
        <v>17693</v>
      </c>
      <c r="F12" s="190">
        <v>8.5343598079960685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292136.5</v>
      </c>
      <c r="D14" s="189">
        <v>295727.75</v>
      </c>
      <c r="E14" s="189">
        <v>292136.5</v>
      </c>
      <c r="F14" s="190">
        <v>-1.214377074860238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2791</v>
      </c>
      <c r="C16" s="189">
        <v>4203</v>
      </c>
      <c r="D16" s="189">
        <v>2791</v>
      </c>
      <c r="E16" s="189">
        <v>4203</v>
      </c>
      <c r="F16" s="190">
        <v>50.591185954854893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109432</v>
      </c>
      <c r="C22" s="189">
        <v>134827</v>
      </c>
      <c r="D22" s="189">
        <v>109432</v>
      </c>
      <c r="E22" s="189">
        <v>134827</v>
      </c>
      <c r="F22" s="190">
        <v>23.20619197309745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41609</v>
      </c>
      <c r="D28" s="189">
        <v>37311</v>
      </c>
      <c r="E28" s="189">
        <v>41609</v>
      </c>
      <c r="F28" s="190">
        <v>11.519391064297389</v>
      </c>
    </row>
    <row r="29" spans="1:7" ht="15.6" customHeight="1">
      <c r="A29" s="188" t="s">
        <v>178</v>
      </c>
      <c r="B29" s="189">
        <v>9155.75</v>
      </c>
      <c r="C29" s="189">
        <v>11362.25</v>
      </c>
      <c r="D29" s="189">
        <v>9155.75</v>
      </c>
      <c r="E29" s="189">
        <v>11362.25</v>
      </c>
      <c r="F29" s="190">
        <v>24.099609534991671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410014</v>
      </c>
      <c r="C32" s="189">
        <v>413480</v>
      </c>
      <c r="D32" s="189">
        <v>410014</v>
      </c>
      <c r="E32" s="189">
        <v>413480</v>
      </c>
      <c r="F32" s="190">
        <v>0.8453369884930737</v>
      </c>
    </row>
    <row r="33" spans="1:6" ht="15.6" customHeight="1">
      <c r="A33" s="188" t="s">
        <v>182</v>
      </c>
      <c r="B33" s="189">
        <v>17638</v>
      </c>
      <c r="C33" s="189">
        <v>18553</v>
      </c>
      <c r="D33" s="189">
        <v>17638</v>
      </c>
      <c r="E33" s="189">
        <v>18553</v>
      </c>
      <c r="F33" s="190">
        <v>5.18766300034018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1366699.5</v>
      </c>
      <c r="C35" s="77">
        <f>SUM(C7:C34)</f>
        <v>1409376.5</v>
      </c>
      <c r="D35" s="76">
        <f>SUM(D7:D34)</f>
        <v>1366699.5</v>
      </c>
      <c r="E35" s="178">
        <f>SUM(E7:E34)</f>
        <v>1409376.5</v>
      </c>
      <c r="F35" s="140">
        <f>E35*100/D35-100</f>
        <v>3.1226322977362599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B384-9C12-47F2-8BAD-474EF075A5A3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307650</v>
      </c>
      <c r="D11" s="189">
        <v>314859</v>
      </c>
      <c r="E11" s="189">
        <v>307650</v>
      </c>
      <c r="F11" s="190">
        <v>-2.2895962954846421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122485</v>
      </c>
      <c r="D14" s="189">
        <v>142361</v>
      </c>
      <c r="E14" s="189">
        <v>122485</v>
      </c>
      <c r="F14" s="190">
        <v>-13.961688945708451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62833</v>
      </c>
      <c r="C22" s="189">
        <v>87313</v>
      </c>
      <c r="D22" s="189">
        <v>62833</v>
      </c>
      <c r="E22" s="189">
        <v>87313</v>
      </c>
      <c r="F22" s="190">
        <v>38.960418888163872</v>
      </c>
    </row>
    <row r="23" spans="1:7" ht="15.6" customHeight="1">
      <c r="A23" s="188" t="s">
        <v>165</v>
      </c>
      <c r="B23" s="189">
        <v>2</v>
      </c>
      <c r="C23" s="189">
        <v>20259.25</v>
      </c>
      <c r="D23" s="189">
        <v>2</v>
      </c>
      <c r="E23" s="189">
        <v>20259.25</v>
      </c>
      <c r="F23" s="190">
        <v>1012862.5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1814.5</v>
      </c>
      <c r="D29" s="189">
        <v>1476.25</v>
      </c>
      <c r="E29" s="189">
        <v>1814.5</v>
      </c>
      <c r="F29" s="190">
        <v>22.912785774767141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224461</v>
      </c>
      <c r="C32" s="189">
        <v>188051</v>
      </c>
      <c r="D32" s="189">
        <v>224461</v>
      </c>
      <c r="E32" s="189">
        <v>188051</v>
      </c>
      <c r="F32" s="190">
        <v>-16.221080722263551</v>
      </c>
    </row>
    <row r="33" spans="1:6" ht="15.6" customHeight="1">
      <c r="A33" s="188" t="s">
        <v>182</v>
      </c>
      <c r="B33" s="189">
        <v>1154</v>
      </c>
      <c r="C33" s="189">
        <v>1445</v>
      </c>
      <c r="D33" s="189">
        <v>1154</v>
      </c>
      <c r="E33" s="189">
        <v>1445</v>
      </c>
      <c r="F33" s="190">
        <v>25.216637781629121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752272.75</v>
      </c>
      <c r="C35" s="77">
        <f>SUM(C7:C34)</f>
        <v>737332</v>
      </c>
      <c r="D35" s="178">
        <f>SUM(D7:D34)</f>
        <v>752272.75</v>
      </c>
      <c r="E35" s="78">
        <f>SUM(E7:E34)</f>
        <v>737332</v>
      </c>
      <c r="F35" s="140">
        <f>E35*100/D35-100</f>
        <v>-1.9860815109945094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89688-99DA-4550-8958-CD23BD24F177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14081.75</v>
      </c>
      <c r="D12" s="189">
        <v>12192.75</v>
      </c>
      <c r="E12" s="189">
        <v>14081.75</v>
      </c>
      <c r="F12" s="190">
        <v>15.492813352197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41331</v>
      </c>
      <c r="D22" s="189">
        <v>40269</v>
      </c>
      <c r="E22" s="189">
        <v>41331</v>
      </c>
      <c r="F22" s="190">
        <v>2.6372643969306471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31743</v>
      </c>
      <c r="D28" s="189">
        <v>31205</v>
      </c>
      <c r="E28" s="189">
        <v>31743</v>
      </c>
      <c r="F28" s="190">
        <v>1.7240826790578441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14744</v>
      </c>
      <c r="C32" s="189">
        <v>15864</v>
      </c>
      <c r="D32" s="189">
        <v>14744</v>
      </c>
      <c r="E32" s="189">
        <v>15864</v>
      </c>
      <c r="F32" s="190">
        <v>7.5963103635377109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159704</v>
      </c>
      <c r="C35" s="77">
        <f>SUM(C7:C34)</f>
        <v>168337</v>
      </c>
      <c r="D35" s="76">
        <f>SUM(D7:D34)</f>
        <v>159704</v>
      </c>
      <c r="E35" s="178">
        <f>SUM(E7:E34)</f>
        <v>168337</v>
      </c>
      <c r="F35" s="177">
        <f>E35*100/D35-100</f>
        <v>5.4056254070029581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42373-6800-40A5-8D1A-3C562DBA6F90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48760</v>
      </c>
      <c r="D11" s="189">
        <v>57233</v>
      </c>
      <c r="E11" s="189">
        <v>48760</v>
      </c>
      <c r="F11" s="190">
        <v>-14.804396065207129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153355</v>
      </c>
      <c r="D14" s="189">
        <v>136509</v>
      </c>
      <c r="E14" s="189">
        <v>153355</v>
      </c>
      <c r="F14" s="190">
        <v>12.34057827689017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2205</v>
      </c>
      <c r="C16" s="189">
        <v>3111</v>
      </c>
      <c r="D16" s="189">
        <v>2205</v>
      </c>
      <c r="E16" s="189">
        <v>3111</v>
      </c>
      <c r="F16" s="190">
        <v>41.088435374149668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6183</v>
      </c>
      <c r="D22" s="189">
        <v>6330</v>
      </c>
      <c r="E22" s="189">
        <v>6183</v>
      </c>
      <c r="F22" s="190">
        <v>-2.322274881516591</v>
      </c>
    </row>
    <row r="23" spans="1:7" ht="15.6" customHeight="1">
      <c r="A23" s="188" t="s">
        <v>165</v>
      </c>
      <c r="B23" s="189">
        <v>1142</v>
      </c>
      <c r="C23" s="189">
        <v>1493</v>
      </c>
      <c r="D23" s="189">
        <v>1142</v>
      </c>
      <c r="E23" s="189">
        <v>1493</v>
      </c>
      <c r="F23" s="190">
        <v>30.735551663747799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7619.5</v>
      </c>
      <c r="D29" s="189">
        <v>5918.5</v>
      </c>
      <c r="E29" s="189">
        <v>7619.5</v>
      </c>
      <c r="F29" s="190">
        <v>28.74039030159668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170809</v>
      </c>
      <c r="C32" s="189">
        <v>209565</v>
      </c>
      <c r="D32" s="189">
        <v>170809</v>
      </c>
      <c r="E32" s="189">
        <v>209565</v>
      </c>
      <c r="F32" s="190">
        <v>22.689670918979669</v>
      </c>
    </row>
    <row r="33" spans="1:6" ht="15.6" customHeight="1">
      <c r="A33" s="188" t="s">
        <v>182</v>
      </c>
      <c r="B33" s="189">
        <v>14917</v>
      </c>
      <c r="C33" s="189">
        <v>15960</v>
      </c>
      <c r="D33" s="189">
        <v>14917</v>
      </c>
      <c r="E33" s="189">
        <v>15960</v>
      </c>
      <c r="F33" s="190">
        <v>6.9920225246363268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454722.75</v>
      </c>
      <c r="C35" s="77">
        <f>SUM(C7:C34)</f>
        <v>503707.5</v>
      </c>
      <c r="D35" s="178">
        <f>SUM(D7:D34)</f>
        <v>454722.75</v>
      </c>
      <c r="E35" s="178">
        <f>SUM(E7:E34)</f>
        <v>503707.5</v>
      </c>
      <c r="F35" s="140">
        <f>E35*100/D35-100</f>
        <v>10.772443208526511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7EFBD-27F5-4667-9377-8F4B5D2D837E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138</v>
      </c>
      <c r="D12" s="189">
        <v>134</v>
      </c>
      <c r="E12" s="189">
        <v>138</v>
      </c>
      <c r="F12" s="190">
        <v>2.9850746268656678</v>
      </c>
    </row>
    <row r="13" spans="1:14" ht="15.6" customHeight="1">
      <c r="A13" s="188" t="s">
        <v>175</v>
      </c>
      <c r="B13" s="189">
        <v>3052</v>
      </c>
      <c r="C13" s="189">
        <v>2982</v>
      </c>
      <c r="D13" s="189">
        <v>3052</v>
      </c>
      <c r="E13" s="189">
        <v>2982</v>
      </c>
      <c r="F13" s="190">
        <v>-2.293577981651381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1138</v>
      </c>
      <c r="C22" s="189">
        <v>1260</v>
      </c>
      <c r="D22" s="189">
        <v>1138</v>
      </c>
      <c r="E22" s="189">
        <v>1260</v>
      </c>
      <c r="F22" s="190">
        <v>10.720562390158181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67</v>
      </c>
      <c r="C27" s="189">
        <v>51</v>
      </c>
      <c r="D27" s="189">
        <v>67</v>
      </c>
      <c r="E27" s="189">
        <v>51</v>
      </c>
      <c r="F27" s="190">
        <v>-23.880597014925371</v>
      </c>
    </row>
    <row r="28" spans="1:7" ht="15.6" customHeight="1">
      <c r="A28" s="188" t="s">
        <v>177</v>
      </c>
      <c r="B28" s="189">
        <v>1406</v>
      </c>
      <c r="C28" s="189">
        <v>1502</v>
      </c>
      <c r="D28" s="189">
        <v>1406</v>
      </c>
      <c r="E28" s="189">
        <v>1502</v>
      </c>
      <c r="F28" s="190">
        <v>6.8278805120910429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>
      <c r="A33" s="188" t="s">
        <v>182</v>
      </c>
      <c r="B33" s="189">
        <v>157</v>
      </c>
      <c r="C33" s="189">
        <v>122</v>
      </c>
      <c r="D33" s="189">
        <v>157</v>
      </c>
      <c r="E33" s="189">
        <v>122</v>
      </c>
      <c r="F33" s="190">
        <v>-22.29299363057325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12505</v>
      </c>
      <c r="C35" s="77">
        <f>SUM(C7:C34)</f>
        <v>12234</v>
      </c>
      <c r="D35" s="178">
        <f>SUM(D7:D34)</f>
        <v>12505</v>
      </c>
      <c r="E35" s="78">
        <f>SUM(E7:E34)</f>
        <v>12234</v>
      </c>
      <c r="F35" s="140">
        <f>E35*100/D35-100</f>
        <v>-2.1671331467413069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FD5C4-0842-4A31-A293-2ADDB6AFE184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1556668</v>
      </c>
      <c r="C7" s="189">
        <v>1209361</v>
      </c>
      <c r="D7" s="189">
        <v>1556668</v>
      </c>
      <c r="E7" s="189">
        <v>1209361</v>
      </c>
      <c r="F7" s="190">
        <v>-22.31092307415582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1815784</v>
      </c>
      <c r="D12" s="189">
        <v>2451398</v>
      </c>
      <c r="E12" s="189">
        <v>1815784</v>
      </c>
      <c r="F12" s="190">
        <v>-25.928633375730911</v>
      </c>
    </row>
    <row r="13" spans="1:14" ht="15.6" customHeight="1">
      <c r="A13" s="188" t="s">
        <v>175</v>
      </c>
      <c r="B13" s="189">
        <v>17177306</v>
      </c>
      <c r="C13" s="189">
        <v>16795202</v>
      </c>
      <c r="D13" s="189">
        <v>17177306</v>
      </c>
      <c r="E13" s="189">
        <v>16795202</v>
      </c>
      <c r="F13" s="190">
        <v>-2.224469890680183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27981180</v>
      </c>
      <c r="C22" s="189">
        <v>32113951</v>
      </c>
      <c r="D22" s="189">
        <v>27981180</v>
      </c>
      <c r="E22" s="189">
        <v>32113951</v>
      </c>
      <c r="F22" s="190">
        <v>14.76982386018031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525596</v>
      </c>
      <c r="C27" s="189">
        <v>411650</v>
      </c>
      <c r="D27" s="189">
        <v>525596</v>
      </c>
      <c r="E27" s="189">
        <v>411650</v>
      </c>
      <c r="F27" s="190">
        <v>-21.679388732029921</v>
      </c>
    </row>
    <row r="28" spans="1:7" ht="15.6" customHeight="1">
      <c r="A28" s="188" t="s">
        <v>177</v>
      </c>
      <c r="B28" s="189">
        <v>20201954</v>
      </c>
      <c r="C28" s="189">
        <v>21462408</v>
      </c>
      <c r="D28" s="189">
        <v>20201954</v>
      </c>
      <c r="E28" s="189">
        <v>21462408</v>
      </c>
      <c r="F28" s="190">
        <v>6.2392677460804009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>
      <c r="A33" s="188" t="s">
        <v>182</v>
      </c>
      <c r="B33" s="189">
        <v>3333531</v>
      </c>
      <c r="C33" s="189">
        <v>2979732</v>
      </c>
      <c r="D33" s="189">
        <v>3333531</v>
      </c>
      <c r="E33" s="189">
        <v>2979732</v>
      </c>
      <c r="F33" s="190">
        <v>-10.6133406289007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208172763</v>
      </c>
      <c r="C35" s="77">
        <f>SUM(C7:C34)</f>
        <v>201784178</v>
      </c>
      <c r="D35" s="178">
        <f>SUM(D7:D34)</f>
        <v>208172763</v>
      </c>
      <c r="E35" s="78">
        <f>SUM(E7:E34)</f>
        <v>201784178</v>
      </c>
      <c r="F35" s="140">
        <f>E35*100/D35-100</f>
        <v>-3.0688861059119432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C711-2B3D-4D3C-BADA-88B9AE4E40B7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BF1EB-CD51-416F-9EFE-0D1AE2DA8582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15109</v>
      </c>
      <c r="D12" s="189">
        <v>33070</v>
      </c>
      <c r="E12" s="189">
        <v>15109</v>
      </c>
      <c r="F12" s="190">
        <v>-54.312065315996371</v>
      </c>
    </row>
    <row r="13" spans="1:14" ht="15.6" customHeight="1">
      <c r="A13" s="188" t="s">
        <v>175</v>
      </c>
      <c r="B13" s="189">
        <v>300476</v>
      </c>
      <c r="C13" s="189">
        <v>308099</v>
      </c>
      <c r="D13" s="189">
        <v>300476</v>
      </c>
      <c r="E13" s="189">
        <v>308099</v>
      </c>
      <c r="F13" s="190">
        <v>2.5369746668619091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342979</v>
      </c>
      <c r="C22" s="189">
        <v>416065</v>
      </c>
      <c r="D22" s="189">
        <v>342979</v>
      </c>
      <c r="E22" s="189">
        <v>416065</v>
      </c>
      <c r="F22" s="190">
        <v>21.309176363567449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684691</v>
      </c>
      <c r="D28" s="189">
        <v>578376</v>
      </c>
      <c r="E28" s="189">
        <v>684691</v>
      </c>
      <c r="F28" s="190">
        <v>18.38164100861724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75337</v>
      </c>
      <c r="C32" s="189">
        <v>69995</v>
      </c>
      <c r="D32" s="189">
        <v>75337</v>
      </c>
      <c r="E32" s="189">
        <v>69995</v>
      </c>
      <c r="F32" s="190">
        <v>-7.0908053147855696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2173264</v>
      </c>
      <c r="C35" s="77">
        <f>SUM(C7:C34)</f>
        <v>2398462</v>
      </c>
      <c r="D35" s="76">
        <f>SUM(D7:D34)</f>
        <v>2173264</v>
      </c>
      <c r="E35" s="78">
        <f>SUM(E7:E34)</f>
        <v>2398462</v>
      </c>
      <c r="F35" s="140">
        <f>E35*100/D35-100</f>
        <v>10.362201738951185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195E0-670A-4F1C-9776-63EF4270FE6F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2590</v>
      </c>
      <c r="D12" s="189">
        <v>1817</v>
      </c>
      <c r="E12" s="189">
        <v>2590</v>
      </c>
      <c r="F12" s="190">
        <v>42.542652724270773</v>
      </c>
    </row>
    <row r="13" spans="1:14" ht="15.6" customHeight="1">
      <c r="A13" s="188" t="s">
        <v>175</v>
      </c>
      <c r="B13" s="189">
        <v>244370</v>
      </c>
      <c r="C13" s="189">
        <v>256861</v>
      </c>
      <c r="D13" s="189">
        <v>244370</v>
      </c>
      <c r="E13" s="189">
        <v>256861</v>
      </c>
      <c r="F13" s="190">
        <v>5.1115112329664072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51083</v>
      </c>
      <c r="C32" s="189">
        <v>51267</v>
      </c>
      <c r="D32" s="189">
        <v>51083</v>
      </c>
      <c r="E32" s="189">
        <v>51267</v>
      </c>
      <c r="F32" s="190">
        <v>0.36019810895993493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1504856</v>
      </c>
      <c r="C35" s="77">
        <f>SUM(C7:C34)</f>
        <v>1594664</v>
      </c>
      <c r="D35" s="76">
        <f>SUM(D7:D34)</f>
        <v>1504856</v>
      </c>
      <c r="E35" s="78">
        <f>SUM(E7:E34)</f>
        <v>1594664</v>
      </c>
      <c r="F35" s="140">
        <f>E35*100/D35-100</f>
        <v>5.9678799832010441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5F3E4-C3D8-408D-B326-919FB641492E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242321</v>
      </c>
      <c r="C22" s="189">
        <v>318733</v>
      </c>
      <c r="D22" s="189">
        <v>242321</v>
      </c>
      <c r="E22" s="189">
        <v>318733</v>
      </c>
      <c r="F22" s="190">
        <v>31.533379277899972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254354</v>
      </c>
      <c r="D28" s="189">
        <v>174140</v>
      </c>
      <c r="E28" s="189">
        <v>254354</v>
      </c>
      <c r="F28" s="190">
        <v>46.062937866084752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668408</v>
      </c>
      <c r="C35" s="77">
        <f>SUM(C7:C34)</f>
        <v>803798</v>
      </c>
      <c r="D35" s="76">
        <f>SUM(D7:D34)</f>
        <v>668408</v>
      </c>
      <c r="E35" s="178">
        <f>SUM(E7:E34)</f>
        <v>803798</v>
      </c>
      <c r="F35" s="140">
        <f>E35*100/D35-100</f>
        <v>20.255592392670351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B7D3-2FB8-4CC3-AA8C-0819941F2DC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15735861</v>
      </c>
      <c r="E7" s="53">
        <v>14053954</v>
      </c>
      <c r="F7" s="53">
        <v>15735861</v>
      </c>
      <c r="G7" s="53">
        <v>14053954</v>
      </c>
      <c r="H7" s="165">
        <f>G7-F7</f>
        <v>-1681907</v>
      </c>
      <c r="I7" s="142">
        <f>((G7*100/F7)-100)</f>
        <v>-10.688369705350098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7571864</v>
      </c>
      <c r="E8" s="53">
        <v>6173584</v>
      </c>
      <c r="F8" s="55">
        <v>7571864</v>
      </c>
      <c r="G8" s="53">
        <v>6173584</v>
      </c>
      <c r="H8" s="47">
        <f t="shared" ref="H8:H18" si="0">G8-F8</f>
        <v>-1398280</v>
      </c>
      <c r="I8" s="141">
        <f>((G8*100/F8)-100)</f>
        <v>-18.466787042133873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21336708</v>
      </c>
      <c r="E9" s="66">
        <v>21535703</v>
      </c>
      <c r="F9" s="53">
        <v>21336708</v>
      </c>
      <c r="G9" s="67">
        <v>21535703</v>
      </c>
      <c r="H9" s="47">
        <f t="shared" si="0"/>
        <v>198995</v>
      </c>
      <c r="I9" s="142">
        <f t="shared" ref="I9:I30" si="1">((G9*100/F9)-100)</f>
        <v>0.9326415302679294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14777827</v>
      </c>
      <c r="E10" s="56">
        <v>14922420</v>
      </c>
      <c r="F10" s="68">
        <v>14777827</v>
      </c>
      <c r="G10" s="56">
        <v>14922420</v>
      </c>
      <c r="H10" s="48">
        <f t="shared" si="0"/>
        <v>144593</v>
      </c>
      <c r="I10" s="143">
        <f t="shared" si="1"/>
        <v>0.97844561314731493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6558881</v>
      </c>
      <c r="E11" s="69">
        <f t="shared" ref="E11:G11" si="2">E9-E10</f>
        <v>6613283</v>
      </c>
      <c r="F11" s="70">
        <f t="shared" si="2"/>
        <v>6558881</v>
      </c>
      <c r="G11" s="71">
        <f t="shared" si="2"/>
        <v>6613283</v>
      </c>
      <c r="H11" s="48">
        <f t="shared" si="0"/>
        <v>54402</v>
      </c>
      <c r="I11" s="144">
        <f t="shared" si="1"/>
        <v>0.8294402658014377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44644433</v>
      </c>
      <c r="E12" s="49">
        <f>SUM(E7,E8,E9)</f>
        <v>41763241</v>
      </c>
      <c r="F12" s="49">
        <f>SUM(F7,F8,F9)</f>
        <v>44644433</v>
      </c>
      <c r="G12" s="49">
        <f>SUM(G7,G8,G9)</f>
        <v>41763241</v>
      </c>
      <c r="H12" s="50">
        <f t="shared" si="0"/>
        <v>-2881192</v>
      </c>
      <c r="I12" s="145">
        <f t="shared" si="1"/>
        <v>-6.4536422715907236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6444.5349999999999</v>
      </c>
      <c r="F13" s="53">
        <v>7853.1040000000012</v>
      </c>
      <c r="G13" s="54">
        <v>6444.5349999999999</v>
      </c>
      <c r="H13" s="53">
        <f>G13-F13</f>
        <v>-1408.5690000000013</v>
      </c>
      <c r="I13" s="146">
        <f t="shared" si="1"/>
        <v>-17.936461811788064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990875</v>
      </c>
      <c r="E14" s="53">
        <v>836761</v>
      </c>
      <c r="F14" s="53">
        <v>990875</v>
      </c>
      <c r="G14" s="52">
        <v>836761</v>
      </c>
      <c r="H14" s="53">
        <f>G14-F14</f>
        <v>-154114</v>
      </c>
      <c r="I14" s="142">
        <f t="shared" si="1"/>
        <v>-15.553324082250541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848738</v>
      </c>
      <c r="E15" s="57">
        <v>691728</v>
      </c>
      <c r="F15" s="58">
        <v>848738</v>
      </c>
      <c r="G15" s="58">
        <v>691728</v>
      </c>
      <c r="H15" s="56">
        <f>G15-F15</f>
        <v>-157010</v>
      </c>
      <c r="I15" s="147">
        <f t="shared" si="1"/>
        <v>-18.499230622406444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360434</v>
      </c>
      <c r="E16" s="60">
        <v>291513</v>
      </c>
      <c r="F16" s="51">
        <v>360434</v>
      </c>
      <c r="G16" s="52">
        <v>291513</v>
      </c>
      <c r="H16" s="53">
        <f>G16-F16</f>
        <v>-68921</v>
      </c>
      <c r="I16" s="141">
        <f t="shared" si="1"/>
        <v>-19.121669986738212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1359162.1040000001</v>
      </c>
      <c r="E17" s="158">
        <f t="shared" ref="E17:G17" si="3">SUM(E13,E14,E16)</f>
        <v>1134718.5350000001</v>
      </c>
      <c r="F17" s="158">
        <f t="shared" si="3"/>
        <v>1359162.1040000001</v>
      </c>
      <c r="G17" s="158">
        <f t="shared" si="3"/>
        <v>1134718.5350000001</v>
      </c>
      <c r="H17" s="159">
        <f>G17-F17</f>
        <v>-224443.5689999999</v>
      </c>
      <c r="I17" s="145">
        <f t="shared" si="1"/>
        <v>-16.513377494815728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46003595.104000002</v>
      </c>
      <c r="E18" s="172">
        <f>E12+E17</f>
        <v>42897959.534999996</v>
      </c>
      <c r="F18" s="172">
        <f>F12+F17</f>
        <v>46003595.104000002</v>
      </c>
      <c r="G18" s="172">
        <f>G12+G17</f>
        <v>42897959.534999996</v>
      </c>
      <c r="H18" s="174">
        <f t="shared" si="0"/>
        <v>-3105635.5690000057</v>
      </c>
      <c r="I18" s="173">
        <f t="shared" si="1"/>
        <v>-6.7508540625555895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12240598</v>
      </c>
      <c r="E20" s="53">
        <v>11225416</v>
      </c>
      <c r="F20" s="53">
        <v>12240598</v>
      </c>
      <c r="G20" s="53">
        <v>11225416</v>
      </c>
      <c r="H20" s="61">
        <f>G20-F20</f>
        <v>-1015182</v>
      </c>
      <c r="I20" s="62">
        <f t="shared" si="1"/>
        <v>-8.2935653960696953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9478450</v>
      </c>
      <c r="E21" s="63">
        <v>8956469</v>
      </c>
      <c r="F21" s="63">
        <v>9478450</v>
      </c>
      <c r="G21" s="63">
        <v>8956469</v>
      </c>
      <c r="H21" s="64">
        <f>G21-F21</f>
        <v>-521981</v>
      </c>
      <c r="I21" s="65">
        <f t="shared" si="1"/>
        <v>-5.5070291028596472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5665069</v>
      </c>
      <c r="E22" s="53">
        <v>5727360</v>
      </c>
      <c r="F22" s="53">
        <v>5665069</v>
      </c>
      <c r="G22" s="53">
        <v>5727360</v>
      </c>
      <c r="H22" s="61">
        <f t="shared" ref="H22:H30" si="4">G22-F22</f>
        <v>62291</v>
      </c>
      <c r="I22" s="62">
        <f t="shared" si="1"/>
        <v>1.0995629532491193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241118</v>
      </c>
      <c r="E23" s="63">
        <v>245189</v>
      </c>
      <c r="F23" s="63">
        <v>241118</v>
      </c>
      <c r="G23" s="63">
        <v>245189</v>
      </c>
      <c r="H23" s="64">
        <f t="shared" si="4"/>
        <v>4071</v>
      </c>
      <c r="I23" s="65">
        <f t="shared" si="1"/>
        <v>1.6883849401537816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1366699.5</v>
      </c>
      <c r="E24" s="53">
        <v>1409376.5</v>
      </c>
      <c r="F24" s="53">
        <v>1366699.5</v>
      </c>
      <c r="G24" s="53">
        <v>1409376.5</v>
      </c>
      <c r="H24" s="61">
        <f t="shared" si="4"/>
        <v>42677</v>
      </c>
      <c r="I24" s="62">
        <f t="shared" si="1"/>
        <v>3.1226322977362599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752272.75</v>
      </c>
      <c r="E25" s="63">
        <v>737332</v>
      </c>
      <c r="F25" s="63">
        <v>752272.75</v>
      </c>
      <c r="G25" s="63">
        <v>737332</v>
      </c>
      <c r="H25" s="64">
        <f t="shared" si="4"/>
        <v>-14940.75</v>
      </c>
      <c r="I25" s="65">
        <f t="shared" si="1"/>
        <v>-1.9860815109945094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159704</v>
      </c>
      <c r="E26" s="63">
        <v>168337</v>
      </c>
      <c r="F26" s="63">
        <v>159704</v>
      </c>
      <c r="G26" s="63">
        <v>168337</v>
      </c>
      <c r="H26" s="64">
        <f t="shared" si="4"/>
        <v>8633</v>
      </c>
      <c r="I26" s="65">
        <f t="shared" si="1"/>
        <v>5.4056254070029581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454722.75</v>
      </c>
      <c r="E27" s="63">
        <v>503707.5</v>
      </c>
      <c r="F27" s="63">
        <v>454722.75</v>
      </c>
      <c r="G27" s="63">
        <v>503707.5</v>
      </c>
      <c r="H27" s="64">
        <f t="shared" si="4"/>
        <v>48984.75</v>
      </c>
      <c r="I27" s="65">
        <f t="shared" si="1"/>
        <v>10.772443208526511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12505</v>
      </c>
      <c r="E28" s="53">
        <v>12234</v>
      </c>
      <c r="F28" s="53">
        <v>12505</v>
      </c>
      <c r="G28" s="53">
        <v>12234</v>
      </c>
      <c r="H28" s="61">
        <f t="shared" si="4"/>
        <v>-271</v>
      </c>
      <c r="I28" s="62">
        <f t="shared" si="1"/>
        <v>-2.1671331467413069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208172763</v>
      </c>
      <c r="E29" s="53">
        <v>201784178</v>
      </c>
      <c r="F29" s="53">
        <v>208172763</v>
      </c>
      <c r="G29" s="53">
        <v>201784178</v>
      </c>
      <c r="H29" s="61">
        <f t="shared" si="4"/>
        <v>-6388585</v>
      </c>
      <c r="I29" s="62">
        <f t="shared" si="1"/>
        <v>-3.0688861059119432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2173264</v>
      </c>
      <c r="E31" s="53">
        <v>2398462</v>
      </c>
      <c r="F31" s="53">
        <v>2173264</v>
      </c>
      <c r="G31" s="53">
        <v>2398462</v>
      </c>
      <c r="H31" s="61">
        <f>G31-F31</f>
        <v>225198</v>
      </c>
      <c r="I31" s="62">
        <f>((G31*100/F31)-100)</f>
        <v>10.362201738951185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1504856</v>
      </c>
      <c r="E32" s="63">
        <v>1594664</v>
      </c>
      <c r="F32" s="63">
        <v>1504856</v>
      </c>
      <c r="G32" s="63">
        <v>1594664</v>
      </c>
      <c r="H32" s="64">
        <f>G32-F32</f>
        <v>89808</v>
      </c>
      <c r="I32" s="65">
        <f>((G32*100/F32)-100)</f>
        <v>5.9678799832010441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668408</v>
      </c>
      <c r="E33" s="63">
        <v>803798</v>
      </c>
      <c r="F33" s="63">
        <v>668408</v>
      </c>
      <c r="G33" s="63">
        <v>803798</v>
      </c>
      <c r="H33" s="64">
        <f>G33-F33</f>
        <v>135390</v>
      </c>
      <c r="I33" s="65">
        <f>((G33*100/F33)-100)</f>
        <v>20.255592392670351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416043</v>
      </c>
      <c r="E34" s="53">
        <v>455047</v>
      </c>
      <c r="F34" s="53">
        <v>416043</v>
      </c>
      <c r="G34" s="53">
        <v>455047</v>
      </c>
      <c r="H34" s="61">
        <f>G34-F34</f>
        <v>39004</v>
      </c>
      <c r="I34" s="62">
        <f>((G34*100/F34)-100)</f>
        <v>9.3749924887571723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276744</v>
      </c>
      <c r="E35" s="53">
        <v>199210</v>
      </c>
      <c r="F35" s="53">
        <v>276744</v>
      </c>
      <c r="G35" s="53">
        <v>199210</v>
      </c>
      <c r="H35" s="61">
        <f>G35-F35</f>
        <v>-77534</v>
      </c>
      <c r="I35" s="62">
        <f>((G35*100/F35)-100)</f>
        <v>-28.016506229584024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41CA8-C027-40D6-8A3F-113B349EDAEA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54605</v>
      </c>
      <c r="C13" s="189">
        <v>65908</v>
      </c>
      <c r="D13" s="189">
        <v>54605</v>
      </c>
      <c r="E13" s="189">
        <v>65908</v>
      </c>
      <c r="F13" s="190">
        <v>20.699569636480181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15562</v>
      </c>
      <c r="C32" s="189">
        <v>15902</v>
      </c>
      <c r="D32" s="189">
        <v>15562</v>
      </c>
      <c r="E32" s="189">
        <v>15902</v>
      </c>
      <c r="F32" s="190">
        <v>2.1848091504948002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416043</v>
      </c>
      <c r="C35" s="77">
        <f>SUM(C7:C34)</f>
        <v>455047</v>
      </c>
      <c r="D35" s="178">
        <f>SUM(D7:D34)</f>
        <v>416043</v>
      </c>
      <c r="E35" s="178">
        <f>SUM(E7:E34)</f>
        <v>455047</v>
      </c>
      <c r="F35" s="140">
        <f>E35*100/D35-100</f>
        <v>9.3749924887571723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3B0D3-C644-4478-B9E4-EF70FC8878C0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382</v>
      </c>
      <c r="D11" s="189">
        <v>327</v>
      </c>
      <c r="E11" s="189">
        <v>382</v>
      </c>
      <c r="F11" s="190">
        <v>16.819571865443422</v>
      </c>
    </row>
    <row r="12" spans="1:14" ht="15.6" customHeight="1">
      <c r="A12" s="188" t="s">
        <v>6</v>
      </c>
      <c r="B12" s="189">
        <v>1224</v>
      </c>
      <c r="C12" s="189">
        <v>1247</v>
      </c>
      <c r="D12" s="189">
        <v>1224</v>
      </c>
      <c r="E12" s="189">
        <v>1247</v>
      </c>
      <c r="F12" s="190">
        <v>1.879084967320267</v>
      </c>
    </row>
    <row r="13" spans="1:14" ht="15.6" customHeight="1">
      <c r="A13" s="188" t="s">
        <v>175</v>
      </c>
      <c r="B13" s="189">
        <v>7841</v>
      </c>
      <c r="C13" s="189">
        <v>5542</v>
      </c>
      <c r="D13" s="189">
        <v>7841</v>
      </c>
      <c r="E13" s="189">
        <v>5542</v>
      </c>
      <c r="F13" s="190">
        <v>-29.320239765336058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7890</v>
      </c>
      <c r="D23" s="189">
        <v>4599</v>
      </c>
      <c r="E23" s="189">
        <v>7890</v>
      </c>
      <c r="F23" s="190">
        <v>71.559034572733196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51337</v>
      </c>
      <c r="C32" s="189">
        <v>26308</v>
      </c>
      <c r="D32" s="189">
        <v>51337</v>
      </c>
      <c r="E32" s="189">
        <v>26308</v>
      </c>
      <c r="F32" s="190">
        <v>-48.754309757095271</v>
      </c>
    </row>
    <row r="33" spans="1:6" ht="15.6" customHeight="1">
      <c r="A33" s="188" t="s">
        <v>182</v>
      </c>
      <c r="B33" s="189">
        <v>55801</v>
      </c>
      <c r="C33" s="189">
        <v>34081</v>
      </c>
      <c r="D33" s="189">
        <v>55801</v>
      </c>
      <c r="E33" s="189">
        <v>34081</v>
      </c>
      <c r="F33" s="190">
        <v>-38.924033619469178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276744</v>
      </c>
      <c r="C35" s="77">
        <f>SUM(C7:C34)</f>
        <v>199210</v>
      </c>
      <c r="D35" s="76">
        <f>SUM(D7:D34)</f>
        <v>276744</v>
      </c>
      <c r="E35" s="78">
        <f>SUM(E7:E34)</f>
        <v>199210</v>
      </c>
      <c r="F35" s="140">
        <f>E35*100/D35-100</f>
        <v>-28.016506229584024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F9679-00C7-4320-8147-E83B329C237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52" customWidth="1"/>
    <col min="2" max="2" width="18.6640625" style="252" customWidth="1"/>
    <col min="3" max="3" width="22.5546875" style="252" customWidth="1"/>
    <col min="4" max="5" width="15.44140625" style="252" customWidth="1"/>
    <col min="6" max="6" width="15.5546875" style="252" customWidth="1"/>
    <col min="7" max="10" width="15.44140625" style="252" customWidth="1"/>
    <col min="11" max="11" width="11.88671875" style="252" customWidth="1"/>
    <col min="12" max="16384" width="11.44140625" style="252"/>
  </cols>
  <sheetData>
    <row r="1" spans="1:11">
      <c r="A1" s="248"/>
      <c r="B1" s="249"/>
      <c r="C1" s="249"/>
      <c r="D1" s="250"/>
      <c r="E1" s="251"/>
      <c r="F1" s="250"/>
      <c r="H1" s="253"/>
      <c r="J1" s="253"/>
      <c r="K1" s="253"/>
    </row>
    <row r="2" spans="1:11">
      <c r="A2" s="254"/>
      <c r="B2" s="250"/>
      <c r="C2" s="255"/>
      <c r="D2" s="250"/>
      <c r="E2" s="254"/>
      <c r="F2" s="250"/>
      <c r="G2" s="256"/>
      <c r="H2" s="250"/>
      <c r="I2" s="256"/>
      <c r="J2" s="250"/>
      <c r="K2" s="250"/>
    </row>
    <row r="3" spans="1:11">
      <c r="A3" s="254"/>
      <c r="B3" s="249"/>
      <c r="C3" s="255"/>
      <c r="D3" s="250"/>
      <c r="E3" s="256"/>
      <c r="F3" s="250"/>
      <c r="G3" s="256"/>
      <c r="H3" s="250"/>
      <c r="I3" s="256"/>
      <c r="J3" s="250"/>
      <c r="K3" s="250"/>
    </row>
    <row r="4" spans="1:11">
      <c r="A4" s="254"/>
      <c r="B4" s="250"/>
      <c r="C4" s="255"/>
      <c r="D4" s="253"/>
      <c r="E4" s="257"/>
      <c r="F4" s="250"/>
      <c r="G4" s="257"/>
      <c r="H4" s="253"/>
      <c r="I4" s="257"/>
      <c r="J4" s="253"/>
      <c r="K4" s="253"/>
    </row>
    <row r="5" spans="1:11">
      <c r="A5" s="254"/>
      <c r="B5" s="250"/>
      <c r="C5" s="258"/>
      <c r="D5" s="250"/>
      <c r="E5" s="256"/>
      <c r="F5" s="250"/>
      <c r="G5" s="256"/>
      <c r="H5" s="250"/>
      <c r="I5" s="256"/>
      <c r="J5" s="250"/>
      <c r="K5" s="250"/>
    </row>
    <row r="6" spans="1:11">
      <c r="A6" s="254"/>
      <c r="B6" s="250"/>
      <c r="C6" s="259"/>
      <c r="D6" s="250"/>
      <c r="E6" s="256"/>
      <c r="F6" s="250"/>
      <c r="G6" s="256"/>
      <c r="H6" s="250"/>
      <c r="I6" s="256"/>
      <c r="J6" s="250"/>
      <c r="K6" s="250"/>
    </row>
    <row r="7" spans="1:11">
      <c r="A7" s="254"/>
      <c r="B7" s="250"/>
      <c r="C7" s="255"/>
      <c r="D7" s="250"/>
      <c r="E7" s="255"/>
      <c r="F7" s="250"/>
      <c r="G7" s="256"/>
      <c r="H7" s="250"/>
      <c r="I7" s="256"/>
      <c r="J7" s="250"/>
      <c r="K7" s="250"/>
    </row>
    <row r="8" spans="1:11">
      <c r="A8" s="254"/>
      <c r="B8" s="250"/>
      <c r="C8" s="255"/>
      <c r="D8" s="253"/>
      <c r="E8" s="260"/>
      <c r="F8" s="250"/>
      <c r="G8" s="257"/>
      <c r="H8" s="253"/>
      <c r="I8" s="257"/>
      <c r="J8" s="253"/>
      <c r="K8" s="253"/>
    </row>
    <row r="9" spans="1:11">
      <c r="A9" s="254"/>
      <c r="B9" s="250"/>
      <c r="C9" s="258"/>
      <c r="D9" s="250"/>
      <c r="E9" s="255"/>
      <c r="F9" s="250"/>
      <c r="G9" s="256"/>
      <c r="H9" s="250"/>
      <c r="I9" s="256"/>
      <c r="J9" s="250"/>
      <c r="K9" s="250"/>
    </row>
    <row r="10" spans="1:11">
      <c r="A10" s="254"/>
      <c r="B10" s="250"/>
      <c r="C10" s="260"/>
      <c r="D10" s="253"/>
      <c r="E10" s="260"/>
      <c r="F10" s="250"/>
      <c r="G10" s="257"/>
      <c r="H10" s="253"/>
      <c r="I10" s="257"/>
      <c r="J10" s="253"/>
      <c r="K10" s="253"/>
    </row>
    <row r="11" spans="1:11">
      <c r="A11" s="250"/>
      <c r="B11" s="250"/>
      <c r="C11" s="255"/>
      <c r="D11" s="250"/>
      <c r="E11" s="255"/>
      <c r="F11" s="250"/>
      <c r="G11" s="254"/>
      <c r="H11" s="250"/>
      <c r="I11" s="256"/>
      <c r="J11" s="250"/>
      <c r="K11" s="250"/>
    </row>
    <row r="12" spans="1:11">
      <c r="A12" s="248"/>
      <c r="B12" s="249"/>
      <c r="C12" s="258"/>
      <c r="D12" s="249"/>
      <c r="E12" s="258"/>
      <c r="F12" s="249"/>
      <c r="G12" s="248"/>
      <c r="H12" s="249"/>
      <c r="I12" s="261"/>
      <c r="J12" s="249"/>
      <c r="K12" s="249"/>
    </row>
    <row r="13" spans="1:11">
      <c r="A13" s="254"/>
      <c r="B13" s="250"/>
      <c r="C13" s="259"/>
      <c r="D13" s="262"/>
      <c r="E13" s="259"/>
      <c r="F13" s="250"/>
      <c r="G13" s="263"/>
      <c r="H13" s="262"/>
      <c r="J13" s="262"/>
      <c r="K13" s="262"/>
    </row>
    <row r="14" spans="1:11">
      <c r="A14" s="254"/>
      <c r="B14" s="250"/>
      <c r="C14" s="255"/>
      <c r="D14" s="253"/>
      <c r="E14" s="260"/>
      <c r="F14" s="250"/>
      <c r="G14" s="251"/>
      <c r="H14" s="253"/>
      <c r="I14" s="257"/>
      <c r="J14" s="253"/>
      <c r="K14" s="253"/>
    </row>
    <row r="15" spans="1:11">
      <c r="A15" s="254"/>
      <c r="B15" s="250"/>
      <c r="C15" s="255"/>
      <c r="D15" s="250"/>
      <c r="E15" s="255"/>
      <c r="F15" s="250"/>
      <c r="G15" s="254"/>
      <c r="H15" s="250"/>
      <c r="I15" s="256"/>
      <c r="J15" s="250"/>
      <c r="K15" s="250"/>
    </row>
    <row r="16" spans="1:11">
      <c r="A16" s="254"/>
      <c r="B16" s="250"/>
      <c r="C16" s="258"/>
      <c r="D16" s="262"/>
      <c r="E16" s="259"/>
      <c r="F16" s="250"/>
      <c r="H16" s="262"/>
      <c r="J16" s="262"/>
      <c r="K16" s="262"/>
    </row>
    <row r="17" spans="1:11">
      <c r="A17" s="254"/>
      <c r="B17" s="250"/>
      <c r="C17" s="255"/>
      <c r="D17" s="253"/>
      <c r="E17" s="260"/>
      <c r="F17" s="250"/>
      <c r="G17" s="257"/>
      <c r="H17" s="253"/>
      <c r="I17" s="257"/>
      <c r="J17" s="253"/>
      <c r="K17" s="253"/>
    </row>
    <row r="18" spans="1:11">
      <c r="A18" s="254"/>
      <c r="B18" s="250"/>
      <c r="C18" s="255"/>
      <c r="D18" s="250"/>
      <c r="E18" s="250"/>
      <c r="F18" s="250"/>
      <c r="G18" s="256"/>
      <c r="H18" s="250"/>
      <c r="I18" s="256"/>
      <c r="J18" s="250"/>
      <c r="K18" s="250"/>
    </row>
    <row r="19" spans="1:11">
      <c r="A19" s="254"/>
      <c r="B19" s="250"/>
      <c r="C19" s="255"/>
      <c r="D19" s="249"/>
      <c r="E19" s="249"/>
      <c r="F19" s="262"/>
      <c r="H19" s="262"/>
      <c r="J19" s="262"/>
      <c r="K19" s="262"/>
    </row>
    <row r="20" spans="1:11">
      <c r="A20" s="254"/>
      <c r="B20" s="250"/>
      <c r="C20" s="255"/>
      <c r="D20" s="250"/>
      <c r="E20" s="255"/>
      <c r="F20" s="250"/>
      <c r="G20" s="256"/>
      <c r="H20" s="250"/>
      <c r="I20" s="256"/>
      <c r="J20" s="250"/>
      <c r="K20" s="250"/>
    </row>
    <row r="21" spans="1:11">
      <c r="A21" s="254"/>
      <c r="B21" s="250"/>
      <c r="C21" s="261"/>
      <c r="D21" s="262"/>
      <c r="E21" s="259"/>
      <c r="F21" s="262"/>
      <c r="H21" s="262"/>
      <c r="J21" s="262"/>
      <c r="K21" s="262"/>
    </row>
    <row r="22" spans="1:11">
      <c r="A22" s="254"/>
      <c r="B22" s="250"/>
      <c r="C22" s="255"/>
      <c r="D22" s="250"/>
      <c r="E22" s="255"/>
      <c r="F22" s="250"/>
      <c r="G22" s="256"/>
      <c r="H22" s="250"/>
      <c r="I22" s="256"/>
      <c r="J22" s="250"/>
      <c r="K22" s="250"/>
    </row>
    <row r="23" spans="1:11">
      <c r="A23" s="254"/>
      <c r="B23" s="250"/>
      <c r="C23" s="255"/>
      <c r="D23" s="262"/>
      <c r="E23" s="259"/>
      <c r="F23" s="262"/>
      <c r="H23" s="262"/>
      <c r="J23" s="262"/>
      <c r="K23" s="262"/>
    </row>
    <row r="24" spans="1:11">
      <c r="A24" s="254"/>
      <c r="B24" s="250"/>
      <c r="C24" s="255"/>
      <c r="D24" s="250"/>
      <c r="E24" s="255"/>
      <c r="F24" s="250"/>
      <c r="G24" s="256"/>
      <c r="H24" s="250"/>
      <c r="I24" s="256"/>
      <c r="J24" s="250"/>
      <c r="K24" s="250"/>
    </row>
    <row r="25" spans="1:11">
      <c r="A25" s="254"/>
      <c r="B25" s="250"/>
      <c r="C25" s="255"/>
      <c r="D25" s="262"/>
      <c r="E25" s="259"/>
      <c r="F25" s="262"/>
      <c r="H25" s="262"/>
      <c r="J25" s="262"/>
      <c r="K25" s="262"/>
    </row>
    <row r="26" spans="1:11">
      <c r="A26" s="254"/>
      <c r="B26" s="250"/>
      <c r="C26" s="261"/>
      <c r="D26" s="253"/>
      <c r="E26" s="260"/>
      <c r="F26" s="253"/>
      <c r="G26" s="257"/>
      <c r="H26" s="253"/>
      <c r="I26" s="257"/>
      <c r="J26" s="253"/>
      <c r="K26" s="253"/>
    </row>
    <row r="27" spans="1:11">
      <c r="A27" s="254"/>
      <c r="B27" s="250"/>
      <c r="C27" s="260"/>
      <c r="D27" s="250"/>
      <c r="E27" s="255"/>
      <c r="F27" s="250"/>
      <c r="G27" s="256"/>
      <c r="H27" s="250"/>
      <c r="I27" s="256"/>
      <c r="J27" s="250"/>
      <c r="K27" s="250"/>
    </row>
    <row r="28" spans="1:11" ht="34.799999999999997">
      <c r="A28" s="264" t="s">
        <v>163</v>
      </c>
      <c r="B28" s="250"/>
      <c r="C28" s="255"/>
      <c r="D28" s="253"/>
      <c r="E28" s="260"/>
      <c r="F28" s="253"/>
      <c r="G28" s="257"/>
      <c r="H28" s="253"/>
      <c r="I28" s="257"/>
      <c r="J28" s="253"/>
      <c r="K28" s="253"/>
    </row>
    <row r="29" spans="1:11">
      <c r="A29" s="265"/>
      <c r="B29" s="250"/>
      <c r="C29" s="255"/>
      <c r="D29" s="250"/>
      <c r="E29" s="255"/>
      <c r="F29" s="250"/>
      <c r="G29" s="254"/>
      <c r="H29" s="250"/>
      <c r="I29" s="256"/>
      <c r="J29" s="250"/>
      <c r="K29" s="250"/>
    </row>
    <row r="30" spans="1:11">
      <c r="A30" s="254"/>
      <c r="B30" s="250"/>
      <c r="C30" s="258"/>
      <c r="D30" s="249"/>
      <c r="E30" s="258"/>
      <c r="F30" s="249"/>
      <c r="G30" s="248"/>
      <c r="H30" s="249"/>
      <c r="I30" s="261"/>
      <c r="J30" s="249"/>
      <c r="K30" s="249"/>
    </row>
    <row r="31" spans="1:11">
      <c r="A31" s="254"/>
      <c r="B31" s="250"/>
      <c r="C31" s="255"/>
      <c r="D31" s="262"/>
      <c r="E31" s="259"/>
      <c r="F31" s="262"/>
      <c r="G31" s="263"/>
      <c r="H31" s="262"/>
      <c r="J31" s="262"/>
      <c r="K31" s="262"/>
    </row>
    <row r="32" spans="1:11">
      <c r="A32" s="254"/>
      <c r="B32" s="250"/>
      <c r="C32" s="261"/>
      <c r="D32" s="253"/>
      <c r="E32" s="260"/>
      <c r="F32" s="253"/>
      <c r="G32" s="251"/>
      <c r="H32" s="253"/>
      <c r="I32" s="257"/>
      <c r="J32" s="253"/>
      <c r="K32" s="253"/>
    </row>
    <row r="33" spans="1:11">
      <c r="A33" s="254"/>
      <c r="B33" s="250"/>
      <c r="C33" s="260"/>
      <c r="D33" s="250"/>
      <c r="E33" s="255"/>
      <c r="F33" s="250"/>
      <c r="G33" s="254"/>
      <c r="H33" s="250"/>
      <c r="I33" s="256"/>
      <c r="J33" s="250"/>
      <c r="K33" s="250"/>
    </row>
    <row r="34" spans="1:11">
      <c r="A34" s="254"/>
      <c r="B34" s="250"/>
      <c r="C34" s="255"/>
      <c r="D34" s="250"/>
      <c r="E34" s="255"/>
      <c r="F34" s="250"/>
      <c r="G34" s="254"/>
      <c r="H34" s="250"/>
      <c r="I34" s="256"/>
      <c r="J34" s="250"/>
      <c r="K34" s="250"/>
    </row>
    <row r="35" spans="1:11">
      <c r="A35" s="254"/>
      <c r="B35" s="250"/>
      <c r="D35" s="249"/>
      <c r="E35" s="258"/>
      <c r="F35" s="249"/>
      <c r="G35" s="248"/>
      <c r="H35" s="249"/>
      <c r="I35" s="261"/>
      <c r="J35" s="249"/>
      <c r="K35" s="249"/>
    </row>
    <row r="36" spans="1:11">
      <c r="A36" s="254"/>
      <c r="B36" s="250"/>
      <c r="C36" s="255"/>
      <c r="D36" s="249"/>
      <c r="E36" s="258"/>
      <c r="F36" s="250"/>
      <c r="G36" s="254"/>
      <c r="H36" s="250"/>
      <c r="I36" s="254"/>
      <c r="J36" s="250"/>
      <c r="K36" s="250"/>
    </row>
    <row r="37" spans="1:11">
      <c r="A37" s="254"/>
      <c r="B37" s="250"/>
      <c r="C37" s="255"/>
      <c r="D37" s="249"/>
      <c r="E37" s="258"/>
      <c r="F37" s="249"/>
      <c r="G37" s="248"/>
      <c r="H37" s="262"/>
      <c r="I37" s="263"/>
      <c r="J37" s="262"/>
      <c r="K37" s="262"/>
    </row>
    <row r="38" spans="1:11">
      <c r="A38" s="254"/>
      <c r="B38" s="250"/>
      <c r="C38" s="259"/>
      <c r="D38" s="262"/>
      <c r="E38" s="259"/>
      <c r="F38" s="262"/>
      <c r="G38" s="263"/>
      <c r="H38" s="253"/>
      <c r="I38" s="250"/>
      <c r="J38" s="250"/>
      <c r="K38" s="250"/>
    </row>
    <row r="39" spans="1:11">
      <c r="A39" s="254"/>
      <c r="B39" s="250"/>
      <c r="C39" s="250"/>
      <c r="D39" s="253"/>
      <c r="E39" s="250"/>
      <c r="F39" s="250"/>
      <c r="G39" s="254"/>
      <c r="H39" s="250"/>
      <c r="I39" s="261"/>
      <c r="J39" s="249"/>
      <c r="K39" s="249"/>
    </row>
    <row r="40" spans="1:11">
      <c r="A40" s="254"/>
      <c r="B40" s="250"/>
      <c r="C40" s="250"/>
      <c r="D40" s="250"/>
      <c r="E40" s="249"/>
      <c r="F40" s="249"/>
      <c r="G40" s="248"/>
      <c r="H40" s="262"/>
      <c r="J40" s="262"/>
      <c r="K40" s="262"/>
    </row>
    <row r="41" spans="1:11">
      <c r="A41" s="254"/>
      <c r="B41" s="250"/>
      <c r="C41" s="262"/>
      <c r="D41" s="249"/>
      <c r="F41" s="262"/>
      <c r="G41" s="263"/>
      <c r="H41" s="250"/>
      <c r="I41" s="256"/>
      <c r="J41" s="250"/>
      <c r="K41" s="250"/>
    </row>
    <row r="42" spans="1:11">
      <c r="A42" s="254"/>
      <c r="B42" s="250"/>
      <c r="C42" s="250"/>
      <c r="D42" s="250"/>
      <c r="E42" s="255"/>
      <c r="F42" s="250"/>
      <c r="G42" s="254"/>
      <c r="H42" s="250"/>
      <c r="I42" s="256"/>
      <c r="J42" s="250"/>
      <c r="K42" s="250"/>
    </row>
    <row r="43" spans="1:11">
      <c r="A43" s="248"/>
      <c r="B43" s="250"/>
      <c r="C43" s="253"/>
      <c r="D43" s="260"/>
      <c r="E43" s="262"/>
      <c r="F43" s="262"/>
      <c r="G43" s="254"/>
      <c r="H43" s="250"/>
      <c r="I43" s="256"/>
      <c r="J43" s="250"/>
      <c r="K43" s="250"/>
    </row>
    <row r="44" spans="1:11">
      <c r="A44" s="254"/>
      <c r="B44" s="250"/>
      <c r="C44" s="250"/>
      <c r="D44" s="255"/>
      <c r="E44" s="250"/>
      <c r="F44" s="250"/>
      <c r="G44" s="248"/>
      <c r="H44" s="249"/>
      <c r="I44" s="261"/>
      <c r="J44" s="249"/>
      <c r="K44" s="249"/>
    </row>
    <row r="45" spans="1:11">
      <c r="A45" s="254"/>
      <c r="B45" s="250"/>
      <c r="C45" s="249"/>
      <c r="D45" s="258"/>
      <c r="E45" s="249"/>
      <c r="F45" s="249"/>
      <c r="G45" s="248"/>
      <c r="H45" s="250"/>
      <c r="I45" s="250"/>
      <c r="J45" s="250"/>
      <c r="K45" s="250"/>
    </row>
    <row r="46" spans="1:11">
      <c r="A46" s="251"/>
      <c r="B46" s="253"/>
      <c r="C46" s="253"/>
      <c r="D46" s="260"/>
      <c r="E46" s="253"/>
      <c r="F46" s="253"/>
      <c r="G46" s="251"/>
      <c r="H46" s="253"/>
      <c r="I46" s="257"/>
      <c r="J46" s="253"/>
      <c r="K46" s="253"/>
    </row>
    <row r="47" spans="1:11">
      <c r="A47" s="250"/>
      <c r="B47" s="250"/>
      <c r="C47" s="250"/>
      <c r="D47" s="255"/>
      <c r="E47" s="250"/>
      <c r="F47" s="250"/>
      <c r="G47" s="256"/>
      <c r="H47" s="250"/>
      <c r="I47" s="256"/>
      <c r="J47" s="250"/>
      <c r="K47" s="250"/>
    </row>
    <row r="48" spans="1:11">
      <c r="A48" s="266"/>
      <c r="B48" s="267"/>
      <c r="C48" s="267"/>
      <c r="D48" s="260"/>
      <c r="E48" s="253"/>
      <c r="F48" s="253"/>
      <c r="G48" s="267"/>
      <c r="H48" s="267"/>
      <c r="I48" s="267"/>
      <c r="J48" s="267"/>
      <c r="K48" s="267"/>
    </row>
    <row r="51" spans="8:8">
      <c r="H51" s="268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981B5-9AC2-4E87-AC31-F9020B87632F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231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27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27" ht="15.6" customHeight="1">
      <c r="A7" s="272" t="s">
        <v>18</v>
      </c>
      <c r="B7" s="273">
        <v>799384</v>
      </c>
      <c r="C7" s="273">
        <v>484985</v>
      </c>
      <c r="D7" s="273">
        <v>799384</v>
      </c>
      <c r="E7" s="273">
        <v>484985</v>
      </c>
      <c r="F7" s="274">
        <v>-39.330159222601402</v>
      </c>
      <c r="G7" s="6"/>
    </row>
    <row r="8" spans="1:27" s="33" customFormat="1" ht="15.6" customHeight="1">
      <c r="A8" s="272" t="s">
        <v>11</v>
      </c>
      <c r="B8" s="273">
        <v>59312</v>
      </c>
      <c r="C8" s="273">
        <v>78766</v>
      </c>
      <c r="D8" s="273">
        <v>59312</v>
      </c>
      <c r="E8" s="273">
        <v>78766</v>
      </c>
      <c r="F8" s="274">
        <v>32.79943350418128</v>
      </c>
      <c r="G8" s="275"/>
    </row>
    <row r="9" spans="1:27" ht="15.6" customHeight="1">
      <c r="A9" s="272" t="s">
        <v>8</v>
      </c>
      <c r="B9" s="273">
        <v>79693</v>
      </c>
      <c r="C9" s="273">
        <v>69081</v>
      </c>
      <c r="D9" s="273">
        <v>79693</v>
      </c>
      <c r="E9" s="273">
        <v>69081</v>
      </c>
      <c r="F9" s="274">
        <v>-13.316100535806161</v>
      </c>
      <c r="G9" s="6"/>
    </row>
    <row r="10" spans="1:27" ht="15.6" customHeight="1">
      <c r="A10" s="272" t="s">
        <v>10</v>
      </c>
      <c r="B10" s="273">
        <v>217588</v>
      </c>
      <c r="C10" s="273">
        <v>159708</v>
      </c>
      <c r="D10" s="273">
        <v>217588</v>
      </c>
      <c r="E10" s="273">
        <v>159708</v>
      </c>
      <c r="F10" s="274">
        <v>-26.600731657995851</v>
      </c>
    </row>
    <row r="11" spans="1:27" ht="15.6" customHeight="1">
      <c r="A11" s="272" t="s">
        <v>9</v>
      </c>
      <c r="B11" s="273">
        <v>1626409</v>
      </c>
      <c r="C11" s="273">
        <v>1383706</v>
      </c>
      <c r="D11" s="273">
        <v>1626409</v>
      </c>
      <c r="E11" s="273">
        <v>1383706</v>
      </c>
      <c r="F11" s="274">
        <v>-14.92263016252369</v>
      </c>
    </row>
    <row r="12" spans="1:27" ht="15.6" customHeight="1">
      <c r="A12" s="272" t="s">
        <v>6</v>
      </c>
      <c r="B12" s="273">
        <v>118351</v>
      </c>
      <c r="C12" s="273">
        <v>124496</v>
      </c>
      <c r="D12" s="273">
        <v>118351</v>
      </c>
      <c r="E12" s="273">
        <v>124496</v>
      </c>
      <c r="F12" s="274">
        <v>5.1921825755591442</v>
      </c>
    </row>
    <row r="13" spans="1:27" ht="15.6" customHeight="1">
      <c r="A13" s="272" t="s">
        <v>175</v>
      </c>
      <c r="B13" s="273">
        <v>72677</v>
      </c>
      <c r="C13" s="273">
        <v>16267</v>
      </c>
      <c r="D13" s="273">
        <v>72677</v>
      </c>
      <c r="E13" s="273">
        <v>16267</v>
      </c>
      <c r="F13" s="274">
        <v>-77.617403029844382</v>
      </c>
    </row>
    <row r="14" spans="1:27" ht="15.6" customHeight="1">
      <c r="A14" s="272" t="s">
        <v>148</v>
      </c>
      <c r="B14" s="273">
        <v>1128563</v>
      </c>
      <c r="C14" s="273">
        <v>1334999</v>
      </c>
      <c r="D14" s="273">
        <v>1128563</v>
      </c>
      <c r="E14" s="273">
        <v>1334999</v>
      </c>
      <c r="F14" s="274">
        <v>18.291934079001351</v>
      </c>
    </row>
    <row r="15" spans="1:27" ht="15.6" customHeight="1">
      <c r="A15" s="272" t="s">
        <v>145</v>
      </c>
      <c r="B15" s="273">
        <v>2039022</v>
      </c>
      <c r="C15" s="273">
        <v>1594245</v>
      </c>
      <c r="D15" s="273">
        <v>2039022</v>
      </c>
      <c r="E15" s="273">
        <v>1594245</v>
      </c>
      <c r="F15" s="274">
        <v>-21.81325164711318</v>
      </c>
    </row>
    <row r="16" spans="1:27" ht="15.6" customHeight="1">
      <c r="A16" s="272" t="s">
        <v>144</v>
      </c>
      <c r="B16" s="273">
        <v>2184629</v>
      </c>
      <c r="C16" s="273">
        <v>2247940</v>
      </c>
      <c r="D16" s="273">
        <v>2184629</v>
      </c>
      <c r="E16" s="273">
        <v>2247940</v>
      </c>
      <c r="F16" s="274">
        <v>2.8980206707866638</v>
      </c>
      <c r="G16" s="1"/>
    </row>
    <row r="17" spans="1:7" ht="15.6" customHeight="1">
      <c r="A17" s="272" t="s">
        <v>150</v>
      </c>
      <c r="B17" s="273">
        <v>669633</v>
      </c>
      <c r="C17" s="273">
        <v>1074793</v>
      </c>
      <c r="D17" s="273">
        <v>669633</v>
      </c>
      <c r="E17" s="273">
        <v>1074793</v>
      </c>
      <c r="F17" s="274">
        <v>60.504783963753283</v>
      </c>
      <c r="G17" s="2"/>
    </row>
    <row r="18" spans="1:7" ht="15.6" customHeight="1">
      <c r="A18" s="272" t="s">
        <v>147</v>
      </c>
      <c r="B18" s="273">
        <v>53275</v>
      </c>
      <c r="C18" s="273">
        <v>7125</v>
      </c>
      <c r="D18" s="273">
        <v>53275</v>
      </c>
      <c r="E18" s="273">
        <v>7125</v>
      </c>
      <c r="F18" s="274">
        <v>-86.625997184420456</v>
      </c>
    </row>
    <row r="19" spans="1:7" ht="15.6" customHeight="1">
      <c r="A19" s="272" t="s">
        <v>143</v>
      </c>
      <c r="B19" s="273">
        <v>362600</v>
      </c>
      <c r="C19" s="273">
        <v>245799</v>
      </c>
      <c r="D19" s="273">
        <v>362600</v>
      </c>
      <c r="E19" s="273">
        <v>245799</v>
      </c>
      <c r="F19" s="274">
        <v>-32.212079426365143</v>
      </c>
    </row>
    <row r="20" spans="1:7" ht="15.6" customHeight="1">
      <c r="A20" s="272" t="s">
        <v>142</v>
      </c>
      <c r="B20" s="273">
        <v>725050</v>
      </c>
      <c r="C20" s="273">
        <v>960951</v>
      </c>
      <c r="D20" s="273">
        <v>725050</v>
      </c>
      <c r="E20" s="273">
        <v>960951</v>
      </c>
      <c r="F20" s="274">
        <v>32.535825115509283</v>
      </c>
    </row>
    <row r="21" spans="1:7" ht="15.6" customHeight="1">
      <c r="A21" s="272" t="s">
        <v>149</v>
      </c>
      <c r="B21" s="273">
        <v>1760007</v>
      </c>
      <c r="C21" s="273">
        <v>1493971</v>
      </c>
      <c r="D21" s="273">
        <v>1760007</v>
      </c>
      <c r="E21" s="273">
        <v>1493971</v>
      </c>
      <c r="F21" s="274">
        <v>-15.11562169923188</v>
      </c>
    </row>
    <row r="22" spans="1:7" ht="15.6" customHeight="1">
      <c r="A22" s="272" t="s">
        <v>146</v>
      </c>
      <c r="B22" s="273">
        <v>170616</v>
      </c>
      <c r="C22" s="273">
        <v>153317</v>
      </c>
      <c r="D22" s="273">
        <v>170616</v>
      </c>
      <c r="E22" s="273">
        <v>153317</v>
      </c>
      <c r="F22" s="274">
        <v>-10.13914287053969</v>
      </c>
    </row>
    <row r="23" spans="1:7" ht="15.6" customHeight="1">
      <c r="A23" s="272" t="s">
        <v>165</v>
      </c>
      <c r="B23" s="273">
        <v>196813</v>
      </c>
      <c r="C23" s="273">
        <v>93940</v>
      </c>
      <c r="D23" s="273">
        <v>196813</v>
      </c>
      <c r="E23" s="273">
        <v>93940</v>
      </c>
      <c r="F23" s="274">
        <v>-52.269413097712039</v>
      </c>
    </row>
    <row r="24" spans="1:7" ht="15.6" customHeight="1">
      <c r="A24" s="272" t="s">
        <v>141</v>
      </c>
      <c r="B24" s="273">
        <v>240790</v>
      </c>
      <c r="C24" s="273">
        <v>124738</v>
      </c>
      <c r="D24" s="273">
        <v>240790</v>
      </c>
      <c r="E24" s="273">
        <v>124738</v>
      </c>
      <c r="F24" s="274">
        <v>-48.196353669172311</v>
      </c>
    </row>
    <row r="25" spans="1:7" ht="15.6" customHeight="1">
      <c r="A25" s="272" t="s">
        <v>140</v>
      </c>
      <c r="B25" s="273">
        <v>1</v>
      </c>
      <c r="C25" s="273">
        <v>0</v>
      </c>
      <c r="D25" s="273">
        <v>1</v>
      </c>
      <c r="E25" s="273">
        <v>0</v>
      </c>
      <c r="F25" s="274">
        <v>-100</v>
      </c>
    </row>
    <row r="26" spans="1:7" ht="15.6" customHeight="1">
      <c r="A26" s="272" t="s">
        <v>152</v>
      </c>
      <c r="B26" s="273">
        <v>162768</v>
      </c>
      <c r="C26" s="273">
        <v>119790</v>
      </c>
      <c r="D26" s="273">
        <v>162768</v>
      </c>
      <c r="E26" s="273">
        <v>119790</v>
      </c>
      <c r="F26" s="274">
        <v>-26.404452963727511</v>
      </c>
    </row>
    <row r="27" spans="1:7" ht="15.6" customHeight="1">
      <c r="A27" s="272" t="s">
        <v>173</v>
      </c>
      <c r="B27" s="273">
        <v>189734</v>
      </c>
      <c r="C27" s="273">
        <v>155523</v>
      </c>
      <c r="D27" s="273">
        <v>189734</v>
      </c>
      <c r="E27" s="273">
        <v>155523</v>
      </c>
      <c r="F27" s="274">
        <v>-18.031032919771889</v>
      </c>
    </row>
    <row r="28" spans="1:7" ht="15.6" customHeight="1">
      <c r="A28" s="272" t="s">
        <v>177</v>
      </c>
      <c r="B28" s="273">
        <v>63703</v>
      </c>
      <c r="C28" s="273">
        <v>99099</v>
      </c>
      <c r="D28" s="273">
        <v>63703</v>
      </c>
      <c r="E28" s="273">
        <v>99099</v>
      </c>
      <c r="F28" s="274">
        <v>55.564102161593638</v>
      </c>
    </row>
    <row r="29" spans="1:7" ht="15.6" customHeight="1">
      <c r="A29" s="272" t="s">
        <v>178</v>
      </c>
      <c r="B29" s="273">
        <v>388384</v>
      </c>
      <c r="C29" s="273">
        <v>192386</v>
      </c>
      <c r="D29" s="273">
        <v>388384</v>
      </c>
      <c r="E29" s="273">
        <v>192386</v>
      </c>
      <c r="F29" s="274">
        <v>-50.46500370767076</v>
      </c>
    </row>
    <row r="30" spans="1:7" ht="15.6" customHeight="1">
      <c r="A30" s="272" t="s">
        <v>179</v>
      </c>
      <c r="B30" s="273">
        <v>195496</v>
      </c>
      <c r="C30" s="273">
        <v>134123</v>
      </c>
      <c r="D30" s="273">
        <v>195496</v>
      </c>
      <c r="E30" s="273">
        <v>134123</v>
      </c>
      <c r="F30" s="274">
        <v>-31.393481196546219</v>
      </c>
    </row>
    <row r="31" spans="1:7" ht="15.6" customHeight="1">
      <c r="A31" s="272" t="s">
        <v>180</v>
      </c>
      <c r="B31" s="273">
        <v>2379394</v>
      </c>
      <c r="C31" s="273">
        <v>1792370</v>
      </c>
      <c r="D31" s="273">
        <v>2379394</v>
      </c>
      <c r="E31" s="273">
        <v>1792370</v>
      </c>
      <c r="F31" s="274">
        <v>-24.67115576487123</v>
      </c>
    </row>
    <row r="32" spans="1:7" ht="15.6" customHeight="1">
      <c r="A32" s="272" t="s">
        <v>181</v>
      </c>
      <c r="B32" s="273">
        <v>1313511</v>
      </c>
      <c r="C32" s="273">
        <v>1363147</v>
      </c>
      <c r="D32" s="273">
        <v>1313511</v>
      </c>
      <c r="E32" s="273">
        <v>1363147</v>
      </c>
      <c r="F32" s="274">
        <v>3.7788796591730138</v>
      </c>
    </row>
    <row r="33" spans="1:6" ht="15.6" customHeight="1">
      <c r="A33" s="272" t="s">
        <v>182</v>
      </c>
      <c r="B33" s="273">
        <v>118767</v>
      </c>
      <c r="C33" s="273">
        <v>122221</v>
      </c>
      <c r="D33" s="273">
        <v>118767</v>
      </c>
      <c r="E33" s="273">
        <v>122221</v>
      </c>
      <c r="F33" s="274">
        <v>2.9082152449754521</v>
      </c>
    </row>
    <row r="34" spans="1:6" ht="15.6" customHeight="1">
      <c r="A34" s="272" t="s">
        <v>183</v>
      </c>
      <c r="B34" s="273">
        <v>54619</v>
      </c>
      <c r="C34" s="273">
        <v>33731</v>
      </c>
      <c r="D34" s="273">
        <v>54619</v>
      </c>
      <c r="E34" s="273">
        <v>33731</v>
      </c>
      <c r="F34" s="274">
        <v>-38.243102217177167</v>
      </c>
    </row>
    <row r="35" spans="1:6" ht="15.6" customHeight="1">
      <c r="A35" s="276" t="s">
        <v>153</v>
      </c>
      <c r="B35" s="277">
        <f>SUM(B7:B34)</f>
        <v>17370789</v>
      </c>
      <c r="C35" s="277">
        <f>SUM(C7:C34)</f>
        <v>15661217</v>
      </c>
      <c r="D35" s="277">
        <f>SUM(D7:D34)</f>
        <v>17370789</v>
      </c>
      <c r="E35" s="277">
        <f>SUM(E7:E34)</f>
        <v>15661217</v>
      </c>
      <c r="F35" s="278">
        <f>E35*100/D35-100</f>
        <v>-9.8416485284577391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0AFDF-361D-4368-9CF6-3DF0C8DE721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235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442133</v>
      </c>
      <c r="C7" s="273">
        <v>353040</v>
      </c>
      <c r="D7" s="273">
        <v>442133</v>
      </c>
      <c r="E7" s="273">
        <v>353040</v>
      </c>
      <c r="F7" s="274">
        <v>-20.150723877204371</v>
      </c>
      <c r="G7" s="6"/>
    </row>
    <row r="8" spans="1:14" s="33" customFormat="1" ht="15.6" customHeight="1">
      <c r="A8" s="272" t="s">
        <v>11</v>
      </c>
      <c r="B8" s="273">
        <v>3500</v>
      </c>
      <c r="C8" s="273">
        <v>0</v>
      </c>
      <c r="D8" s="273">
        <v>3500</v>
      </c>
      <c r="E8" s="273">
        <v>0</v>
      </c>
      <c r="F8" s="274">
        <v>-100</v>
      </c>
    </row>
    <row r="9" spans="1:14" ht="15.6" customHeight="1">
      <c r="A9" s="272" t="s">
        <v>8</v>
      </c>
      <c r="B9" s="273">
        <v>6400</v>
      </c>
      <c r="C9" s="273">
        <v>0</v>
      </c>
      <c r="D9" s="273">
        <v>6400</v>
      </c>
      <c r="E9" s="273">
        <v>0</v>
      </c>
      <c r="F9" s="274">
        <v>-100</v>
      </c>
      <c r="G9" s="6"/>
    </row>
    <row r="10" spans="1:14" ht="15.6" customHeight="1">
      <c r="A10" s="272" t="s">
        <v>10</v>
      </c>
      <c r="B10" s="273">
        <v>23657</v>
      </c>
      <c r="C10" s="273">
        <v>27068</v>
      </c>
      <c r="D10" s="273">
        <v>23657</v>
      </c>
      <c r="E10" s="273">
        <v>27068</v>
      </c>
      <c r="F10" s="274">
        <v>14.41856532950078</v>
      </c>
    </row>
    <row r="11" spans="1:14" ht="15.6" customHeight="1">
      <c r="A11" s="272" t="s">
        <v>9</v>
      </c>
      <c r="B11" s="273">
        <v>1129184</v>
      </c>
      <c r="C11" s="273">
        <v>868151</v>
      </c>
      <c r="D11" s="273">
        <v>1129184</v>
      </c>
      <c r="E11" s="273">
        <v>868151</v>
      </c>
      <c r="F11" s="274">
        <v>-23.11695879502366</v>
      </c>
    </row>
    <row r="12" spans="1:14" ht="15.6" customHeight="1">
      <c r="A12" s="272" t="s">
        <v>6</v>
      </c>
      <c r="B12" s="273">
        <v>0</v>
      </c>
      <c r="C12" s="273">
        <v>0</v>
      </c>
      <c r="D12" s="273">
        <v>0</v>
      </c>
      <c r="E12" s="273">
        <v>0</v>
      </c>
      <c r="F12" s="274"/>
    </row>
    <row r="13" spans="1:14" ht="15.6" customHeight="1">
      <c r="A13" s="272" t="s">
        <v>175</v>
      </c>
      <c r="B13" s="273">
        <v>62487</v>
      </c>
      <c r="C13" s="273">
        <v>9492</v>
      </c>
      <c r="D13" s="273">
        <v>62487</v>
      </c>
      <c r="E13" s="273">
        <v>9492</v>
      </c>
      <c r="F13" s="274">
        <v>-84.809640405204277</v>
      </c>
    </row>
    <row r="14" spans="1:14" ht="15.6" customHeight="1">
      <c r="A14" s="272" t="s">
        <v>148</v>
      </c>
      <c r="B14" s="273">
        <v>332364</v>
      </c>
      <c r="C14" s="273">
        <v>475061</v>
      </c>
      <c r="D14" s="273">
        <v>332364</v>
      </c>
      <c r="E14" s="273">
        <v>475061</v>
      </c>
      <c r="F14" s="274">
        <v>42.933951932218889</v>
      </c>
    </row>
    <row r="15" spans="1:14" ht="15.6" customHeight="1">
      <c r="A15" s="272" t="s">
        <v>145</v>
      </c>
      <c r="B15" s="273">
        <v>1618798</v>
      </c>
      <c r="C15" s="273">
        <v>1196471</v>
      </c>
      <c r="D15" s="273">
        <v>1618798</v>
      </c>
      <c r="E15" s="273">
        <v>1196471</v>
      </c>
      <c r="F15" s="274">
        <v>-26.088925239591351</v>
      </c>
    </row>
    <row r="16" spans="1:14" ht="15.6" customHeight="1">
      <c r="A16" s="272" t="s">
        <v>144</v>
      </c>
      <c r="B16" s="273">
        <v>1595457</v>
      </c>
      <c r="C16" s="273">
        <v>1829355</v>
      </c>
      <c r="D16" s="273">
        <v>1595457</v>
      </c>
      <c r="E16" s="273">
        <v>1829355</v>
      </c>
      <c r="F16" s="274">
        <v>14.66025095004127</v>
      </c>
      <c r="G16" s="1"/>
    </row>
    <row r="17" spans="1:7" ht="15.6" customHeight="1">
      <c r="A17" s="272" t="s">
        <v>150</v>
      </c>
      <c r="B17" s="273">
        <v>399736</v>
      </c>
      <c r="C17" s="273">
        <v>603302</v>
      </c>
      <c r="D17" s="273">
        <v>399736</v>
      </c>
      <c r="E17" s="273">
        <v>603302</v>
      </c>
      <c r="F17" s="274">
        <v>50.925110572978163</v>
      </c>
      <c r="G17" s="2"/>
    </row>
    <row r="18" spans="1:7" ht="15.6" customHeight="1">
      <c r="A18" s="272" t="s">
        <v>147</v>
      </c>
      <c r="B18" s="273">
        <v>52922</v>
      </c>
      <c r="C18" s="273">
        <v>6990</v>
      </c>
      <c r="D18" s="273">
        <v>52922</v>
      </c>
      <c r="E18" s="273">
        <v>6990</v>
      </c>
      <c r="F18" s="274">
        <v>-86.791882392955671</v>
      </c>
    </row>
    <row r="19" spans="1:7" ht="15.6" customHeight="1">
      <c r="A19" s="272" t="s">
        <v>143</v>
      </c>
      <c r="B19" s="273">
        <v>165290</v>
      </c>
      <c r="C19" s="273">
        <v>171157</v>
      </c>
      <c r="D19" s="273">
        <v>165290</v>
      </c>
      <c r="E19" s="273">
        <v>171157</v>
      </c>
      <c r="F19" s="274">
        <v>3.5495190271643802</v>
      </c>
    </row>
    <row r="20" spans="1:7" ht="15.6" customHeight="1">
      <c r="A20" s="272" t="s">
        <v>142</v>
      </c>
      <c r="B20" s="273">
        <v>119538</v>
      </c>
      <c r="C20" s="273">
        <v>113352</v>
      </c>
      <c r="D20" s="273">
        <v>119538</v>
      </c>
      <c r="E20" s="273">
        <v>113352</v>
      </c>
      <c r="F20" s="274">
        <v>-5.1749234553029169</v>
      </c>
    </row>
    <row r="21" spans="1:7" ht="15.6" customHeight="1">
      <c r="A21" s="272" t="s">
        <v>149</v>
      </c>
      <c r="B21" s="273">
        <v>1389678</v>
      </c>
      <c r="C21" s="273">
        <v>1088925</v>
      </c>
      <c r="D21" s="273">
        <v>1389678</v>
      </c>
      <c r="E21" s="273">
        <v>1088925</v>
      </c>
      <c r="F21" s="274">
        <v>-21.64191992677441</v>
      </c>
    </row>
    <row r="22" spans="1:7" ht="15.6" customHeight="1">
      <c r="A22" s="272" t="s">
        <v>146</v>
      </c>
      <c r="B22" s="273">
        <v>124012</v>
      </c>
      <c r="C22" s="273">
        <v>94077</v>
      </c>
      <c r="D22" s="273">
        <v>124012</v>
      </c>
      <c r="E22" s="273">
        <v>94077</v>
      </c>
      <c r="F22" s="274">
        <v>-24.13879302003032</v>
      </c>
    </row>
    <row r="23" spans="1:7" ht="15.6" customHeight="1">
      <c r="A23" s="272" t="s">
        <v>165</v>
      </c>
      <c r="B23" s="273">
        <v>0</v>
      </c>
      <c r="C23" s="273">
        <v>6376</v>
      </c>
      <c r="D23" s="273">
        <v>0</v>
      </c>
      <c r="E23" s="273">
        <v>6376</v>
      </c>
      <c r="F23" s="274"/>
    </row>
    <row r="24" spans="1:7" ht="15.6" customHeight="1">
      <c r="A24" s="272" t="s">
        <v>141</v>
      </c>
      <c r="B24" s="273">
        <v>0</v>
      </c>
      <c r="C24" s="273">
        <v>0</v>
      </c>
      <c r="D24" s="273">
        <v>0</v>
      </c>
      <c r="E24" s="273">
        <v>0</v>
      </c>
      <c r="F24" s="274"/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116242</v>
      </c>
      <c r="C26" s="273">
        <v>73422</v>
      </c>
      <c r="D26" s="273">
        <v>116242</v>
      </c>
      <c r="E26" s="273">
        <v>73422</v>
      </c>
      <c r="F26" s="274">
        <v>-36.836943617625302</v>
      </c>
    </row>
    <row r="27" spans="1:7" ht="15.6" customHeight="1">
      <c r="A27" s="272" t="s">
        <v>173</v>
      </c>
      <c r="B27" s="273">
        <v>0</v>
      </c>
      <c r="C27" s="273">
        <v>0</v>
      </c>
      <c r="D27" s="273">
        <v>0</v>
      </c>
      <c r="E27" s="273">
        <v>0</v>
      </c>
      <c r="F27" s="274"/>
    </row>
    <row r="28" spans="1:7" ht="15.6" customHeight="1">
      <c r="A28" s="272" t="s">
        <v>177</v>
      </c>
      <c r="B28" s="273">
        <v>32911</v>
      </c>
      <c r="C28" s="273">
        <v>34817</v>
      </c>
      <c r="D28" s="273">
        <v>32911</v>
      </c>
      <c r="E28" s="273">
        <v>34817</v>
      </c>
      <c r="F28" s="274">
        <v>5.7913767433380912</v>
      </c>
    </row>
    <row r="29" spans="1:7" ht="15.6" customHeight="1">
      <c r="A29" s="272" t="s">
        <v>178</v>
      </c>
      <c r="B29" s="273">
        <v>19526</v>
      </c>
      <c r="C29" s="273">
        <v>21630</v>
      </c>
      <c r="D29" s="273">
        <v>19526</v>
      </c>
      <c r="E29" s="273">
        <v>21630</v>
      </c>
      <c r="F29" s="274">
        <v>10.77537642118202</v>
      </c>
    </row>
    <row r="30" spans="1:7" ht="15.6" customHeight="1">
      <c r="A30" s="272" t="s">
        <v>179</v>
      </c>
      <c r="B30" s="273">
        <v>56054</v>
      </c>
      <c r="C30" s="273">
        <v>18175</v>
      </c>
      <c r="D30" s="273">
        <v>56054</v>
      </c>
      <c r="E30" s="273">
        <v>18175</v>
      </c>
      <c r="F30" s="274">
        <v>-67.575908944945951</v>
      </c>
    </row>
    <row r="31" spans="1:7" ht="15.6" customHeight="1">
      <c r="A31" s="272" t="s">
        <v>180</v>
      </c>
      <c r="B31" s="273">
        <v>1330467</v>
      </c>
      <c r="C31" s="273">
        <v>1160306</v>
      </c>
      <c r="D31" s="273">
        <v>1330467</v>
      </c>
      <c r="E31" s="273">
        <v>1160306</v>
      </c>
      <c r="F31" s="274">
        <v>-12.7895693767677</v>
      </c>
    </row>
    <row r="32" spans="1:7" ht="15.6" customHeight="1">
      <c r="A32" s="272" t="s">
        <v>181</v>
      </c>
      <c r="B32" s="273">
        <v>255018</v>
      </c>
      <c r="C32" s="273">
        <v>262429</v>
      </c>
      <c r="D32" s="273">
        <v>255018</v>
      </c>
      <c r="E32" s="273">
        <v>262429</v>
      </c>
      <c r="F32" s="274">
        <v>2.9060693754950648</v>
      </c>
    </row>
    <row r="33" spans="1:6" ht="15.6" customHeight="1">
      <c r="A33" s="272" t="s">
        <v>182</v>
      </c>
      <c r="B33" s="273">
        <v>0</v>
      </c>
      <c r="C33" s="273">
        <v>0</v>
      </c>
      <c r="D33" s="273">
        <v>0</v>
      </c>
      <c r="E33" s="273">
        <v>0</v>
      </c>
      <c r="F33" s="274"/>
    </row>
    <row r="34" spans="1:6" ht="15.6" customHeight="1">
      <c r="A34" s="272" t="s">
        <v>183</v>
      </c>
      <c r="B34" s="273">
        <v>7980</v>
      </c>
      <c r="C34" s="273">
        <v>9277</v>
      </c>
      <c r="D34" s="273">
        <v>7980</v>
      </c>
      <c r="E34" s="273">
        <v>9277</v>
      </c>
      <c r="F34" s="274">
        <v>16.253132832080201</v>
      </c>
    </row>
    <row r="35" spans="1:6" ht="15.6" customHeight="1">
      <c r="A35" s="276" t="s">
        <v>153</v>
      </c>
      <c r="B35" s="277">
        <f>SUM(B7:B34)</f>
        <v>9283354</v>
      </c>
      <c r="C35" s="277">
        <f>SUM(C7:C34)</f>
        <v>8422873</v>
      </c>
      <c r="D35" s="277">
        <f>SUM(D7:D34)</f>
        <v>9283354</v>
      </c>
      <c r="E35" s="277">
        <f>SUM(E7:E34)</f>
        <v>8422873</v>
      </c>
      <c r="F35" s="278">
        <f>E35*100/D35-100</f>
        <v>-9.2690745176797122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F0581-B8F1-4C11-B64B-A65767A55AF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236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332554</v>
      </c>
      <c r="C7" s="273">
        <v>120066</v>
      </c>
      <c r="D7" s="273">
        <v>332554</v>
      </c>
      <c r="E7" s="273">
        <v>120066</v>
      </c>
      <c r="F7" s="274">
        <v>-63.895788353169714</v>
      </c>
      <c r="G7" s="6"/>
    </row>
    <row r="8" spans="1:14" ht="15.6" customHeight="1">
      <c r="A8" s="272" t="s">
        <v>11</v>
      </c>
      <c r="B8" s="273">
        <v>42080</v>
      </c>
      <c r="C8" s="273">
        <v>59879</v>
      </c>
      <c r="D8" s="273">
        <v>42080</v>
      </c>
      <c r="E8" s="273">
        <v>59879</v>
      </c>
      <c r="F8" s="274">
        <v>42.298003802281357</v>
      </c>
    </row>
    <row r="9" spans="1:14" ht="15.6" customHeight="1">
      <c r="A9" s="272" t="s">
        <v>8</v>
      </c>
      <c r="B9" s="273">
        <v>23478</v>
      </c>
      <c r="C9" s="273">
        <v>8801</v>
      </c>
      <c r="D9" s="273">
        <v>23478</v>
      </c>
      <c r="E9" s="273">
        <v>8801</v>
      </c>
      <c r="F9" s="274">
        <v>-62.513842746400883</v>
      </c>
    </row>
    <row r="10" spans="1:14" ht="15.6" customHeight="1">
      <c r="A10" s="272" t="s">
        <v>10</v>
      </c>
      <c r="B10" s="273">
        <v>183141</v>
      </c>
      <c r="C10" s="273">
        <v>125332</v>
      </c>
      <c r="D10" s="273">
        <v>183141</v>
      </c>
      <c r="E10" s="273">
        <v>125332</v>
      </c>
      <c r="F10" s="274">
        <v>-31.565296683975731</v>
      </c>
    </row>
    <row r="11" spans="1:14" ht="15.6" customHeight="1">
      <c r="A11" s="272" t="s">
        <v>9</v>
      </c>
      <c r="B11" s="273">
        <v>28151</v>
      </c>
      <c r="C11" s="273">
        <v>6679</v>
      </c>
      <c r="D11" s="273">
        <v>28151</v>
      </c>
      <c r="E11" s="273">
        <v>6679</v>
      </c>
      <c r="F11" s="274">
        <v>-76.274377464388479</v>
      </c>
    </row>
    <row r="12" spans="1:14" ht="15.6" customHeight="1">
      <c r="A12" s="272" t="s">
        <v>6</v>
      </c>
      <c r="B12" s="273">
        <v>116836</v>
      </c>
      <c r="C12" s="273">
        <v>119753</v>
      </c>
      <c r="D12" s="273">
        <v>116836</v>
      </c>
      <c r="E12" s="273">
        <v>119753</v>
      </c>
      <c r="F12" s="274">
        <v>2.4966619877435079</v>
      </c>
    </row>
    <row r="13" spans="1:14" ht="15.6" customHeight="1">
      <c r="A13" s="272" t="s">
        <v>175</v>
      </c>
      <c r="B13" s="273">
        <v>10180</v>
      </c>
      <c r="C13" s="273">
        <v>6640</v>
      </c>
      <c r="D13" s="273">
        <v>10180</v>
      </c>
      <c r="E13" s="273">
        <v>6640</v>
      </c>
      <c r="F13" s="274">
        <v>-34.774066797642433</v>
      </c>
    </row>
    <row r="14" spans="1:14" ht="15.6" customHeight="1">
      <c r="A14" s="272" t="s">
        <v>148</v>
      </c>
      <c r="B14" s="273">
        <v>241920</v>
      </c>
      <c r="C14" s="273">
        <v>217288</v>
      </c>
      <c r="D14" s="273">
        <v>241920</v>
      </c>
      <c r="E14" s="273">
        <v>217288</v>
      </c>
      <c r="F14" s="274">
        <v>-10.1818783068783</v>
      </c>
    </row>
    <row r="15" spans="1:14" ht="15.6" customHeight="1">
      <c r="A15" s="272" t="s">
        <v>145</v>
      </c>
      <c r="B15" s="273">
        <v>164477</v>
      </c>
      <c r="C15" s="273">
        <v>122473</v>
      </c>
      <c r="D15" s="273">
        <v>164477</v>
      </c>
      <c r="E15" s="273">
        <v>122473</v>
      </c>
      <c r="F15" s="274">
        <v>-25.53791715559014</v>
      </c>
    </row>
    <row r="16" spans="1:14" ht="15.6" customHeight="1">
      <c r="A16" s="272" t="s">
        <v>144</v>
      </c>
      <c r="B16" s="273">
        <v>558746</v>
      </c>
      <c r="C16" s="273">
        <v>379159</v>
      </c>
      <c r="D16" s="273">
        <v>558746</v>
      </c>
      <c r="E16" s="273">
        <v>379159</v>
      </c>
      <c r="F16" s="274">
        <v>-32.14108020460101</v>
      </c>
      <c r="G16" s="1"/>
    </row>
    <row r="17" spans="1:7" ht="15.6" customHeight="1">
      <c r="A17" s="272" t="s">
        <v>150</v>
      </c>
      <c r="B17" s="273">
        <v>255465</v>
      </c>
      <c r="C17" s="273">
        <v>466698</v>
      </c>
      <c r="D17" s="273">
        <v>255465</v>
      </c>
      <c r="E17" s="273">
        <v>466698</v>
      </c>
      <c r="F17" s="274">
        <v>82.685690799131009</v>
      </c>
      <c r="G17" s="2"/>
    </row>
    <row r="18" spans="1:7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7" ht="15.6" customHeight="1">
      <c r="A19" s="272" t="s">
        <v>143</v>
      </c>
      <c r="B19" s="273">
        <v>189618</v>
      </c>
      <c r="C19" s="273">
        <v>71161</v>
      </c>
      <c r="D19" s="273">
        <v>189618</v>
      </c>
      <c r="E19" s="273">
        <v>71161</v>
      </c>
      <c r="F19" s="274">
        <v>-62.471389846955447</v>
      </c>
    </row>
    <row r="20" spans="1:7" ht="15.6" customHeight="1">
      <c r="A20" s="272" t="s">
        <v>142</v>
      </c>
      <c r="B20" s="273">
        <v>530134</v>
      </c>
      <c r="C20" s="273">
        <v>806175</v>
      </c>
      <c r="D20" s="273">
        <v>530134</v>
      </c>
      <c r="E20" s="273">
        <v>806175</v>
      </c>
      <c r="F20" s="274">
        <v>52.070042668457397</v>
      </c>
    </row>
    <row r="21" spans="1:7" ht="15.6" customHeight="1">
      <c r="A21" s="272" t="s">
        <v>149</v>
      </c>
      <c r="B21" s="273">
        <v>369381</v>
      </c>
      <c r="C21" s="273">
        <v>403540</v>
      </c>
      <c r="D21" s="273">
        <v>369381</v>
      </c>
      <c r="E21" s="273">
        <v>403540</v>
      </c>
      <c r="F21" s="274">
        <v>9.2476332025740362</v>
      </c>
    </row>
    <row r="22" spans="1:7" ht="15.6" customHeight="1">
      <c r="A22" s="272" t="s">
        <v>146</v>
      </c>
      <c r="B22" s="273">
        <v>15500</v>
      </c>
      <c r="C22" s="273">
        <v>27101</v>
      </c>
      <c r="D22" s="273">
        <v>15500</v>
      </c>
      <c r="E22" s="273">
        <v>27101</v>
      </c>
      <c r="F22" s="274">
        <v>74.845161290322579</v>
      </c>
    </row>
    <row r="23" spans="1:7" ht="15.6" customHeight="1">
      <c r="A23" s="272" t="s">
        <v>165</v>
      </c>
      <c r="B23" s="273">
        <v>179007</v>
      </c>
      <c r="C23" s="273">
        <v>78351</v>
      </c>
      <c r="D23" s="273">
        <v>179007</v>
      </c>
      <c r="E23" s="273">
        <v>78351</v>
      </c>
      <c r="F23" s="274">
        <v>-56.23020328813957</v>
      </c>
    </row>
    <row r="24" spans="1:7" ht="15.6" customHeight="1">
      <c r="A24" s="272" t="s">
        <v>141</v>
      </c>
      <c r="B24" s="273">
        <v>217105</v>
      </c>
      <c r="C24" s="273">
        <v>92996</v>
      </c>
      <c r="D24" s="273">
        <v>217105</v>
      </c>
      <c r="E24" s="273">
        <v>92996</v>
      </c>
      <c r="F24" s="274">
        <v>-57.165426867184081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20975</v>
      </c>
      <c r="C26" s="273">
        <v>13973</v>
      </c>
      <c r="D26" s="273">
        <v>20975</v>
      </c>
      <c r="E26" s="273">
        <v>13973</v>
      </c>
      <c r="F26" s="274">
        <v>-33.382598331346841</v>
      </c>
    </row>
    <row r="27" spans="1:7" ht="15.6" customHeight="1">
      <c r="A27" s="272" t="s">
        <v>173</v>
      </c>
      <c r="B27" s="273">
        <v>72223</v>
      </c>
      <c r="C27" s="273">
        <v>91379</v>
      </c>
      <c r="D27" s="273">
        <v>72223</v>
      </c>
      <c r="E27" s="273">
        <v>91379</v>
      </c>
      <c r="F27" s="274">
        <v>26.52340667100508</v>
      </c>
    </row>
    <row r="28" spans="1:7" ht="15.6" customHeight="1">
      <c r="A28" s="272" t="s">
        <v>177</v>
      </c>
      <c r="B28" s="273">
        <v>4303</v>
      </c>
      <c r="C28" s="273">
        <v>18359</v>
      </c>
      <c r="D28" s="273">
        <v>4303</v>
      </c>
      <c r="E28" s="273">
        <v>18359</v>
      </c>
      <c r="F28" s="274">
        <v>326.65582151986979</v>
      </c>
    </row>
    <row r="29" spans="1:7" ht="15.6" customHeight="1">
      <c r="A29" s="272" t="s">
        <v>178</v>
      </c>
      <c r="B29" s="273">
        <v>309098</v>
      </c>
      <c r="C29" s="273">
        <v>124793</v>
      </c>
      <c r="D29" s="273">
        <v>309098</v>
      </c>
      <c r="E29" s="273">
        <v>124793</v>
      </c>
      <c r="F29" s="274">
        <v>-59.62672032818071</v>
      </c>
    </row>
    <row r="30" spans="1:7" ht="15.6" customHeight="1">
      <c r="A30" s="272" t="s">
        <v>179</v>
      </c>
      <c r="B30" s="273">
        <v>131623</v>
      </c>
      <c r="C30" s="273">
        <v>97711</v>
      </c>
      <c r="D30" s="273">
        <v>131623</v>
      </c>
      <c r="E30" s="273">
        <v>97711</v>
      </c>
      <c r="F30" s="274">
        <v>-25.76449404739293</v>
      </c>
    </row>
    <row r="31" spans="1:7" ht="15.6" customHeight="1">
      <c r="A31" s="272" t="s">
        <v>180</v>
      </c>
      <c r="B31" s="273">
        <v>961313</v>
      </c>
      <c r="C31" s="273">
        <v>549599</v>
      </c>
      <c r="D31" s="273">
        <v>961313</v>
      </c>
      <c r="E31" s="273">
        <v>549599</v>
      </c>
      <c r="F31" s="274">
        <v>-42.828298379404004</v>
      </c>
    </row>
    <row r="32" spans="1:7" ht="15.6" customHeight="1">
      <c r="A32" s="272" t="s">
        <v>181</v>
      </c>
      <c r="B32" s="273">
        <v>196511</v>
      </c>
      <c r="C32" s="273">
        <v>143270</v>
      </c>
      <c r="D32" s="273">
        <v>196511</v>
      </c>
      <c r="E32" s="273">
        <v>143270</v>
      </c>
      <c r="F32" s="274">
        <v>-27.093139824233759</v>
      </c>
    </row>
    <row r="33" spans="1:7" ht="15.6" customHeight="1">
      <c r="A33" s="272" t="s">
        <v>182</v>
      </c>
      <c r="B33" s="273">
        <v>3505</v>
      </c>
      <c r="C33" s="273">
        <v>4346</v>
      </c>
      <c r="D33" s="273">
        <v>3505</v>
      </c>
      <c r="E33" s="273">
        <v>4346</v>
      </c>
      <c r="F33" s="274">
        <v>23.994293865905849</v>
      </c>
    </row>
    <row r="34" spans="1:7" ht="15.6" customHeight="1">
      <c r="A34" s="272" t="s">
        <v>183</v>
      </c>
      <c r="B34" s="273">
        <v>21539</v>
      </c>
      <c r="C34" s="273">
        <v>5510</v>
      </c>
      <c r="D34" s="273">
        <v>21539</v>
      </c>
      <c r="E34" s="273">
        <v>5510</v>
      </c>
      <c r="F34" s="274">
        <v>-74.418496680440128</v>
      </c>
    </row>
    <row r="35" spans="1:7" s="33" customFormat="1" ht="15.6" customHeight="1">
      <c r="A35" s="276" t="s">
        <v>153</v>
      </c>
      <c r="B35" s="277">
        <f>SUM(B7:B34)</f>
        <v>5178863</v>
      </c>
      <c r="C35" s="277">
        <f>SUM(C7:C34)</f>
        <v>4161032</v>
      </c>
      <c r="D35" s="277">
        <f>SUM(D7:D34)</f>
        <v>5178863</v>
      </c>
      <c r="E35" s="277">
        <f>SUM(E7:E34)</f>
        <v>4161032</v>
      </c>
      <c r="F35" s="278">
        <f>E35*100/D35-100</f>
        <v>-19.653561022950399</v>
      </c>
      <c r="G35" s="275"/>
    </row>
    <row r="36" spans="1:7" ht="15.6" customHeight="1">
      <c r="A36" s="46" t="s">
        <v>234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AF0B-9C77-4723-A27C-5B2270AF98B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237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24697</v>
      </c>
      <c r="C7" s="273">
        <v>11879</v>
      </c>
      <c r="D7" s="273">
        <v>24697</v>
      </c>
      <c r="E7" s="273">
        <v>11879</v>
      </c>
      <c r="F7" s="274">
        <v>-51.901040612220108</v>
      </c>
      <c r="G7" s="6"/>
    </row>
    <row r="8" spans="1:14" s="33" customFormat="1" ht="15.6" customHeight="1">
      <c r="A8" s="272" t="s">
        <v>11</v>
      </c>
      <c r="B8" s="273">
        <v>13732</v>
      </c>
      <c r="C8" s="273">
        <v>18887</v>
      </c>
      <c r="D8" s="273">
        <v>13732</v>
      </c>
      <c r="E8" s="273">
        <v>18887</v>
      </c>
      <c r="F8" s="274">
        <v>37.54005243227499</v>
      </c>
      <c r="G8" s="275"/>
    </row>
    <row r="9" spans="1:14" ht="15.6" customHeight="1">
      <c r="A9" s="272" t="s">
        <v>8</v>
      </c>
      <c r="B9" s="273">
        <v>49815</v>
      </c>
      <c r="C9" s="273">
        <v>60280</v>
      </c>
      <c r="D9" s="273">
        <v>49815</v>
      </c>
      <c r="E9" s="273">
        <v>60280</v>
      </c>
      <c r="F9" s="274">
        <v>21.00772859580448</v>
      </c>
      <c r="G9" s="279"/>
    </row>
    <row r="10" spans="1:14" ht="15.6" customHeight="1">
      <c r="A10" s="272" t="s">
        <v>10</v>
      </c>
      <c r="B10" s="273">
        <v>10790</v>
      </c>
      <c r="C10" s="273">
        <v>7308</v>
      </c>
      <c r="D10" s="273">
        <v>10790</v>
      </c>
      <c r="E10" s="273">
        <v>7308</v>
      </c>
      <c r="F10" s="274">
        <v>-32.270620945319727</v>
      </c>
      <c r="G10" s="280"/>
    </row>
    <row r="11" spans="1:14" ht="15.6" customHeight="1">
      <c r="A11" s="272" t="s">
        <v>9</v>
      </c>
      <c r="B11" s="273">
        <v>469074</v>
      </c>
      <c r="C11" s="273">
        <v>508876</v>
      </c>
      <c r="D11" s="273">
        <v>469074</v>
      </c>
      <c r="E11" s="273">
        <v>508876</v>
      </c>
      <c r="F11" s="274">
        <v>8.4852283435022997</v>
      </c>
    </row>
    <row r="12" spans="1:14" ht="15.6" customHeight="1">
      <c r="A12" s="272" t="s">
        <v>6</v>
      </c>
      <c r="B12" s="273">
        <v>1515</v>
      </c>
      <c r="C12" s="273">
        <v>4743</v>
      </c>
      <c r="D12" s="273">
        <v>1515</v>
      </c>
      <c r="E12" s="273">
        <v>4743</v>
      </c>
      <c r="F12" s="274">
        <v>213.0693069306931</v>
      </c>
    </row>
    <row r="13" spans="1:14" ht="15.6" customHeight="1">
      <c r="A13" s="272" t="s">
        <v>175</v>
      </c>
      <c r="B13" s="273">
        <v>10</v>
      </c>
      <c r="C13" s="273">
        <v>135</v>
      </c>
      <c r="D13" s="273">
        <v>10</v>
      </c>
      <c r="E13" s="273">
        <v>135</v>
      </c>
      <c r="F13" s="274">
        <v>1250</v>
      </c>
    </row>
    <row r="14" spans="1:14" ht="15.6" customHeight="1">
      <c r="A14" s="272" t="s">
        <v>148</v>
      </c>
      <c r="B14" s="273">
        <v>554279</v>
      </c>
      <c r="C14" s="273">
        <v>642650</v>
      </c>
      <c r="D14" s="273">
        <v>554279</v>
      </c>
      <c r="E14" s="273">
        <v>642650</v>
      </c>
      <c r="F14" s="274">
        <v>15.94341477847799</v>
      </c>
    </row>
    <row r="15" spans="1:14" ht="15.6" customHeight="1">
      <c r="A15" s="272" t="s">
        <v>145</v>
      </c>
      <c r="B15" s="273">
        <v>255747</v>
      </c>
      <c r="C15" s="273">
        <v>275301</v>
      </c>
      <c r="D15" s="273">
        <v>255747</v>
      </c>
      <c r="E15" s="273">
        <v>275301</v>
      </c>
      <c r="F15" s="274">
        <v>7.6458374878297661</v>
      </c>
    </row>
    <row r="16" spans="1:14" ht="15.6" customHeight="1">
      <c r="A16" s="272" t="s">
        <v>144</v>
      </c>
      <c r="B16" s="273">
        <v>30426</v>
      </c>
      <c r="C16" s="273">
        <v>39426</v>
      </c>
      <c r="D16" s="273">
        <v>30426</v>
      </c>
      <c r="E16" s="273">
        <v>39426</v>
      </c>
      <c r="F16" s="274">
        <v>29.5799645040426</v>
      </c>
      <c r="G16" s="1"/>
    </row>
    <row r="17" spans="1:7" ht="15.6" customHeight="1">
      <c r="A17" s="272" t="s">
        <v>150</v>
      </c>
      <c r="B17" s="273">
        <v>14432</v>
      </c>
      <c r="C17" s="273">
        <v>4793</v>
      </c>
      <c r="D17" s="273">
        <v>14432</v>
      </c>
      <c r="E17" s="273">
        <v>4793</v>
      </c>
      <c r="F17" s="274">
        <v>-66.789079822616401</v>
      </c>
      <c r="G17" s="2"/>
    </row>
    <row r="18" spans="1:7" ht="15.6" customHeight="1">
      <c r="A18" s="272" t="s">
        <v>147</v>
      </c>
      <c r="B18" s="273">
        <v>353</v>
      </c>
      <c r="C18" s="273">
        <v>135</v>
      </c>
      <c r="D18" s="273">
        <v>353</v>
      </c>
      <c r="E18" s="273">
        <v>135</v>
      </c>
      <c r="F18" s="274">
        <v>-61.756373937677047</v>
      </c>
    </row>
    <row r="19" spans="1:7" ht="15.6" customHeight="1">
      <c r="A19" s="272" t="s">
        <v>143</v>
      </c>
      <c r="B19" s="273">
        <v>7692</v>
      </c>
      <c r="C19" s="273">
        <v>3481</v>
      </c>
      <c r="D19" s="273">
        <v>7692</v>
      </c>
      <c r="E19" s="273">
        <v>3481</v>
      </c>
      <c r="F19" s="274">
        <v>-54.745189807592297</v>
      </c>
    </row>
    <row r="20" spans="1:7" ht="15.6" customHeight="1">
      <c r="A20" s="272" t="s">
        <v>142</v>
      </c>
      <c r="B20" s="273">
        <v>75378</v>
      </c>
      <c r="C20" s="273">
        <v>41424</v>
      </c>
      <c r="D20" s="273">
        <v>75378</v>
      </c>
      <c r="E20" s="273">
        <v>41424</v>
      </c>
      <c r="F20" s="274">
        <v>-45.044973334394648</v>
      </c>
    </row>
    <row r="21" spans="1:7" ht="15.6" customHeight="1">
      <c r="A21" s="272" t="s">
        <v>149</v>
      </c>
      <c r="B21" s="273">
        <v>948</v>
      </c>
      <c r="C21" s="273">
        <v>1506</v>
      </c>
      <c r="D21" s="273">
        <v>948</v>
      </c>
      <c r="E21" s="273">
        <v>1506</v>
      </c>
      <c r="F21" s="274">
        <v>58.860759493670884</v>
      </c>
    </row>
    <row r="22" spans="1:7" ht="15.6" customHeight="1">
      <c r="A22" s="272" t="s">
        <v>146</v>
      </c>
      <c r="B22" s="273">
        <v>31104</v>
      </c>
      <c r="C22" s="273">
        <v>32139</v>
      </c>
      <c r="D22" s="273">
        <v>31104</v>
      </c>
      <c r="E22" s="273">
        <v>32139</v>
      </c>
      <c r="F22" s="274">
        <v>3.327546296296291</v>
      </c>
    </row>
    <row r="23" spans="1:7" ht="15.6" customHeight="1">
      <c r="A23" s="272" t="s">
        <v>165</v>
      </c>
      <c r="B23" s="273">
        <v>17806</v>
      </c>
      <c r="C23" s="273">
        <v>9213</v>
      </c>
      <c r="D23" s="273">
        <v>17806</v>
      </c>
      <c r="E23" s="273">
        <v>9213</v>
      </c>
      <c r="F23" s="274">
        <v>-48.259013815567783</v>
      </c>
    </row>
    <row r="24" spans="1:7" ht="15.6" customHeight="1">
      <c r="A24" s="272" t="s">
        <v>141</v>
      </c>
      <c r="B24" s="273">
        <v>23685</v>
      </c>
      <c r="C24" s="273">
        <v>31742</v>
      </c>
      <c r="D24" s="273">
        <v>23685</v>
      </c>
      <c r="E24" s="273">
        <v>31742</v>
      </c>
      <c r="F24" s="274">
        <v>34.017310534093298</v>
      </c>
    </row>
    <row r="25" spans="1:7" ht="15.6" customHeight="1">
      <c r="A25" s="272" t="s">
        <v>140</v>
      </c>
      <c r="B25" s="273">
        <v>1</v>
      </c>
      <c r="C25" s="273">
        <v>0</v>
      </c>
      <c r="D25" s="273">
        <v>1</v>
      </c>
      <c r="E25" s="273">
        <v>0</v>
      </c>
      <c r="F25" s="274">
        <v>-100</v>
      </c>
    </row>
    <row r="26" spans="1:7" ht="15.6" customHeight="1">
      <c r="A26" s="272" t="s">
        <v>152</v>
      </c>
      <c r="B26" s="273">
        <v>25551</v>
      </c>
      <c r="C26" s="273">
        <v>32395</v>
      </c>
      <c r="D26" s="273">
        <v>25551</v>
      </c>
      <c r="E26" s="273">
        <v>32395</v>
      </c>
      <c r="F26" s="274">
        <v>26.78564439747954</v>
      </c>
    </row>
    <row r="27" spans="1:7" ht="15.6" customHeight="1">
      <c r="A27" s="272" t="s">
        <v>173</v>
      </c>
      <c r="B27" s="273">
        <v>117511</v>
      </c>
      <c r="C27" s="273">
        <v>64144</v>
      </c>
      <c r="D27" s="273">
        <v>117511</v>
      </c>
      <c r="E27" s="273">
        <v>64144</v>
      </c>
      <c r="F27" s="274">
        <v>-45.41447183667912</v>
      </c>
    </row>
    <row r="28" spans="1:7" ht="15.6" customHeight="1">
      <c r="A28" s="272" t="s">
        <v>177</v>
      </c>
      <c r="B28" s="273">
        <v>26489</v>
      </c>
      <c r="C28" s="273">
        <v>45923</v>
      </c>
      <c r="D28" s="273">
        <v>26489</v>
      </c>
      <c r="E28" s="273">
        <v>45923</v>
      </c>
      <c r="F28" s="274">
        <v>73.366302993695484</v>
      </c>
    </row>
    <row r="29" spans="1:7" ht="15.6" customHeight="1">
      <c r="A29" s="272" t="s">
        <v>178</v>
      </c>
      <c r="B29" s="273">
        <v>59760</v>
      </c>
      <c r="C29" s="273">
        <v>45963</v>
      </c>
      <c r="D29" s="273">
        <v>59760</v>
      </c>
      <c r="E29" s="273">
        <v>45963</v>
      </c>
      <c r="F29" s="274">
        <v>-23.087349397590359</v>
      </c>
    </row>
    <row r="30" spans="1:7" ht="15.6" customHeight="1">
      <c r="A30" s="272" t="s">
        <v>179</v>
      </c>
      <c r="B30" s="273">
        <v>7819</v>
      </c>
      <c r="C30" s="273">
        <v>18237</v>
      </c>
      <c r="D30" s="273">
        <v>7819</v>
      </c>
      <c r="E30" s="273">
        <v>18237</v>
      </c>
      <c r="F30" s="274">
        <v>133.23954469881059</v>
      </c>
    </row>
    <row r="31" spans="1:7" ht="15.6" customHeight="1">
      <c r="A31" s="272" t="s">
        <v>180</v>
      </c>
      <c r="B31" s="273">
        <v>87614</v>
      </c>
      <c r="C31" s="273">
        <v>82465</v>
      </c>
      <c r="D31" s="273">
        <v>87614</v>
      </c>
      <c r="E31" s="273">
        <v>82465</v>
      </c>
      <c r="F31" s="274">
        <v>-5.8769146483438703</v>
      </c>
    </row>
    <row r="32" spans="1:7" ht="15.6" customHeight="1">
      <c r="A32" s="272" t="s">
        <v>181</v>
      </c>
      <c r="B32" s="273">
        <v>861982</v>
      </c>
      <c r="C32" s="273">
        <v>957448</v>
      </c>
      <c r="D32" s="273">
        <v>861982</v>
      </c>
      <c r="E32" s="273">
        <v>957448</v>
      </c>
      <c r="F32" s="274">
        <v>11.07517326347882</v>
      </c>
    </row>
    <row r="33" spans="1:6" ht="15.6" customHeight="1">
      <c r="A33" s="272" t="s">
        <v>182</v>
      </c>
      <c r="B33" s="273">
        <v>115262</v>
      </c>
      <c r="C33" s="273">
        <v>117875</v>
      </c>
      <c r="D33" s="273">
        <v>115262</v>
      </c>
      <c r="E33" s="273">
        <v>117875</v>
      </c>
      <c r="F33" s="274">
        <v>2.2670090749770111</v>
      </c>
    </row>
    <row r="34" spans="1:6" ht="15.6" customHeight="1">
      <c r="A34" s="272" t="s">
        <v>183</v>
      </c>
      <c r="B34" s="273">
        <v>25100</v>
      </c>
      <c r="C34" s="273">
        <v>18944</v>
      </c>
      <c r="D34" s="273">
        <v>25100</v>
      </c>
      <c r="E34" s="273">
        <v>18944</v>
      </c>
      <c r="F34" s="274">
        <v>-24.525896414342629</v>
      </c>
    </row>
    <row r="35" spans="1:6" ht="15.6" customHeight="1">
      <c r="A35" s="276" t="s">
        <v>153</v>
      </c>
      <c r="B35" s="277">
        <f>SUM(B7:B34)</f>
        <v>2908572</v>
      </c>
      <c r="C35" s="277">
        <f>SUM(C7:C34)</f>
        <v>3077312</v>
      </c>
      <c r="D35" s="277">
        <f>SUM(D7:D34)</f>
        <v>2908572</v>
      </c>
      <c r="E35" s="277">
        <f>SUM(E7:E34)</f>
        <v>3077312</v>
      </c>
      <c r="F35" s="278">
        <f>E35*100/D35-100</f>
        <v>5.8014723376282262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ABFF0-42DE-41F5-B1CD-C98DEFF9D56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238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179856</v>
      </c>
      <c r="C7" s="273">
        <v>117795</v>
      </c>
      <c r="D7" s="273">
        <v>179856</v>
      </c>
      <c r="E7" s="273">
        <v>117795</v>
      </c>
      <c r="F7" s="274">
        <v>-34.505938083800373</v>
      </c>
      <c r="G7" s="6"/>
    </row>
    <row r="8" spans="1:14" s="33" customFormat="1" ht="15.6" customHeight="1">
      <c r="A8" s="272" t="s">
        <v>11</v>
      </c>
      <c r="B8" s="273">
        <v>52231</v>
      </c>
      <c r="C8" s="273">
        <v>7513</v>
      </c>
      <c r="D8" s="273">
        <v>52231</v>
      </c>
      <c r="E8" s="273">
        <v>7513</v>
      </c>
      <c r="F8" s="274">
        <v>-85.615822021404909</v>
      </c>
      <c r="G8" s="275"/>
    </row>
    <row r="9" spans="1:14" ht="15.6" customHeight="1">
      <c r="A9" s="272" t="s">
        <v>8</v>
      </c>
      <c r="B9" s="273">
        <v>223689</v>
      </c>
      <c r="C9" s="273">
        <v>161520</v>
      </c>
      <c r="D9" s="273">
        <v>223689</v>
      </c>
      <c r="E9" s="273">
        <v>161520</v>
      </c>
      <c r="F9" s="274">
        <v>-27.792604911283082</v>
      </c>
      <c r="G9" s="6"/>
    </row>
    <row r="10" spans="1:14" ht="15.6" customHeight="1">
      <c r="A10" s="272" t="s">
        <v>10</v>
      </c>
      <c r="B10" s="273">
        <v>134687</v>
      </c>
      <c r="C10" s="273">
        <v>204118</v>
      </c>
      <c r="D10" s="273">
        <v>134687</v>
      </c>
      <c r="E10" s="273">
        <v>204118</v>
      </c>
      <c r="F10" s="274">
        <v>51.54988974437029</v>
      </c>
    </row>
    <row r="11" spans="1:14" ht="15.6" customHeight="1">
      <c r="A11" s="272" t="s">
        <v>9</v>
      </c>
      <c r="B11" s="273">
        <v>703593</v>
      </c>
      <c r="C11" s="273">
        <v>661910</v>
      </c>
      <c r="D11" s="273">
        <v>703593</v>
      </c>
      <c r="E11" s="273">
        <v>661910</v>
      </c>
      <c r="F11" s="274">
        <v>-5.9243056710342481</v>
      </c>
    </row>
    <row r="12" spans="1:14" ht="15.6" customHeight="1">
      <c r="A12" s="272" t="s">
        <v>6</v>
      </c>
      <c r="B12" s="273">
        <v>79663</v>
      </c>
      <c r="C12" s="273">
        <v>103041</v>
      </c>
      <c r="D12" s="273">
        <v>79663</v>
      </c>
      <c r="E12" s="273">
        <v>103041</v>
      </c>
      <c r="F12" s="274">
        <v>29.34612053274418</v>
      </c>
    </row>
    <row r="13" spans="1:14" ht="15.6" customHeight="1">
      <c r="A13" s="272" t="s">
        <v>175</v>
      </c>
      <c r="B13" s="273">
        <v>319</v>
      </c>
      <c r="C13" s="273">
        <v>653</v>
      </c>
      <c r="D13" s="273">
        <v>319</v>
      </c>
      <c r="E13" s="273">
        <v>653</v>
      </c>
      <c r="F13" s="274">
        <v>104.70219435736681</v>
      </c>
    </row>
    <row r="14" spans="1:14" ht="15.6" customHeight="1">
      <c r="A14" s="272" t="s">
        <v>148</v>
      </c>
      <c r="B14" s="273">
        <v>804060</v>
      </c>
      <c r="C14" s="273">
        <v>837897</v>
      </c>
      <c r="D14" s="273">
        <v>804060</v>
      </c>
      <c r="E14" s="273">
        <v>837897</v>
      </c>
      <c r="F14" s="274">
        <v>4.2082680396985239</v>
      </c>
    </row>
    <row r="15" spans="1:14" ht="15.6" customHeight="1">
      <c r="A15" s="272" t="s">
        <v>145</v>
      </c>
      <c r="B15" s="273">
        <v>676424</v>
      </c>
      <c r="C15" s="273">
        <v>611540</v>
      </c>
      <c r="D15" s="273">
        <v>676424</v>
      </c>
      <c r="E15" s="273">
        <v>611540</v>
      </c>
      <c r="F15" s="274">
        <v>-9.5922084373115126</v>
      </c>
    </row>
    <row r="16" spans="1:14" ht="15.6" customHeight="1">
      <c r="A16" s="272" t="s">
        <v>144</v>
      </c>
      <c r="B16" s="273">
        <v>547481</v>
      </c>
      <c r="C16" s="273">
        <v>616474</v>
      </c>
      <c r="D16" s="273">
        <v>547481</v>
      </c>
      <c r="E16" s="273">
        <v>616474</v>
      </c>
      <c r="F16" s="274">
        <v>12.601898513373071</v>
      </c>
      <c r="G16" s="1"/>
    </row>
    <row r="17" spans="1:7" ht="15.6" customHeight="1">
      <c r="A17" s="272" t="s">
        <v>150</v>
      </c>
      <c r="B17" s="273">
        <v>270225</v>
      </c>
      <c r="C17" s="273">
        <v>231288</v>
      </c>
      <c r="D17" s="273">
        <v>270225</v>
      </c>
      <c r="E17" s="273">
        <v>231288</v>
      </c>
      <c r="F17" s="274">
        <v>-14.4091035248404</v>
      </c>
      <c r="G17" s="2"/>
    </row>
    <row r="18" spans="1:7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7" ht="15.6" customHeight="1">
      <c r="A19" s="272" t="s">
        <v>143</v>
      </c>
      <c r="B19" s="273">
        <v>104838</v>
      </c>
      <c r="C19" s="273">
        <v>121676</v>
      </c>
      <c r="D19" s="273">
        <v>104838</v>
      </c>
      <c r="E19" s="273">
        <v>121676</v>
      </c>
      <c r="F19" s="274">
        <v>16.060970258875599</v>
      </c>
    </row>
    <row r="20" spans="1:7" ht="15.6" customHeight="1">
      <c r="A20" s="272" t="s">
        <v>142</v>
      </c>
      <c r="B20" s="273">
        <v>265239</v>
      </c>
      <c r="C20" s="273">
        <v>293707</v>
      </c>
      <c r="D20" s="273">
        <v>265239</v>
      </c>
      <c r="E20" s="273">
        <v>293707</v>
      </c>
      <c r="F20" s="274">
        <v>10.73296159312922</v>
      </c>
    </row>
    <row r="21" spans="1:7" ht="15.6" customHeight="1">
      <c r="A21" s="272" t="s">
        <v>149</v>
      </c>
      <c r="B21" s="273">
        <v>614048</v>
      </c>
      <c r="C21" s="273">
        <v>518213</v>
      </c>
      <c r="D21" s="273">
        <v>614048</v>
      </c>
      <c r="E21" s="273">
        <v>518213</v>
      </c>
      <c r="F21" s="274">
        <v>-15.607086090989631</v>
      </c>
    </row>
    <row r="22" spans="1:7" ht="15.6" customHeight="1">
      <c r="A22" s="272" t="s">
        <v>146</v>
      </c>
      <c r="B22" s="273">
        <v>37463</v>
      </c>
      <c r="C22" s="273">
        <v>37509</v>
      </c>
      <c r="D22" s="273">
        <v>37463</v>
      </c>
      <c r="E22" s="273">
        <v>37509</v>
      </c>
      <c r="F22" s="274">
        <v>0.1227878173130819</v>
      </c>
    </row>
    <row r="23" spans="1:7" ht="15.6" customHeight="1">
      <c r="A23" s="272" t="s">
        <v>165</v>
      </c>
      <c r="B23" s="273">
        <v>40318</v>
      </c>
      <c r="C23" s="273">
        <v>24869</v>
      </c>
      <c r="D23" s="273">
        <v>40318</v>
      </c>
      <c r="E23" s="273">
        <v>24869</v>
      </c>
      <c r="F23" s="274">
        <v>-38.317872910362617</v>
      </c>
    </row>
    <row r="24" spans="1:7" ht="15.6" customHeight="1">
      <c r="A24" s="272" t="s">
        <v>141</v>
      </c>
      <c r="B24" s="273">
        <v>53704</v>
      </c>
      <c r="C24" s="273">
        <v>47129</v>
      </c>
      <c r="D24" s="273">
        <v>53704</v>
      </c>
      <c r="E24" s="273">
        <v>47129</v>
      </c>
      <c r="F24" s="274">
        <v>-12.243035900491581</v>
      </c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41537</v>
      </c>
      <c r="C26" s="273">
        <v>21864</v>
      </c>
      <c r="D26" s="273">
        <v>41537</v>
      </c>
      <c r="E26" s="273">
        <v>21864</v>
      </c>
      <c r="F26" s="274">
        <v>-47.362592387509928</v>
      </c>
    </row>
    <row r="27" spans="1:7" ht="15.6" customHeight="1">
      <c r="A27" s="272" t="s">
        <v>173</v>
      </c>
      <c r="B27" s="273">
        <v>54533</v>
      </c>
      <c r="C27" s="273">
        <v>47410</v>
      </c>
      <c r="D27" s="273">
        <v>54533</v>
      </c>
      <c r="E27" s="273">
        <v>47410</v>
      </c>
      <c r="F27" s="274">
        <v>-13.061815781270059</v>
      </c>
    </row>
    <row r="28" spans="1:7" ht="15.6" customHeight="1">
      <c r="A28" s="272" t="s">
        <v>177</v>
      </c>
      <c r="B28" s="273">
        <v>45848</v>
      </c>
      <c r="C28" s="273">
        <v>43385</v>
      </c>
      <c r="D28" s="273">
        <v>45848</v>
      </c>
      <c r="E28" s="273">
        <v>43385</v>
      </c>
      <c r="F28" s="274">
        <v>-5.3720991101029512</v>
      </c>
    </row>
    <row r="29" spans="1:7" ht="15.6" customHeight="1">
      <c r="A29" s="272" t="s">
        <v>178</v>
      </c>
      <c r="B29" s="273">
        <v>194011</v>
      </c>
      <c r="C29" s="273">
        <v>132760</v>
      </c>
      <c r="D29" s="273">
        <v>194011</v>
      </c>
      <c r="E29" s="273">
        <v>132760</v>
      </c>
      <c r="F29" s="274">
        <v>-31.570890310343231</v>
      </c>
    </row>
    <row r="30" spans="1:7" ht="15.6" customHeight="1">
      <c r="A30" s="272" t="s">
        <v>179</v>
      </c>
      <c r="B30" s="273">
        <v>55021</v>
      </c>
      <c r="C30" s="273">
        <v>52582</v>
      </c>
      <c r="D30" s="273">
        <v>55021</v>
      </c>
      <c r="E30" s="273">
        <v>52582</v>
      </c>
      <c r="F30" s="274">
        <v>-4.4328529107068277</v>
      </c>
    </row>
    <row r="31" spans="1:7" ht="15.6" customHeight="1">
      <c r="A31" s="272" t="s">
        <v>180</v>
      </c>
      <c r="B31" s="273">
        <v>207588</v>
      </c>
      <c r="C31" s="273">
        <v>289997</v>
      </c>
      <c r="D31" s="273">
        <v>207588</v>
      </c>
      <c r="E31" s="273">
        <v>289997</v>
      </c>
      <c r="F31" s="274">
        <v>39.698344798350583</v>
      </c>
    </row>
    <row r="32" spans="1:7" ht="15.6" customHeight="1">
      <c r="A32" s="272" t="s">
        <v>181</v>
      </c>
      <c r="B32" s="273">
        <v>1019793</v>
      </c>
      <c r="C32" s="273">
        <v>1101723</v>
      </c>
      <c r="D32" s="273">
        <v>1019793</v>
      </c>
      <c r="E32" s="273">
        <v>1101723</v>
      </c>
      <c r="F32" s="274">
        <v>8.0339833672127554</v>
      </c>
    </row>
    <row r="33" spans="1:6" ht="15.6" customHeight="1">
      <c r="A33" s="272" t="s">
        <v>182</v>
      </c>
      <c r="B33" s="273">
        <v>138075</v>
      </c>
      <c r="C33" s="273">
        <v>106104</v>
      </c>
      <c r="D33" s="273">
        <v>138075</v>
      </c>
      <c r="E33" s="273">
        <v>106104</v>
      </c>
      <c r="F33" s="274">
        <v>-23.154807170016301</v>
      </c>
    </row>
    <row r="34" spans="1:6" ht="15.6" customHeight="1">
      <c r="A34" s="272" t="s">
        <v>183</v>
      </c>
      <c r="B34" s="273">
        <v>21574</v>
      </c>
      <c r="C34" s="273">
        <v>29752</v>
      </c>
      <c r="D34" s="273">
        <v>21574</v>
      </c>
      <c r="E34" s="273">
        <v>29752</v>
      </c>
      <c r="F34" s="274">
        <v>37.906739593955677</v>
      </c>
    </row>
    <row r="35" spans="1:6" ht="15.6" customHeight="1">
      <c r="A35" s="276" t="s">
        <v>153</v>
      </c>
      <c r="B35" s="277">
        <f>SUM(B7:B34)</f>
        <v>6565818</v>
      </c>
      <c r="C35" s="277">
        <f>SUM(C7:C34)</f>
        <v>6422429</v>
      </c>
      <c r="D35" s="277">
        <f>SUM(D7:D34)</f>
        <v>6565818</v>
      </c>
      <c r="E35" s="277">
        <f>SUM(E7:E34)</f>
        <v>6422429</v>
      </c>
      <c r="F35" s="278">
        <f>E35*100/D35-100</f>
        <v>-2.1838710728807911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73BE-F147-4473-86DC-01647C3BDF4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239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151572</v>
      </c>
      <c r="C7" s="273">
        <v>64335</v>
      </c>
      <c r="D7" s="273">
        <v>151572</v>
      </c>
      <c r="E7" s="273">
        <v>64335</v>
      </c>
      <c r="F7" s="274">
        <v>-57.554825429498862</v>
      </c>
      <c r="G7" s="6"/>
    </row>
    <row r="8" spans="1:14" s="33" customFormat="1" ht="15.6" customHeight="1">
      <c r="A8" s="272" t="s">
        <v>11</v>
      </c>
      <c r="B8" s="273">
        <v>1</v>
      </c>
      <c r="C8" s="273">
        <v>0</v>
      </c>
      <c r="D8" s="273">
        <v>1</v>
      </c>
      <c r="E8" s="273">
        <v>0</v>
      </c>
      <c r="F8" s="274">
        <v>-100</v>
      </c>
      <c r="G8" s="281"/>
    </row>
    <row r="9" spans="1:14" ht="15.6" customHeight="1">
      <c r="A9" s="272" t="s">
        <v>8</v>
      </c>
      <c r="B9" s="273">
        <v>12111</v>
      </c>
      <c r="C9" s="273">
        <v>0</v>
      </c>
      <c r="D9" s="273">
        <v>12111</v>
      </c>
      <c r="E9" s="273">
        <v>0</v>
      </c>
      <c r="F9" s="274">
        <v>-100</v>
      </c>
      <c r="G9" s="282"/>
    </row>
    <row r="10" spans="1:14" ht="15.6" customHeight="1">
      <c r="A10" s="272" t="s">
        <v>10</v>
      </c>
      <c r="B10" s="273">
        <v>21003</v>
      </c>
      <c r="C10" s="273">
        <v>5112</v>
      </c>
      <c r="D10" s="273">
        <v>21003</v>
      </c>
      <c r="E10" s="273">
        <v>5112</v>
      </c>
      <c r="F10" s="274">
        <v>-75.660619911441216</v>
      </c>
    </row>
    <row r="11" spans="1:14" ht="15.6" customHeight="1">
      <c r="A11" s="272" t="s">
        <v>9</v>
      </c>
      <c r="B11" s="273">
        <v>323377</v>
      </c>
      <c r="C11" s="273">
        <v>237322</v>
      </c>
      <c r="D11" s="273">
        <v>323377</v>
      </c>
      <c r="E11" s="273">
        <v>237322</v>
      </c>
      <c r="F11" s="274">
        <v>-26.611354549024821</v>
      </c>
    </row>
    <row r="12" spans="1:14" ht="15.6" customHeight="1">
      <c r="A12" s="272" t="s">
        <v>6</v>
      </c>
      <c r="B12" s="273">
        <v>0</v>
      </c>
      <c r="C12" s="273">
        <v>0</v>
      </c>
      <c r="D12" s="273">
        <v>0</v>
      </c>
      <c r="E12" s="273">
        <v>0</v>
      </c>
      <c r="F12" s="274"/>
    </row>
    <row r="13" spans="1:14" ht="15.6" customHeight="1">
      <c r="A13" s="272" t="s">
        <v>175</v>
      </c>
      <c r="B13" s="273">
        <v>0</v>
      </c>
      <c r="C13" s="273">
        <v>0</v>
      </c>
      <c r="D13" s="273">
        <v>0</v>
      </c>
      <c r="E13" s="273">
        <v>0</v>
      </c>
      <c r="F13" s="274"/>
    </row>
    <row r="14" spans="1:14" ht="15.6" customHeight="1">
      <c r="A14" s="272" t="s">
        <v>148</v>
      </c>
      <c r="B14" s="273">
        <v>36561</v>
      </c>
      <c r="C14" s="273">
        <v>15103</v>
      </c>
      <c r="D14" s="273">
        <v>36561</v>
      </c>
      <c r="E14" s="273">
        <v>15103</v>
      </c>
      <c r="F14" s="274">
        <v>-58.690954842591843</v>
      </c>
    </row>
    <row r="15" spans="1:14" ht="15.6" customHeight="1">
      <c r="A15" s="272" t="s">
        <v>145</v>
      </c>
      <c r="B15" s="273">
        <v>339359</v>
      </c>
      <c r="C15" s="273">
        <v>208274</v>
      </c>
      <c r="D15" s="273">
        <v>339359</v>
      </c>
      <c r="E15" s="273">
        <v>208274</v>
      </c>
      <c r="F15" s="274">
        <v>-38.62723546450809</v>
      </c>
    </row>
    <row r="16" spans="1:14" ht="15.6" customHeight="1">
      <c r="A16" s="272" t="s">
        <v>144</v>
      </c>
      <c r="B16" s="273">
        <v>303949</v>
      </c>
      <c r="C16" s="273">
        <v>418963</v>
      </c>
      <c r="D16" s="273">
        <v>303949</v>
      </c>
      <c r="E16" s="273">
        <v>418963</v>
      </c>
      <c r="F16" s="274">
        <v>37.839900772827008</v>
      </c>
      <c r="G16" s="1"/>
    </row>
    <row r="17" spans="1:10" ht="15.6" customHeight="1">
      <c r="A17" s="272" t="s">
        <v>150</v>
      </c>
      <c r="B17" s="273">
        <v>126210</v>
      </c>
      <c r="C17" s="273">
        <v>80595</v>
      </c>
      <c r="D17" s="273">
        <v>126210</v>
      </c>
      <c r="E17" s="273">
        <v>80595</v>
      </c>
      <c r="F17" s="274">
        <v>-36.142144045638219</v>
      </c>
      <c r="G17" s="2"/>
    </row>
    <row r="18" spans="1:10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10" ht="15.6" customHeight="1">
      <c r="A19" s="272" t="s">
        <v>143</v>
      </c>
      <c r="B19" s="273">
        <v>4868</v>
      </c>
      <c r="C19" s="273">
        <v>15707</v>
      </c>
      <c r="D19" s="273">
        <v>4868</v>
      </c>
      <c r="E19" s="273">
        <v>15707</v>
      </c>
      <c r="F19" s="274">
        <v>222.65817584223501</v>
      </c>
    </row>
    <row r="20" spans="1:10" ht="15.6" customHeight="1">
      <c r="A20" s="272" t="s">
        <v>142</v>
      </c>
      <c r="B20" s="273">
        <v>3929</v>
      </c>
      <c r="C20" s="273">
        <v>6759</v>
      </c>
      <c r="D20" s="273">
        <v>3929</v>
      </c>
      <c r="E20" s="273">
        <v>6759</v>
      </c>
      <c r="F20" s="274">
        <v>72.028505981165694</v>
      </c>
      <c r="J20" s="223"/>
    </row>
    <row r="21" spans="1:10" ht="15.6" customHeight="1">
      <c r="A21" s="272" t="s">
        <v>149</v>
      </c>
      <c r="B21" s="273">
        <v>458279</v>
      </c>
      <c r="C21" s="273">
        <v>337775</v>
      </c>
      <c r="D21" s="273">
        <v>458279</v>
      </c>
      <c r="E21" s="273">
        <v>337775</v>
      </c>
      <c r="F21" s="274">
        <v>-26.294898958931132</v>
      </c>
    </row>
    <row r="22" spans="1:10" ht="15.6" customHeight="1">
      <c r="A22" s="272" t="s">
        <v>146</v>
      </c>
      <c r="B22" s="273">
        <v>21084</v>
      </c>
      <c r="C22" s="273">
        <v>17738</v>
      </c>
      <c r="D22" s="273">
        <v>21084</v>
      </c>
      <c r="E22" s="273">
        <v>17738</v>
      </c>
      <c r="F22" s="274">
        <v>-15.869853917662679</v>
      </c>
    </row>
    <row r="23" spans="1:10" ht="15.6" customHeight="1">
      <c r="A23" s="272" t="s">
        <v>165</v>
      </c>
      <c r="B23" s="273">
        <v>4216</v>
      </c>
      <c r="C23" s="273">
        <v>2709</v>
      </c>
      <c r="D23" s="273">
        <v>4216</v>
      </c>
      <c r="E23" s="273">
        <v>2709</v>
      </c>
      <c r="F23" s="274">
        <v>-35.744781783681219</v>
      </c>
    </row>
    <row r="24" spans="1:10" ht="15.6" customHeight="1">
      <c r="A24" s="272" t="s">
        <v>141</v>
      </c>
      <c r="B24" s="273">
        <v>0</v>
      </c>
      <c r="C24" s="273">
        <v>0</v>
      </c>
      <c r="D24" s="273">
        <v>0</v>
      </c>
      <c r="E24" s="273">
        <v>0</v>
      </c>
      <c r="F24" s="274"/>
    </row>
    <row r="25" spans="1:10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10" ht="15.6" customHeight="1">
      <c r="A26" s="272" t="s">
        <v>152</v>
      </c>
      <c r="B26" s="273">
        <v>0</v>
      </c>
      <c r="C26" s="273">
        <v>0</v>
      </c>
      <c r="D26" s="273">
        <v>0</v>
      </c>
      <c r="E26" s="273">
        <v>0</v>
      </c>
      <c r="F26" s="274"/>
    </row>
    <row r="27" spans="1:10" ht="15.6" customHeight="1">
      <c r="A27" s="272" t="s">
        <v>173</v>
      </c>
      <c r="B27" s="273">
        <v>0</v>
      </c>
      <c r="C27" s="273">
        <v>0</v>
      </c>
      <c r="D27" s="273">
        <v>0</v>
      </c>
      <c r="E27" s="273">
        <v>0</v>
      </c>
      <c r="F27" s="274"/>
    </row>
    <row r="28" spans="1:10" ht="15.6" customHeight="1">
      <c r="A28" s="272" t="s">
        <v>177</v>
      </c>
      <c r="B28" s="273">
        <v>29035</v>
      </c>
      <c r="C28" s="273">
        <v>29596</v>
      </c>
      <c r="D28" s="273">
        <v>29035</v>
      </c>
      <c r="E28" s="273">
        <v>29596</v>
      </c>
      <c r="F28" s="274">
        <v>1.932150852419497</v>
      </c>
    </row>
    <row r="29" spans="1:10" ht="15.6" customHeight="1">
      <c r="A29" s="272" t="s">
        <v>178</v>
      </c>
      <c r="B29" s="273">
        <v>0</v>
      </c>
      <c r="C29" s="273">
        <v>0</v>
      </c>
      <c r="D29" s="273">
        <v>0</v>
      </c>
      <c r="E29" s="273">
        <v>0</v>
      </c>
      <c r="F29" s="274"/>
    </row>
    <row r="30" spans="1:10" ht="15.6" customHeight="1">
      <c r="A30" s="272" t="s">
        <v>179</v>
      </c>
      <c r="B30" s="273">
        <v>0</v>
      </c>
      <c r="C30" s="273">
        <v>0</v>
      </c>
      <c r="D30" s="273">
        <v>0</v>
      </c>
      <c r="E30" s="273">
        <v>0</v>
      </c>
      <c r="F30" s="274"/>
    </row>
    <row r="31" spans="1:10" ht="15.6" customHeight="1">
      <c r="A31" s="272" t="s">
        <v>180</v>
      </c>
      <c r="B31" s="273">
        <v>164223</v>
      </c>
      <c r="C31" s="273">
        <v>230801</v>
      </c>
      <c r="D31" s="273">
        <v>164223</v>
      </c>
      <c r="E31" s="273">
        <v>230801</v>
      </c>
      <c r="F31" s="274">
        <v>40.541215298709687</v>
      </c>
    </row>
    <row r="32" spans="1:10" ht="15.6" customHeight="1">
      <c r="A32" s="272" t="s">
        <v>181</v>
      </c>
      <c r="B32" s="273">
        <v>20924</v>
      </c>
      <c r="C32" s="273">
        <v>12676</v>
      </c>
      <c r="D32" s="273">
        <v>20924</v>
      </c>
      <c r="E32" s="273">
        <v>12676</v>
      </c>
      <c r="F32" s="274">
        <v>-39.418849168419037</v>
      </c>
    </row>
    <row r="33" spans="1:6" ht="15.6" customHeight="1">
      <c r="A33" s="272" t="s">
        <v>182</v>
      </c>
      <c r="B33" s="273">
        <v>0</v>
      </c>
      <c r="C33" s="273">
        <v>0</v>
      </c>
      <c r="D33" s="273">
        <v>0</v>
      </c>
      <c r="E33" s="273">
        <v>0</v>
      </c>
    </row>
    <row r="34" spans="1:6" ht="15.6" customHeight="1">
      <c r="A34" s="272" t="s">
        <v>183</v>
      </c>
      <c r="B34" s="273">
        <v>0</v>
      </c>
      <c r="C34" s="273">
        <v>0</v>
      </c>
      <c r="D34" s="273">
        <v>0</v>
      </c>
      <c r="E34" s="273">
        <v>0</v>
      </c>
    </row>
    <row r="35" spans="1:6" ht="15.6" customHeight="1">
      <c r="A35" s="276" t="s">
        <v>153</v>
      </c>
      <c r="B35" s="277">
        <f>SUM(B7:B34)</f>
        <v>2020701</v>
      </c>
      <c r="C35" s="277">
        <f>SUM(C7:C34)</f>
        <v>1683465</v>
      </c>
      <c r="D35" s="277">
        <f>SUM(D7:D34)</f>
        <v>2020701</v>
      </c>
      <c r="E35" s="277">
        <f>SUM(E7:E34)</f>
        <v>1683465</v>
      </c>
      <c r="F35" s="278">
        <f>E35*100/D35-100</f>
        <v>-16.689059885653549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0699C-176D-4C0B-96A3-2553BC628C9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240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23192</v>
      </c>
      <c r="C7" s="273">
        <v>50450</v>
      </c>
      <c r="D7" s="273">
        <v>23192</v>
      </c>
      <c r="E7" s="273">
        <v>50450</v>
      </c>
      <c r="F7" s="274">
        <v>117.53190755432909</v>
      </c>
      <c r="G7" s="6"/>
    </row>
    <row r="8" spans="1:14" s="33" customFormat="1" ht="15.6" customHeight="1">
      <c r="A8" s="272" t="s">
        <v>11</v>
      </c>
      <c r="B8" s="273">
        <v>49698</v>
      </c>
      <c r="C8" s="273">
        <v>0</v>
      </c>
      <c r="D8" s="273">
        <v>49698</v>
      </c>
      <c r="E8" s="273">
        <v>0</v>
      </c>
      <c r="F8" s="274">
        <v>-100</v>
      </c>
      <c r="G8" s="275"/>
    </row>
    <row r="9" spans="1:14" ht="15.6" customHeight="1">
      <c r="A9" s="272" t="s">
        <v>8</v>
      </c>
      <c r="B9" s="273">
        <v>185957</v>
      </c>
      <c r="C9" s="273">
        <v>124339</v>
      </c>
      <c r="D9" s="273">
        <v>185957</v>
      </c>
      <c r="E9" s="273">
        <v>124339</v>
      </c>
      <c r="F9" s="274">
        <v>-33.135617373909028</v>
      </c>
      <c r="G9" s="6"/>
    </row>
    <row r="10" spans="1:14" ht="15.6" customHeight="1">
      <c r="A10" s="272" t="s">
        <v>10</v>
      </c>
      <c r="B10" s="273">
        <v>50933</v>
      </c>
      <c r="C10" s="273">
        <v>106517</v>
      </c>
      <c r="D10" s="273">
        <v>50933</v>
      </c>
      <c r="E10" s="273">
        <v>106517</v>
      </c>
      <c r="F10" s="274">
        <v>109.1316042644258</v>
      </c>
    </row>
    <row r="11" spans="1:14" ht="15.6" customHeight="1">
      <c r="A11" s="272" t="s">
        <v>9</v>
      </c>
      <c r="B11" s="273">
        <v>0</v>
      </c>
      <c r="C11" s="273">
        <v>0</v>
      </c>
      <c r="D11" s="273">
        <v>0</v>
      </c>
      <c r="E11" s="273">
        <v>0</v>
      </c>
      <c r="F11" s="274"/>
    </row>
    <row r="12" spans="1:14" ht="15.6" customHeight="1">
      <c r="A12" s="272" t="s">
        <v>6</v>
      </c>
      <c r="B12" s="273">
        <v>63387</v>
      </c>
      <c r="C12" s="273">
        <v>89506</v>
      </c>
      <c r="D12" s="273">
        <v>63387</v>
      </c>
      <c r="E12" s="273">
        <v>89506</v>
      </c>
      <c r="F12" s="274">
        <v>41.205609983119558</v>
      </c>
    </row>
    <row r="13" spans="1:14" ht="15.6" customHeight="1">
      <c r="A13" s="272" t="s">
        <v>175</v>
      </c>
      <c r="B13" s="273">
        <v>0</v>
      </c>
      <c r="C13" s="273">
        <v>0</v>
      </c>
      <c r="D13" s="273">
        <v>0</v>
      </c>
      <c r="E13" s="273">
        <v>0</v>
      </c>
      <c r="F13" s="274"/>
    </row>
    <row r="14" spans="1:14" ht="15.6" customHeight="1">
      <c r="A14" s="272" t="s">
        <v>148</v>
      </c>
      <c r="B14" s="273">
        <v>76341</v>
      </c>
      <c r="C14" s="273">
        <v>89654</v>
      </c>
      <c r="D14" s="273">
        <v>76341</v>
      </c>
      <c r="E14" s="273">
        <v>89654</v>
      </c>
      <c r="F14" s="274">
        <v>17.438859852503899</v>
      </c>
    </row>
    <row r="15" spans="1:14" ht="15.6" customHeight="1">
      <c r="A15" s="272" t="s">
        <v>145</v>
      </c>
      <c r="B15" s="273">
        <v>112836</v>
      </c>
      <c r="C15" s="273">
        <v>187627</v>
      </c>
      <c r="D15" s="273">
        <v>112836</v>
      </c>
      <c r="E15" s="273">
        <v>187627</v>
      </c>
      <c r="F15" s="274">
        <v>66.282923889538807</v>
      </c>
    </row>
    <row r="16" spans="1:14" ht="15.6" customHeight="1">
      <c r="A16" s="272" t="s">
        <v>144</v>
      </c>
      <c r="B16" s="273">
        <v>222789</v>
      </c>
      <c r="C16" s="273">
        <v>166566</v>
      </c>
      <c r="D16" s="273">
        <v>222789</v>
      </c>
      <c r="E16" s="273">
        <v>166566</v>
      </c>
      <c r="F16" s="274">
        <v>-25.23598561867956</v>
      </c>
      <c r="G16" s="1"/>
    </row>
    <row r="17" spans="1:7" ht="15.6" customHeight="1">
      <c r="A17" s="272" t="s">
        <v>150</v>
      </c>
      <c r="B17" s="273">
        <v>103415</v>
      </c>
      <c r="C17" s="273">
        <v>86597</v>
      </c>
      <c r="D17" s="273">
        <v>103415</v>
      </c>
      <c r="E17" s="273">
        <v>86597</v>
      </c>
      <c r="F17" s="274">
        <v>-16.262631146352081</v>
      </c>
      <c r="G17" s="2"/>
    </row>
    <row r="18" spans="1:7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7" ht="15.6" customHeight="1">
      <c r="A19" s="272" t="s">
        <v>143</v>
      </c>
      <c r="B19" s="273">
        <v>54389</v>
      </c>
      <c r="C19" s="273">
        <v>61304</v>
      </c>
      <c r="D19" s="273">
        <v>54389</v>
      </c>
      <c r="E19" s="273">
        <v>61304</v>
      </c>
      <c r="F19" s="274">
        <v>12.71396789792054</v>
      </c>
    </row>
    <row r="20" spans="1:7" ht="15.6" customHeight="1">
      <c r="A20" s="272" t="s">
        <v>142</v>
      </c>
      <c r="B20" s="273">
        <v>209666</v>
      </c>
      <c r="C20" s="273">
        <v>230904</v>
      </c>
      <c r="D20" s="273">
        <v>209666</v>
      </c>
      <c r="E20" s="273">
        <v>230904</v>
      </c>
      <c r="F20" s="274">
        <v>10.12944397279483</v>
      </c>
    </row>
    <row r="21" spans="1:7" ht="15.6" customHeight="1">
      <c r="A21" s="272" t="s">
        <v>149</v>
      </c>
      <c r="B21" s="273">
        <v>133411</v>
      </c>
      <c r="C21" s="273">
        <v>154211</v>
      </c>
      <c r="D21" s="273">
        <v>133411</v>
      </c>
      <c r="E21" s="273">
        <v>154211</v>
      </c>
      <c r="F21" s="274">
        <v>15.59091829009601</v>
      </c>
    </row>
    <row r="22" spans="1:7" ht="15.6" customHeight="1">
      <c r="A22" s="272" t="s">
        <v>146</v>
      </c>
      <c r="B22" s="273">
        <v>8</v>
      </c>
      <c r="C22" s="273">
        <v>0</v>
      </c>
      <c r="D22" s="273">
        <v>8</v>
      </c>
      <c r="E22" s="273">
        <v>0</v>
      </c>
      <c r="F22" s="274">
        <v>-100</v>
      </c>
    </row>
    <row r="23" spans="1:7" ht="15.6" customHeight="1">
      <c r="A23" s="272" t="s">
        <v>165</v>
      </c>
      <c r="B23" s="273">
        <v>21525</v>
      </c>
      <c r="C23" s="273">
        <v>11560</v>
      </c>
      <c r="D23" s="273">
        <v>21525</v>
      </c>
      <c r="E23" s="273">
        <v>11560</v>
      </c>
      <c r="F23" s="274">
        <v>-46.29500580720093</v>
      </c>
    </row>
    <row r="24" spans="1:7" ht="15.6" customHeight="1">
      <c r="A24" s="272" t="s">
        <v>141</v>
      </c>
      <c r="B24" s="273">
        <v>0</v>
      </c>
      <c r="C24" s="273">
        <v>0</v>
      </c>
      <c r="D24" s="273">
        <v>0</v>
      </c>
      <c r="E24" s="273">
        <v>0</v>
      </c>
      <c r="F24" s="274"/>
    </row>
    <row r="25" spans="1:7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7" ht="15.6" customHeight="1">
      <c r="A26" s="272" t="s">
        <v>152</v>
      </c>
      <c r="B26" s="273">
        <v>37374</v>
      </c>
      <c r="C26" s="273">
        <v>16019</v>
      </c>
      <c r="D26" s="273">
        <v>37374</v>
      </c>
      <c r="E26" s="273">
        <v>16019</v>
      </c>
      <c r="F26" s="274">
        <v>-57.138652539198382</v>
      </c>
    </row>
    <row r="27" spans="1:7" ht="15.6" customHeight="1">
      <c r="A27" s="272" t="s">
        <v>173</v>
      </c>
      <c r="B27" s="273">
        <v>2000</v>
      </c>
      <c r="C27" s="273">
        <v>0</v>
      </c>
      <c r="D27" s="273">
        <v>2000</v>
      </c>
      <c r="E27" s="273">
        <v>0</v>
      </c>
      <c r="F27" s="274">
        <v>-100</v>
      </c>
    </row>
    <row r="28" spans="1:7" ht="15.6" customHeight="1">
      <c r="A28" s="272" t="s">
        <v>177</v>
      </c>
      <c r="B28" s="273">
        <v>0</v>
      </c>
      <c r="C28" s="273">
        <v>892</v>
      </c>
      <c r="D28" s="273">
        <v>0</v>
      </c>
      <c r="E28" s="273">
        <v>892</v>
      </c>
      <c r="F28" s="274"/>
    </row>
    <row r="29" spans="1:7" ht="15.6" customHeight="1">
      <c r="A29" s="272" t="s">
        <v>178</v>
      </c>
      <c r="B29" s="273">
        <v>85286</v>
      </c>
      <c r="C29" s="273">
        <v>39146</v>
      </c>
      <c r="D29" s="273">
        <v>85286</v>
      </c>
      <c r="E29" s="273">
        <v>39146</v>
      </c>
      <c r="F29" s="274">
        <v>-54.100321271955544</v>
      </c>
    </row>
    <row r="30" spans="1:7" ht="15.6" customHeight="1">
      <c r="A30" s="272" t="s">
        <v>179</v>
      </c>
      <c r="B30" s="273">
        <v>32961</v>
      </c>
      <c r="C30" s="273">
        <v>41208</v>
      </c>
      <c r="D30" s="273">
        <v>32961</v>
      </c>
      <c r="E30" s="273">
        <v>41208</v>
      </c>
      <c r="F30" s="274">
        <v>25.020478747610809</v>
      </c>
    </row>
    <row r="31" spans="1:7" ht="15.6" customHeight="1">
      <c r="A31" s="272" t="s">
        <v>180</v>
      </c>
      <c r="B31" s="273">
        <v>0</v>
      </c>
      <c r="C31" s="273">
        <v>6685</v>
      </c>
      <c r="D31" s="273">
        <v>0</v>
      </c>
      <c r="E31" s="273">
        <v>6685</v>
      </c>
      <c r="F31" s="274"/>
    </row>
    <row r="32" spans="1:7" ht="15.6" customHeight="1">
      <c r="A32" s="272" t="s">
        <v>181</v>
      </c>
      <c r="B32" s="273">
        <v>41579</v>
      </c>
      <c r="C32" s="273">
        <v>61596</v>
      </c>
      <c r="D32" s="273">
        <v>41579</v>
      </c>
      <c r="E32" s="273">
        <v>61596</v>
      </c>
      <c r="F32" s="274">
        <v>48.142090959378521</v>
      </c>
    </row>
    <row r="33" spans="1:6" ht="15.6" customHeight="1">
      <c r="A33" s="272" t="s">
        <v>182</v>
      </c>
      <c r="B33" s="273">
        <v>0</v>
      </c>
      <c r="C33" s="273">
        <v>0</v>
      </c>
      <c r="D33" s="273">
        <v>0</v>
      </c>
      <c r="E33" s="273">
        <v>0</v>
      </c>
    </row>
    <row r="34" spans="1:6" ht="15.6" customHeight="1">
      <c r="A34" s="272" t="s">
        <v>183</v>
      </c>
      <c r="B34" s="273">
        <v>0</v>
      </c>
      <c r="C34" s="273">
        <v>3414</v>
      </c>
      <c r="D34" s="273">
        <v>0</v>
      </c>
      <c r="E34" s="273">
        <v>3414</v>
      </c>
    </row>
    <row r="35" spans="1:6" ht="15.6" customHeight="1">
      <c r="A35" s="276" t="s">
        <v>153</v>
      </c>
      <c r="B35" s="277">
        <f>SUM(B7:B34)</f>
        <v>1506747</v>
      </c>
      <c r="C35" s="277">
        <f>SUM(C7:C34)</f>
        <v>1528195</v>
      </c>
      <c r="D35" s="277">
        <f>SUM(D7:D34)</f>
        <v>1506747</v>
      </c>
      <c r="E35" s="277">
        <f>SUM(E7:E34)</f>
        <v>1528195</v>
      </c>
      <c r="F35" s="278">
        <f>E35*100/D35-100</f>
        <v>1.4234639259278481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F7CA-BEC1-4194-9522-D419D72E8150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1C358-B1C2-4773-9517-8E20444273B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241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69" t="s">
        <v>1</v>
      </c>
      <c r="B5" s="270" t="s">
        <v>176</v>
      </c>
      <c r="C5" s="270"/>
      <c r="D5" s="270" t="s">
        <v>0</v>
      </c>
      <c r="E5" s="270"/>
      <c r="F5" s="270"/>
      <c r="N5" s="74" t="s">
        <v>232</v>
      </c>
    </row>
    <row r="6" spans="1:14" ht="15.6" customHeight="1">
      <c r="A6" s="269"/>
      <c r="B6" s="271">
        <v>2024</v>
      </c>
      <c r="C6" s="271">
        <v>2025</v>
      </c>
      <c r="D6" s="271">
        <v>2024</v>
      </c>
      <c r="E6" s="271">
        <v>2025</v>
      </c>
      <c r="F6" s="154" t="s">
        <v>233</v>
      </c>
    </row>
    <row r="7" spans="1:14" ht="15.6" customHeight="1">
      <c r="A7" s="272" t="s">
        <v>18</v>
      </c>
      <c r="B7" s="273">
        <v>5092</v>
      </c>
      <c r="C7" s="273">
        <v>3010</v>
      </c>
      <c r="D7" s="273">
        <v>5092</v>
      </c>
      <c r="E7" s="273">
        <v>3010</v>
      </c>
      <c r="F7" s="274">
        <v>-40.887666928515323</v>
      </c>
      <c r="G7" s="6"/>
    </row>
    <row r="8" spans="1:14" s="33" customFormat="1" ht="15.6" customHeight="1">
      <c r="A8" s="272" t="s">
        <v>11</v>
      </c>
      <c r="B8" s="273">
        <v>2532</v>
      </c>
      <c r="C8" s="273">
        <v>7513</v>
      </c>
      <c r="D8" s="273">
        <v>2532</v>
      </c>
      <c r="E8" s="273">
        <v>7513</v>
      </c>
      <c r="F8" s="274">
        <v>196.72195892575041</v>
      </c>
    </row>
    <row r="9" spans="1:14" ht="15.6" customHeight="1">
      <c r="A9" s="272" t="s">
        <v>8</v>
      </c>
      <c r="B9" s="273">
        <v>25621</v>
      </c>
      <c r="C9" s="273">
        <v>37181</v>
      </c>
      <c r="D9" s="273">
        <v>25621</v>
      </c>
      <c r="E9" s="273">
        <v>37181</v>
      </c>
      <c r="F9" s="274">
        <v>45.119238124975602</v>
      </c>
      <c r="G9" s="6"/>
    </row>
    <row r="10" spans="1:14" ht="15.6" customHeight="1">
      <c r="A10" s="272" t="s">
        <v>10</v>
      </c>
      <c r="B10" s="273">
        <v>62751</v>
      </c>
      <c r="C10" s="273">
        <v>92489</v>
      </c>
      <c r="D10" s="273">
        <v>62751</v>
      </c>
      <c r="E10" s="273">
        <v>92489</v>
      </c>
      <c r="F10" s="274">
        <v>47.390479832990707</v>
      </c>
    </row>
    <row r="11" spans="1:14" ht="15.6" customHeight="1">
      <c r="A11" s="272" t="s">
        <v>9</v>
      </c>
      <c r="B11" s="273">
        <v>380216</v>
      </c>
      <c r="C11" s="273">
        <v>424588</v>
      </c>
      <c r="D11" s="273">
        <v>380216</v>
      </c>
      <c r="E11" s="273">
        <v>424588</v>
      </c>
      <c r="F11" s="274">
        <v>11.670208513055741</v>
      </c>
    </row>
    <row r="12" spans="1:14" ht="15.6" customHeight="1">
      <c r="A12" s="272" t="s">
        <v>6</v>
      </c>
      <c r="B12" s="273">
        <v>16276</v>
      </c>
      <c r="C12" s="273">
        <v>13535</v>
      </c>
      <c r="D12" s="273">
        <v>16276</v>
      </c>
      <c r="E12" s="273">
        <v>13535</v>
      </c>
      <c r="F12" s="274">
        <v>-16.840747112312609</v>
      </c>
    </row>
    <row r="13" spans="1:14" ht="15.6" customHeight="1">
      <c r="A13" s="272" t="s">
        <v>175</v>
      </c>
      <c r="B13" s="273">
        <v>319</v>
      </c>
      <c r="C13" s="273">
        <v>653</v>
      </c>
      <c r="D13" s="273">
        <v>319</v>
      </c>
      <c r="E13" s="273">
        <v>653</v>
      </c>
      <c r="F13" s="274">
        <v>104.70219435736681</v>
      </c>
    </row>
    <row r="14" spans="1:14" ht="15.6" customHeight="1">
      <c r="A14" s="272" t="s">
        <v>148</v>
      </c>
      <c r="B14" s="273">
        <v>691158</v>
      </c>
      <c r="C14" s="273">
        <v>733140</v>
      </c>
      <c r="D14" s="273">
        <v>691158</v>
      </c>
      <c r="E14" s="273">
        <v>733140</v>
      </c>
      <c r="F14" s="274">
        <v>6.0741538114295119</v>
      </c>
    </row>
    <row r="15" spans="1:14" ht="15.6" customHeight="1">
      <c r="A15" s="272" t="s">
        <v>145</v>
      </c>
      <c r="B15" s="273">
        <v>224229</v>
      </c>
      <c r="C15" s="273">
        <v>215639</v>
      </c>
      <c r="D15" s="273">
        <v>224229</v>
      </c>
      <c r="E15" s="273">
        <v>215639</v>
      </c>
      <c r="F15" s="274">
        <v>-3.83090501228655</v>
      </c>
    </row>
    <row r="16" spans="1:14" ht="15.6" customHeight="1">
      <c r="A16" s="272" t="s">
        <v>144</v>
      </c>
      <c r="B16" s="273">
        <v>20743</v>
      </c>
      <c r="C16" s="273">
        <v>30945</v>
      </c>
      <c r="D16" s="273">
        <v>20743</v>
      </c>
      <c r="E16" s="273">
        <v>30945</v>
      </c>
      <c r="F16" s="274">
        <v>49.182856867376962</v>
      </c>
      <c r="G16" s="1"/>
    </row>
    <row r="17" spans="1:8" ht="15.6" customHeight="1">
      <c r="A17" s="272" t="s">
        <v>150</v>
      </c>
      <c r="B17" s="273">
        <v>40600</v>
      </c>
      <c r="C17" s="273">
        <v>64096</v>
      </c>
      <c r="D17" s="273">
        <v>40600</v>
      </c>
      <c r="E17" s="273">
        <v>64096</v>
      </c>
      <c r="F17" s="274">
        <v>57.871921182266021</v>
      </c>
      <c r="G17" s="2"/>
    </row>
    <row r="18" spans="1:8" ht="15.6" customHeight="1">
      <c r="A18" s="272" t="s">
        <v>147</v>
      </c>
      <c r="B18" s="273">
        <v>0</v>
      </c>
      <c r="C18" s="273">
        <v>0</v>
      </c>
      <c r="D18" s="273">
        <v>0</v>
      </c>
      <c r="E18" s="273">
        <v>0</v>
      </c>
      <c r="F18" s="274"/>
    </row>
    <row r="19" spans="1:8" ht="15.6" customHeight="1">
      <c r="A19" s="272" t="s">
        <v>143</v>
      </c>
      <c r="B19" s="273">
        <v>45581</v>
      </c>
      <c r="C19" s="273">
        <v>44665</v>
      </c>
      <c r="D19" s="273">
        <v>45581</v>
      </c>
      <c r="E19" s="273">
        <v>44665</v>
      </c>
      <c r="F19" s="274">
        <v>-2.0096092670191581</v>
      </c>
      <c r="H19" s="283"/>
    </row>
    <row r="20" spans="1:8" ht="15.6" customHeight="1">
      <c r="A20" s="272" t="s">
        <v>142</v>
      </c>
      <c r="B20" s="273">
        <v>51644</v>
      </c>
      <c r="C20" s="273">
        <v>56044</v>
      </c>
      <c r="D20" s="273">
        <v>51644</v>
      </c>
      <c r="E20" s="273">
        <v>56044</v>
      </c>
      <c r="F20" s="274">
        <v>8.5198667802648913</v>
      </c>
    </row>
    <row r="21" spans="1:8" ht="15.6" customHeight="1">
      <c r="A21" s="272" t="s">
        <v>149</v>
      </c>
      <c r="B21" s="273">
        <v>22358</v>
      </c>
      <c r="C21" s="273">
        <v>26227</v>
      </c>
      <c r="D21" s="273">
        <v>22358</v>
      </c>
      <c r="E21" s="273">
        <v>26227</v>
      </c>
      <c r="F21" s="274">
        <v>17.304767868324529</v>
      </c>
    </row>
    <row r="22" spans="1:8" ht="15.6" customHeight="1">
      <c r="A22" s="272" t="s">
        <v>146</v>
      </c>
      <c r="B22" s="273">
        <v>16371</v>
      </c>
      <c r="C22" s="273">
        <v>19771</v>
      </c>
      <c r="D22" s="273">
        <v>16371</v>
      </c>
      <c r="E22" s="273">
        <v>19771</v>
      </c>
      <c r="F22" s="274">
        <v>20.768431983385259</v>
      </c>
    </row>
    <row r="23" spans="1:8" ht="15.6" customHeight="1">
      <c r="A23" s="272" t="s">
        <v>165</v>
      </c>
      <c r="B23" s="273">
        <v>14577</v>
      </c>
      <c r="C23" s="273">
        <v>10600</v>
      </c>
      <c r="D23" s="273">
        <v>14577</v>
      </c>
      <c r="E23" s="273">
        <v>10600</v>
      </c>
      <c r="F23" s="274">
        <v>-27.282705632160258</v>
      </c>
    </row>
    <row r="24" spans="1:8" ht="15.6" customHeight="1">
      <c r="A24" s="272" t="s">
        <v>141</v>
      </c>
      <c r="B24" s="273">
        <v>53704</v>
      </c>
      <c r="C24" s="273">
        <v>47129</v>
      </c>
      <c r="D24" s="273">
        <v>53704</v>
      </c>
      <c r="E24" s="273">
        <v>47129</v>
      </c>
      <c r="F24" s="274">
        <v>-12.243035900491581</v>
      </c>
    </row>
    <row r="25" spans="1:8" ht="15.6" customHeight="1">
      <c r="A25" s="272" t="s">
        <v>140</v>
      </c>
      <c r="B25" s="273">
        <v>0</v>
      </c>
      <c r="C25" s="273">
        <v>0</v>
      </c>
      <c r="D25" s="273">
        <v>0</v>
      </c>
      <c r="E25" s="273">
        <v>0</v>
      </c>
      <c r="F25" s="274"/>
    </row>
    <row r="26" spans="1:8" ht="15.6" customHeight="1">
      <c r="A26" s="272" t="s">
        <v>152</v>
      </c>
      <c r="B26" s="273">
        <v>4163</v>
      </c>
      <c r="C26" s="273">
        <v>5845</v>
      </c>
      <c r="D26" s="273">
        <v>4163</v>
      </c>
      <c r="E26" s="273">
        <v>5845</v>
      </c>
      <c r="F26" s="274">
        <v>40.403555128513091</v>
      </c>
    </row>
    <row r="27" spans="1:8" ht="15.6" customHeight="1">
      <c r="A27" s="272" t="s">
        <v>173</v>
      </c>
      <c r="B27" s="273">
        <v>52533</v>
      </c>
      <c r="C27" s="273">
        <v>47410</v>
      </c>
      <c r="D27" s="273">
        <v>52533</v>
      </c>
      <c r="E27" s="273">
        <v>47410</v>
      </c>
      <c r="F27" s="274">
        <v>-9.7519654312527422</v>
      </c>
    </row>
    <row r="28" spans="1:8" ht="15.6" customHeight="1">
      <c r="A28" s="272" t="s">
        <v>177</v>
      </c>
      <c r="B28" s="273">
        <v>16813</v>
      </c>
      <c r="C28" s="273">
        <v>12897</v>
      </c>
      <c r="D28" s="273">
        <v>16813</v>
      </c>
      <c r="E28" s="273">
        <v>12897</v>
      </c>
      <c r="F28" s="274">
        <v>-23.29150062451674</v>
      </c>
    </row>
    <row r="29" spans="1:8" ht="15.6" customHeight="1">
      <c r="A29" s="272" t="s">
        <v>178</v>
      </c>
      <c r="B29" s="273">
        <v>108725</v>
      </c>
      <c r="C29" s="273">
        <v>93614</v>
      </c>
      <c r="D29" s="273">
        <v>108725</v>
      </c>
      <c r="E29" s="273">
        <v>93614</v>
      </c>
      <c r="F29" s="274">
        <v>-13.89836744079099</v>
      </c>
    </row>
    <row r="30" spans="1:8" ht="15.6" customHeight="1">
      <c r="A30" s="272" t="s">
        <v>179</v>
      </c>
      <c r="B30" s="273">
        <v>22060</v>
      </c>
      <c r="C30" s="273">
        <v>11374</v>
      </c>
      <c r="D30" s="273">
        <v>22060</v>
      </c>
      <c r="E30" s="273">
        <v>11374</v>
      </c>
      <c r="F30" s="274">
        <v>-48.440616500453309</v>
      </c>
    </row>
    <row r="31" spans="1:8" ht="15.6" customHeight="1">
      <c r="A31" s="272" t="s">
        <v>180</v>
      </c>
      <c r="B31" s="273">
        <v>43365</v>
      </c>
      <c r="C31" s="273">
        <v>52511</v>
      </c>
      <c r="D31" s="273">
        <v>43365</v>
      </c>
      <c r="E31" s="273">
        <v>52511</v>
      </c>
      <c r="F31" s="274">
        <v>21.09074138129829</v>
      </c>
    </row>
    <row r="32" spans="1:8" ht="15.6" customHeight="1">
      <c r="A32" s="272" t="s">
        <v>181</v>
      </c>
      <c r="B32" s="273">
        <v>957290</v>
      </c>
      <c r="C32" s="273">
        <v>1027451</v>
      </c>
      <c r="D32" s="273">
        <v>957290</v>
      </c>
      <c r="E32" s="273">
        <v>1027451</v>
      </c>
      <c r="F32" s="274">
        <v>7.3291270148021974</v>
      </c>
    </row>
    <row r="33" spans="1:6" ht="15.6" customHeight="1">
      <c r="A33" s="272" t="s">
        <v>182</v>
      </c>
      <c r="B33" s="273">
        <v>138075</v>
      </c>
      <c r="C33" s="273">
        <v>106104</v>
      </c>
      <c r="D33" s="273">
        <v>138075</v>
      </c>
      <c r="E33" s="273">
        <v>106104</v>
      </c>
      <c r="F33" s="274">
        <v>-23.154807170016301</v>
      </c>
    </row>
    <row r="34" spans="1:6" ht="15.6" customHeight="1">
      <c r="A34" s="272" t="s">
        <v>183</v>
      </c>
      <c r="B34" s="273">
        <v>21574</v>
      </c>
      <c r="C34" s="273">
        <v>26338</v>
      </c>
      <c r="D34" s="273">
        <v>21574</v>
      </c>
      <c r="E34" s="273">
        <v>26338</v>
      </c>
      <c r="F34" s="274">
        <v>22.082135904329292</v>
      </c>
    </row>
    <row r="35" spans="1:6" ht="15.6" customHeight="1">
      <c r="A35" s="276" t="s">
        <v>153</v>
      </c>
      <c r="B35" s="277">
        <f>SUM(B7:B34)</f>
        <v>3038370</v>
      </c>
      <c r="C35" s="277">
        <f>SUM(C7:C34)</f>
        <v>3210769</v>
      </c>
      <c r="D35" s="277">
        <f>SUM(D7:D34)</f>
        <v>3038370</v>
      </c>
      <c r="E35" s="277">
        <f>SUM(E7:E34)</f>
        <v>3210769</v>
      </c>
      <c r="F35" s="278">
        <f>E35*100/D35-100</f>
        <v>5.6740620793385972</v>
      </c>
    </row>
    <row r="36" spans="1:6" ht="15.6" customHeight="1">
      <c r="A36" s="46" t="s">
        <v>234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6F59D-09B7-40DB-A578-27CF9BD567E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12"/>
      <c r="B48" s="213"/>
      <c r="C48" s="213"/>
      <c r="D48" s="25"/>
      <c r="E48" s="19"/>
      <c r="F48" s="19"/>
      <c r="G48" s="213"/>
      <c r="H48" s="213"/>
      <c r="I48" s="213"/>
      <c r="J48" s="213"/>
      <c r="K48" s="213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3ACC8-480B-4263-86A6-FB2E0654B224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16"/>
    <col min="26" max="45" width="12.88671875" style="216" customWidth="1"/>
    <col min="46" max="63" width="12.88671875" style="151" customWidth="1"/>
    <col min="64" max="16384" width="11.44140625" style="151"/>
  </cols>
  <sheetData>
    <row r="1" spans="1:42" ht="24.6">
      <c r="B1" s="214" t="s">
        <v>184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/>
      <c r="AC1" s="217"/>
      <c r="AD1" s="39"/>
      <c r="AE1" s="39"/>
      <c r="AF1" s="217"/>
      <c r="AG1" s="39"/>
      <c r="AH1" s="39"/>
      <c r="AI1" s="217"/>
      <c r="AJ1" s="39"/>
      <c r="AK1" s="39"/>
      <c r="AL1" s="39"/>
      <c r="AM1" s="39"/>
      <c r="AN1" s="39"/>
      <c r="AO1" s="39"/>
    </row>
    <row r="2" spans="1:42" ht="15" customHeight="1">
      <c r="A2" s="218"/>
      <c r="B2" s="215"/>
      <c r="C2" s="215"/>
      <c r="D2" s="215"/>
      <c r="E2" s="215"/>
      <c r="F2" s="215"/>
      <c r="G2" s="215"/>
      <c r="H2" s="215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5"/>
      <c r="U2" s="215"/>
      <c r="V2" s="215"/>
      <c r="W2" s="215"/>
      <c r="X2" s="215"/>
      <c r="Z2" s="216" t="s">
        <v>186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  <c r="AF6" s="220" t="s">
        <v>189</v>
      </c>
      <c r="AG6" s="220"/>
      <c r="AL6" s="220" t="s">
        <v>190</v>
      </c>
      <c r="AM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21">
        <v>2020</v>
      </c>
      <c r="AC7" s="221">
        <v>2021</v>
      </c>
      <c r="AD7" s="221">
        <v>2022</v>
      </c>
      <c r="AG7" s="221">
        <v>2019</v>
      </c>
      <c r="AH7" s="221">
        <v>2020</v>
      </c>
      <c r="AI7" s="221">
        <v>2021</v>
      </c>
      <c r="AJ7" s="221">
        <v>2022</v>
      </c>
      <c r="AM7" s="221">
        <v>2019</v>
      </c>
      <c r="AN7" s="221">
        <v>2020</v>
      </c>
      <c r="AO7" s="221">
        <v>2021</v>
      </c>
      <c r="AP7" s="221">
        <v>2022</v>
      </c>
    </row>
    <row r="8" spans="1:42" ht="15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B8" s="222">
        <v>45800165</v>
      </c>
      <c r="AC8" s="222">
        <v>42493337</v>
      </c>
      <c r="AD8" s="222">
        <v>46756593</v>
      </c>
      <c r="AF8" s="216" t="s">
        <v>191</v>
      </c>
      <c r="AG8" s="222">
        <v>15006507</v>
      </c>
      <c r="AH8" s="222">
        <v>16073289</v>
      </c>
      <c r="AI8" s="222">
        <v>13213428</v>
      </c>
      <c r="AJ8" s="222">
        <v>15176514</v>
      </c>
      <c r="AL8" s="216" t="s">
        <v>191</v>
      </c>
      <c r="AM8" s="222">
        <v>9115628</v>
      </c>
      <c r="AN8" s="222">
        <v>7108259</v>
      </c>
      <c r="AO8" s="222">
        <v>6476535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22">
        <v>43109659</v>
      </c>
      <c r="AC9" s="222">
        <v>40489010</v>
      </c>
      <c r="AD9" s="222">
        <v>43967035</v>
      </c>
      <c r="AF9" s="216" t="s">
        <v>192</v>
      </c>
      <c r="AG9" s="222">
        <v>14348549</v>
      </c>
      <c r="AH9" s="222">
        <v>14002412</v>
      </c>
      <c r="AI9" s="222">
        <v>12145827</v>
      </c>
      <c r="AJ9" s="222">
        <v>13961403</v>
      </c>
      <c r="AL9" s="216" t="s">
        <v>192</v>
      </c>
      <c r="AM9" s="222">
        <v>7843248</v>
      </c>
      <c r="AN9" s="222">
        <v>6425079</v>
      </c>
      <c r="AO9" s="222">
        <v>6094779</v>
      </c>
      <c r="AP9" s="222">
        <v>7406116</v>
      </c>
    </row>
    <row r="10" spans="1:42" ht="15" customHeigh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22">
        <v>44303648</v>
      </c>
      <c r="AC10" s="222">
        <v>46455313</v>
      </c>
      <c r="AD10" s="222">
        <v>45981761</v>
      </c>
      <c r="AF10" s="216" t="s">
        <v>193</v>
      </c>
      <c r="AG10" s="222">
        <v>15951378</v>
      </c>
      <c r="AH10" s="222">
        <v>14965286</v>
      </c>
      <c r="AI10" s="222">
        <v>14413642</v>
      </c>
      <c r="AJ10" s="222">
        <v>15107748</v>
      </c>
      <c r="AL10" s="216" t="s">
        <v>193</v>
      </c>
      <c r="AM10" s="222">
        <v>7398685</v>
      </c>
      <c r="AN10" s="222">
        <v>6499455</v>
      </c>
      <c r="AO10" s="222">
        <v>7109023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22">
        <v>41795682</v>
      </c>
      <c r="AC11" s="222">
        <v>45471169</v>
      </c>
      <c r="AD11" s="222">
        <v>48522626</v>
      </c>
      <c r="AF11" s="216" t="s">
        <v>194</v>
      </c>
      <c r="AG11" s="222">
        <v>14553222</v>
      </c>
      <c r="AH11" s="222">
        <v>15115366</v>
      </c>
      <c r="AI11" s="222">
        <v>13408185</v>
      </c>
      <c r="AJ11" s="222">
        <v>15751949</v>
      </c>
      <c r="AL11" s="216" t="s">
        <v>194</v>
      </c>
      <c r="AM11" s="222">
        <v>6775183</v>
      </c>
      <c r="AN11" s="222">
        <v>6003312</v>
      </c>
      <c r="AO11" s="222">
        <v>7240918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22">
        <v>38167109</v>
      </c>
      <c r="AC12" s="222">
        <v>45495539</v>
      </c>
      <c r="AD12" s="222">
        <v>51334993</v>
      </c>
      <c r="AF12" s="216" t="s">
        <v>195</v>
      </c>
      <c r="AG12" s="222">
        <v>17078651</v>
      </c>
      <c r="AH12" s="222">
        <v>13043138</v>
      </c>
      <c r="AI12" s="222">
        <v>14380272</v>
      </c>
      <c r="AJ12" s="222">
        <v>16007624</v>
      </c>
      <c r="AL12" s="216" t="s">
        <v>195</v>
      </c>
      <c r="AM12" s="222">
        <v>7434110</v>
      </c>
      <c r="AN12" s="222">
        <v>4900444</v>
      </c>
      <c r="AO12" s="222">
        <v>6778350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22">
        <v>40233166</v>
      </c>
      <c r="AC13" s="222">
        <v>44903502</v>
      </c>
      <c r="AD13" s="222">
        <v>48228965</v>
      </c>
      <c r="AF13" s="216" t="s">
        <v>196</v>
      </c>
      <c r="AG13" s="222">
        <v>16093379</v>
      </c>
      <c r="AH13" s="222">
        <v>13043509</v>
      </c>
      <c r="AI13" s="222">
        <v>13541010</v>
      </c>
      <c r="AJ13" s="222">
        <v>15221080</v>
      </c>
      <c r="AL13" s="216" t="s">
        <v>196</v>
      </c>
      <c r="AM13" s="222">
        <v>6893378</v>
      </c>
      <c r="AN13" s="222">
        <v>5893666</v>
      </c>
      <c r="AO13" s="222">
        <v>6990004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22">
        <v>42217915</v>
      </c>
      <c r="AC14" s="222">
        <v>46051657</v>
      </c>
      <c r="AD14" s="222">
        <v>48153701</v>
      </c>
      <c r="AF14" s="216" t="s">
        <v>197</v>
      </c>
      <c r="AG14" s="222">
        <v>16173719</v>
      </c>
      <c r="AH14" s="222">
        <v>13620638</v>
      </c>
      <c r="AI14" s="222">
        <v>14490452</v>
      </c>
      <c r="AJ14" s="222">
        <v>16239218</v>
      </c>
      <c r="AL14" s="216" t="s">
        <v>197</v>
      </c>
      <c r="AM14" s="222">
        <v>7261076</v>
      </c>
      <c r="AN14" s="222">
        <v>5583770</v>
      </c>
      <c r="AO14" s="222">
        <v>6913445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22">
        <v>42978437</v>
      </c>
      <c r="AC15" s="222">
        <v>48800280</v>
      </c>
      <c r="AD15" s="222"/>
      <c r="AF15" s="216" t="s">
        <v>198</v>
      </c>
      <c r="AG15" s="222">
        <v>17632595</v>
      </c>
      <c r="AH15" s="222">
        <v>14001773</v>
      </c>
      <c r="AI15" s="222">
        <v>16512152</v>
      </c>
      <c r="AJ15" s="222"/>
      <c r="AL15" s="216" t="s">
        <v>198</v>
      </c>
      <c r="AM15" s="222">
        <v>7612537</v>
      </c>
      <c r="AN15" s="222">
        <v>6338903</v>
      </c>
      <c r="AO15" s="222">
        <v>8077202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22">
        <v>43349327</v>
      </c>
      <c r="AC16" s="222">
        <v>45052533</v>
      </c>
      <c r="AD16" s="222"/>
      <c r="AF16" s="216" t="s">
        <v>199</v>
      </c>
      <c r="AG16" s="222">
        <v>15419568</v>
      </c>
      <c r="AH16" s="222">
        <v>13231512</v>
      </c>
      <c r="AI16" s="222">
        <v>14197332</v>
      </c>
      <c r="AJ16" s="222"/>
      <c r="AL16" s="216" t="s">
        <v>199</v>
      </c>
      <c r="AM16" s="222">
        <v>8176343</v>
      </c>
      <c r="AN16" s="222">
        <v>7349376</v>
      </c>
      <c r="AO16" s="222">
        <v>7429205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22">
        <v>45985008</v>
      </c>
      <c r="AC17" s="222">
        <v>46987477</v>
      </c>
      <c r="AD17" s="222"/>
      <c r="AF17" s="216" t="s">
        <v>200</v>
      </c>
      <c r="AG17" s="222">
        <v>15747355</v>
      </c>
      <c r="AH17" s="222">
        <v>13918205</v>
      </c>
      <c r="AI17" s="222">
        <v>15124052</v>
      </c>
      <c r="AJ17" s="222"/>
      <c r="AL17" s="216" t="s">
        <v>200</v>
      </c>
      <c r="AM17" s="222">
        <v>8099276</v>
      </c>
      <c r="AN17" s="222">
        <v>7703032</v>
      </c>
      <c r="AO17" s="222">
        <v>7715340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22">
        <v>43641437</v>
      </c>
      <c r="AC18" s="222">
        <v>45669918</v>
      </c>
      <c r="AD18" s="222"/>
      <c r="AF18" s="216" t="s">
        <v>201</v>
      </c>
      <c r="AG18" s="222">
        <v>13891905</v>
      </c>
      <c r="AH18" s="222">
        <v>12143165</v>
      </c>
      <c r="AI18" s="222">
        <v>14606259</v>
      </c>
      <c r="AJ18" s="222"/>
      <c r="AL18" s="216" t="s">
        <v>201</v>
      </c>
      <c r="AM18" s="222">
        <v>7088673</v>
      </c>
      <c r="AN18" s="222">
        <v>7146925</v>
      </c>
      <c r="AO18" s="222">
        <v>6799164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22">
        <v>43897248</v>
      </c>
      <c r="AC19" s="222">
        <v>46519669</v>
      </c>
      <c r="AD19" s="222"/>
      <c r="AF19" s="216" t="s">
        <v>202</v>
      </c>
      <c r="AG19" s="222">
        <v>15094063</v>
      </c>
      <c r="AH19" s="222">
        <v>13745088</v>
      </c>
      <c r="AI19" s="222">
        <v>14827296</v>
      </c>
      <c r="AJ19" s="222"/>
      <c r="AL19" s="216" t="s">
        <v>202</v>
      </c>
      <c r="AM19" s="222">
        <v>6896804</v>
      </c>
      <c r="AN19" s="222">
        <v>6165562</v>
      </c>
      <c r="AO19" s="222">
        <v>7356730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22"/>
      <c r="AC20" s="222"/>
      <c r="AD20" s="222"/>
      <c r="AH20" s="222"/>
      <c r="AI20" s="222"/>
      <c r="AJ20" s="222"/>
      <c r="AN20" s="222"/>
      <c r="AO20" s="222"/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C22" s="222"/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C23" s="222"/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C24" s="222"/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C25" s="22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C26" s="22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C27" s="22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C28" s="22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C29" s="22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C30" s="22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C31" s="22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  <c r="AB33" s="220"/>
      <c r="AF33" s="220" t="s">
        <v>204</v>
      </c>
      <c r="AG33" s="220"/>
      <c r="AL33" s="220" t="s">
        <v>205</v>
      </c>
      <c r="AM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21">
        <v>2020</v>
      </c>
      <c r="AC34" s="221">
        <v>2021</v>
      </c>
      <c r="AD34" s="221">
        <v>2022</v>
      </c>
      <c r="AG34" s="221">
        <v>2019</v>
      </c>
      <c r="AH34" s="221">
        <v>2020</v>
      </c>
      <c r="AI34" s="221">
        <v>2021</v>
      </c>
      <c r="AJ34" s="221">
        <v>2022</v>
      </c>
      <c r="AM34" s="221">
        <v>2019</v>
      </c>
      <c r="AN34" s="221">
        <v>2020</v>
      </c>
      <c r="AO34" s="221">
        <v>2021</v>
      </c>
      <c r="AP34" s="221">
        <v>2022</v>
      </c>
    </row>
    <row r="35" spans="1:42" ht="15" customHeigh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B35" s="222">
        <v>21713940</v>
      </c>
      <c r="AC35" s="222">
        <v>21954468</v>
      </c>
      <c r="AD35" s="222">
        <v>22253438</v>
      </c>
      <c r="AF35" s="216" t="s">
        <v>191</v>
      </c>
      <c r="AG35" s="222">
        <v>15688961</v>
      </c>
      <c r="AH35" s="222">
        <v>15760826</v>
      </c>
      <c r="AI35" s="222">
        <v>16670260</v>
      </c>
      <c r="AJ35" s="222">
        <v>15955111</v>
      </c>
      <c r="AL35" s="216" t="s">
        <v>191</v>
      </c>
      <c r="AM35" s="222">
        <v>1426519</v>
      </c>
      <c r="AN35" s="222">
        <v>1436084</v>
      </c>
      <c r="AO35" s="222">
        <v>1487154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22">
        <v>21770037</v>
      </c>
      <c r="AC36" s="222">
        <v>21414677</v>
      </c>
      <c r="AD36" s="222">
        <v>21336156</v>
      </c>
      <c r="AF36" s="216" t="s">
        <v>192</v>
      </c>
      <c r="AG36" s="222">
        <v>15273403</v>
      </c>
      <c r="AH36" s="222">
        <v>15335512</v>
      </c>
      <c r="AI36" s="222">
        <v>15530857</v>
      </c>
      <c r="AJ36" s="222">
        <v>14718939</v>
      </c>
      <c r="AL36" s="216" t="s">
        <v>192</v>
      </c>
      <c r="AM36" s="222">
        <v>1390109</v>
      </c>
      <c r="AN36" s="222">
        <v>1383390</v>
      </c>
      <c r="AO36" s="222">
        <v>1366845</v>
      </c>
      <c r="AP36" s="222">
        <v>1349473</v>
      </c>
    </row>
    <row r="37" spans="1:42" ht="15" customHeigh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22">
        <v>21880853</v>
      </c>
      <c r="AC37" s="222">
        <v>23881813</v>
      </c>
      <c r="AD37" s="222">
        <v>22797540</v>
      </c>
      <c r="AF37" s="216" t="s">
        <v>193</v>
      </c>
      <c r="AG37" s="222">
        <v>16762324</v>
      </c>
      <c r="AH37" s="222">
        <v>15513384</v>
      </c>
      <c r="AI37" s="222">
        <v>16770863</v>
      </c>
      <c r="AJ37" s="222">
        <v>15576897</v>
      </c>
      <c r="AL37" s="216" t="s">
        <v>193</v>
      </c>
      <c r="AM37" s="222">
        <v>1468626</v>
      </c>
      <c r="AN37" s="222">
        <v>1346068</v>
      </c>
      <c r="AO37" s="222">
        <v>1483236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22">
        <v>19851154</v>
      </c>
      <c r="AC38" s="222">
        <v>23820669</v>
      </c>
      <c r="AD38" s="222">
        <v>23589473</v>
      </c>
      <c r="AF38" s="216" t="s">
        <v>194</v>
      </c>
      <c r="AG38" s="222">
        <v>17092661</v>
      </c>
      <c r="AH38" s="222">
        <v>15415920</v>
      </c>
      <c r="AI38" s="222">
        <v>17248759</v>
      </c>
      <c r="AJ38" s="222">
        <v>16524574</v>
      </c>
      <c r="AL38" s="216" t="s">
        <v>194</v>
      </c>
      <c r="AM38" s="222">
        <v>1482835</v>
      </c>
      <c r="AN38" s="222">
        <v>1295678</v>
      </c>
      <c r="AO38" s="222">
        <v>1498199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22">
        <v>19456818</v>
      </c>
      <c r="AC39" s="222">
        <v>23325659</v>
      </c>
      <c r="AD39" s="222">
        <v>25966576</v>
      </c>
      <c r="AF39" s="216" t="s">
        <v>195</v>
      </c>
      <c r="AG39" s="222">
        <v>17842847</v>
      </c>
      <c r="AH39" s="222">
        <v>14370790</v>
      </c>
      <c r="AI39" s="222">
        <v>16358886</v>
      </c>
      <c r="AJ39" s="222">
        <v>17841436</v>
      </c>
      <c r="AL39" s="216" t="s">
        <v>195</v>
      </c>
      <c r="AM39" s="222">
        <v>1569777</v>
      </c>
      <c r="AN39" s="222">
        <v>1232285</v>
      </c>
      <c r="AO39" s="222">
        <v>1434774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22">
        <v>20538508</v>
      </c>
      <c r="AC40" s="222">
        <v>23428423</v>
      </c>
      <c r="AD40" s="222">
        <v>23932527</v>
      </c>
      <c r="AF40" s="216" t="s">
        <v>196</v>
      </c>
      <c r="AG40" s="222">
        <v>16406477</v>
      </c>
      <c r="AH40" s="222">
        <v>15053681</v>
      </c>
      <c r="AI40" s="222">
        <v>16563394</v>
      </c>
      <c r="AJ40" s="222">
        <v>16148010</v>
      </c>
      <c r="AL40" s="216" t="s">
        <v>196</v>
      </c>
      <c r="AM40" s="222">
        <v>1459480</v>
      </c>
      <c r="AN40" s="222">
        <v>1272315</v>
      </c>
      <c r="AO40" s="222">
        <v>1478879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22">
        <v>22269168</v>
      </c>
      <c r="AC41" s="222">
        <v>23652061</v>
      </c>
      <c r="AD41" s="222">
        <v>23546583</v>
      </c>
      <c r="AF41" s="216" t="s">
        <v>197</v>
      </c>
      <c r="AG41" s="222">
        <v>17282258</v>
      </c>
      <c r="AH41" s="222">
        <v>16353888</v>
      </c>
      <c r="AI41" s="222">
        <v>17042833</v>
      </c>
      <c r="AJ41" s="222">
        <v>16416328</v>
      </c>
      <c r="AL41" s="216" t="s">
        <v>197</v>
      </c>
      <c r="AM41" s="222">
        <v>1551040</v>
      </c>
      <c r="AN41" s="222">
        <v>1405762</v>
      </c>
      <c r="AO41" s="222">
        <v>1554049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22">
        <v>21829983</v>
      </c>
      <c r="AC42" s="222">
        <v>23119760</v>
      </c>
      <c r="AD42" s="222"/>
      <c r="AF42" s="216" t="s">
        <v>198</v>
      </c>
      <c r="AG42" s="222">
        <v>16173912</v>
      </c>
      <c r="AH42" s="222">
        <v>16721585</v>
      </c>
      <c r="AI42" s="222">
        <v>16886911</v>
      </c>
      <c r="AJ42" s="222"/>
      <c r="AL42" s="216" t="s">
        <v>198</v>
      </c>
      <c r="AM42" s="222">
        <v>1468306</v>
      </c>
      <c r="AN42" s="222">
        <v>1449810</v>
      </c>
      <c r="AO42" s="222">
        <v>1522958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22">
        <v>21967773</v>
      </c>
      <c r="AC43" s="222">
        <v>22394269</v>
      </c>
      <c r="AD43" s="222"/>
      <c r="AF43" s="216" t="s">
        <v>199</v>
      </c>
      <c r="AG43" s="222">
        <v>15730480</v>
      </c>
      <c r="AH43" s="222">
        <v>16527782</v>
      </c>
      <c r="AI43" s="222">
        <v>15999030</v>
      </c>
      <c r="AJ43" s="222"/>
      <c r="AL43" s="216" t="s">
        <v>199</v>
      </c>
      <c r="AM43" s="222">
        <v>1426564</v>
      </c>
      <c r="AN43" s="222">
        <v>1425631</v>
      </c>
      <c r="AO43" s="222">
        <v>1468002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22">
        <v>23542586</v>
      </c>
      <c r="AC44" s="222">
        <v>23042069</v>
      </c>
      <c r="AD44" s="222"/>
      <c r="AF44" s="216" t="s">
        <v>200</v>
      </c>
      <c r="AG44" s="222">
        <v>16909291</v>
      </c>
      <c r="AH44" s="222">
        <v>17663441</v>
      </c>
      <c r="AI44" s="222">
        <v>16285920</v>
      </c>
      <c r="AJ44" s="222"/>
      <c r="AL44" s="216" t="s">
        <v>200</v>
      </c>
      <c r="AM44" s="222">
        <v>1531356</v>
      </c>
      <c r="AN44" s="222">
        <v>1533480</v>
      </c>
      <c r="AO44" s="222">
        <v>1458303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22">
        <v>23498333</v>
      </c>
      <c r="AC45" s="222">
        <v>23050267</v>
      </c>
      <c r="AD45" s="222"/>
      <c r="AF45" s="216" t="s">
        <v>201</v>
      </c>
      <c r="AG45" s="222">
        <v>15188037</v>
      </c>
      <c r="AH45" s="222">
        <v>17495635</v>
      </c>
      <c r="AI45" s="222">
        <v>16197439</v>
      </c>
      <c r="AJ45" s="222"/>
      <c r="AL45" s="216" t="s">
        <v>201</v>
      </c>
      <c r="AM45" s="222">
        <v>1355608</v>
      </c>
      <c r="AN45" s="222">
        <v>1493039</v>
      </c>
      <c r="AO45" s="222">
        <v>1476539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22">
        <v>23129018</v>
      </c>
      <c r="AC46" s="222">
        <v>23101926</v>
      </c>
      <c r="AD46" s="222"/>
      <c r="AF46" s="216" t="s">
        <v>202</v>
      </c>
      <c r="AG46" s="222">
        <v>15091336</v>
      </c>
      <c r="AH46" s="222">
        <v>17404768</v>
      </c>
      <c r="AI46" s="222">
        <v>16403302</v>
      </c>
      <c r="AJ46" s="222"/>
      <c r="AL46" s="216" t="s">
        <v>202</v>
      </c>
      <c r="AM46" s="222">
        <v>1342806</v>
      </c>
      <c r="AN46" s="222">
        <v>1495290</v>
      </c>
      <c r="AO46" s="222">
        <v>1479590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22"/>
      <c r="AC47" s="222"/>
      <c r="AD47" s="222"/>
      <c r="AH47" s="222"/>
      <c r="AI47" s="222"/>
      <c r="AJ47" s="222"/>
      <c r="AN47" s="222"/>
      <c r="AO47" s="222"/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</row>
    <row r="49" spans="1:27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</row>
    <row r="50" spans="1:27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</row>
    <row r="51" spans="1:27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</row>
    <row r="52" spans="1:27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</row>
    <row r="53" spans="1:27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</row>
    <row r="54" spans="1:27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</row>
    <row r="55" spans="1:27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</row>
    <row r="56" spans="1:27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</row>
    <row r="57" spans="1:27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</row>
    <row r="58" spans="1:27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</row>
    <row r="59" spans="1:27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22"/>
      <c r="AA60" s="222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22"/>
      <c r="AA61" s="222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22"/>
      <c r="AA62" s="222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22"/>
      <c r="AA63" s="222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22"/>
      <c r="AA64" s="222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22"/>
      <c r="AA65" s="222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C1DAD-447E-43EC-B561-A147A7F30A08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3" customWidth="1"/>
    <col min="2" max="8" width="11.5546875" style="223" customWidth="1"/>
    <col min="9" max="9" width="3.6640625" style="223" customWidth="1"/>
    <col min="10" max="16" width="11.5546875" style="223" customWidth="1"/>
    <col min="17" max="17" width="3.6640625" style="223" customWidth="1"/>
    <col min="18" max="25" width="11.5546875" style="223" customWidth="1"/>
    <col min="26" max="27" width="12.88671875" style="227" customWidth="1"/>
    <col min="28" max="29" width="12.88671875" style="228" customWidth="1"/>
    <col min="30" max="31" width="12.88671875" style="227" customWidth="1"/>
    <col min="32" max="33" width="12.88671875" style="228" customWidth="1"/>
    <col min="34" max="35" width="12.88671875" style="227" customWidth="1"/>
    <col min="36" max="37" width="12.88671875" style="228" customWidth="1"/>
    <col min="38" max="43" width="12.88671875" style="227" customWidth="1"/>
    <col min="44" max="63" width="12.88671875" style="223" customWidth="1"/>
    <col min="64" max="16384" width="11.44140625" style="223"/>
  </cols>
  <sheetData>
    <row r="1" spans="1:39" ht="24.6">
      <c r="B1" s="214" t="s">
        <v>206</v>
      </c>
      <c r="C1" s="224"/>
      <c r="D1" s="224"/>
      <c r="E1" s="224"/>
      <c r="F1" s="224"/>
      <c r="G1" s="224"/>
      <c r="H1" s="224"/>
      <c r="I1" s="224"/>
      <c r="J1" s="224"/>
      <c r="K1" s="224"/>
      <c r="T1" s="225"/>
      <c r="U1" s="225"/>
      <c r="V1" s="225"/>
      <c r="W1" s="225"/>
      <c r="X1" s="225"/>
      <c r="Y1" s="225"/>
      <c r="Z1" s="226" t="s">
        <v>207</v>
      </c>
    </row>
    <row r="2" spans="1:39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6" t="s">
        <v>208</v>
      </c>
    </row>
    <row r="3" spans="1:39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6" t="s">
        <v>209</v>
      </c>
    </row>
    <row r="4" spans="1:39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6" t="s">
        <v>210</v>
      </c>
    </row>
    <row r="5" spans="1:39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AE5" s="230"/>
    </row>
    <row r="6" spans="1:39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  <c r="Z6" s="230" t="s">
        <v>188</v>
      </c>
      <c r="AA6" s="228"/>
      <c r="AC6" s="227"/>
      <c r="AD6" s="230" t="s">
        <v>189</v>
      </c>
      <c r="AE6" s="228"/>
      <c r="AG6" s="227"/>
      <c r="AH6" s="230" t="s">
        <v>190</v>
      </c>
      <c r="AI6" s="228"/>
      <c r="AK6" s="227"/>
    </row>
    <row r="7" spans="1:39" ht="15" customHeight="1" thickBo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AA7" s="231">
        <v>2021</v>
      </c>
      <c r="AB7" s="231">
        <v>2022</v>
      </c>
      <c r="AC7" s="227"/>
      <c r="AE7" s="231">
        <v>2021</v>
      </c>
      <c r="AF7" s="231">
        <v>2022</v>
      </c>
      <c r="AG7" s="227"/>
      <c r="AI7" s="231">
        <v>2021</v>
      </c>
      <c r="AJ7" s="231">
        <v>2022</v>
      </c>
      <c r="AK7" s="227"/>
    </row>
    <row r="8" spans="1:39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7" t="s">
        <v>191</v>
      </c>
      <c r="AA8" s="228">
        <v>-7.2201224602575137E-2</v>
      </c>
      <c r="AB8" s="228">
        <v>0.10032763489485419</v>
      </c>
      <c r="AC8" s="227"/>
      <c r="AD8" s="227" t="s">
        <v>191</v>
      </c>
      <c r="AE8" s="228">
        <v>-0.17792630991703062</v>
      </c>
      <c r="AF8" s="228">
        <v>0.14856750269498575</v>
      </c>
      <c r="AG8" s="227"/>
      <c r="AH8" s="227" t="s">
        <v>191</v>
      </c>
      <c r="AI8" s="228">
        <v>-8.8871832047763069E-2</v>
      </c>
      <c r="AJ8" s="228">
        <v>0.26391040888376266</v>
      </c>
      <c r="AK8" s="227"/>
      <c r="AL8" s="232" t="s">
        <v>211</v>
      </c>
      <c r="AM8" s="233">
        <v>2022</v>
      </c>
    </row>
    <row r="9" spans="1:39" ht="15" customHeight="1" thickBo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7" t="s">
        <v>192</v>
      </c>
      <c r="AA9" s="228">
        <v>-6.6668414505015788E-2</v>
      </c>
      <c r="AB9" s="228">
        <v>9.3288286965419326E-2</v>
      </c>
      <c r="AC9" s="227"/>
      <c r="AD9" s="227" t="s">
        <v>192</v>
      </c>
      <c r="AE9" s="228">
        <v>-0.15681915443965877</v>
      </c>
      <c r="AF9" s="228">
        <v>0.14900524483073341</v>
      </c>
      <c r="AG9" s="227"/>
      <c r="AH9" s="227" t="s">
        <v>192</v>
      </c>
      <c r="AI9" s="228">
        <v>-7.108549272914047E-2</v>
      </c>
      <c r="AJ9" s="228">
        <v>0.24027416704411322</v>
      </c>
      <c r="AK9" s="227"/>
      <c r="AL9" s="234" t="s">
        <v>212</v>
      </c>
      <c r="AM9" s="235">
        <v>2021</v>
      </c>
    </row>
    <row r="10" spans="1:39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7" t="s">
        <v>193</v>
      </c>
      <c r="AA10" s="228">
        <v>-2.8344070185333834E-2</v>
      </c>
      <c r="AB10" s="228">
        <v>5.6148488778304542E-2</v>
      </c>
      <c r="AC10" s="227"/>
      <c r="AD10" s="227" t="s">
        <v>193</v>
      </c>
      <c r="AE10" s="228">
        <v>-0.11696213495499108</v>
      </c>
      <c r="AF10" s="228">
        <v>0.11245768695199644</v>
      </c>
      <c r="AG10" s="227"/>
      <c r="AH10" s="227" t="s">
        <v>193</v>
      </c>
      <c r="AI10" s="228">
        <v>-1.7593952076477848E-2</v>
      </c>
      <c r="AJ10" s="228">
        <v>0.1387519431196732</v>
      </c>
      <c r="AK10" s="227"/>
    </row>
    <row r="11" spans="1:39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7" t="s">
        <v>194</v>
      </c>
      <c r="AA11" s="228">
        <v>-5.7325572809745044E-4</v>
      </c>
      <c r="AB11" s="228">
        <v>5.8997513498875519E-2</v>
      </c>
      <c r="AC11" s="227"/>
      <c r="AD11" s="227" t="s">
        <v>194</v>
      </c>
      <c r="AE11" s="228">
        <v>-0.11595235834858542</v>
      </c>
      <c r="AF11" s="228">
        <v>0.13223409586123908</v>
      </c>
      <c r="AG11" s="227"/>
      <c r="AH11" s="227" t="s">
        <v>194</v>
      </c>
      <c r="AI11" s="228">
        <v>3.3997020675711698E-2</v>
      </c>
      <c r="AJ11" s="228">
        <v>0.12524430974707529</v>
      </c>
      <c r="AK11" s="227"/>
    </row>
    <row r="12" spans="1:39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7" t="s">
        <v>195</v>
      </c>
      <c r="AA12" s="228">
        <v>3.390670658299328E-2</v>
      </c>
      <c r="AB12" s="228">
        <v>7.3313610554215536E-2</v>
      </c>
      <c r="AC12" s="227"/>
      <c r="AD12" s="227" t="s">
        <v>195</v>
      </c>
      <c r="AE12" s="228">
        <v>-7.7024265100422581E-2</v>
      </c>
      <c r="AF12" s="228">
        <v>0.12498097655058843</v>
      </c>
      <c r="AG12" s="227"/>
      <c r="AH12" s="227" t="s">
        <v>195</v>
      </c>
      <c r="AI12" s="228">
        <v>8.9313646457463564E-2</v>
      </c>
      <c r="AJ12" s="228">
        <v>0.13890323046813166</v>
      </c>
      <c r="AK12" s="227"/>
    </row>
    <row r="13" spans="1:39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7" t="s">
        <v>196</v>
      </c>
      <c r="AA13" s="228">
        <v>4.6953426504110073E-2</v>
      </c>
      <c r="AB13" s="228">
        <v>7.3439596797486642E-2</v>
      </c>
      <c r="AC13" s="227"/>
      <c r="AD13" s="227" t="s">
        <v>196</v>
      </c>
      <c r="AE13" s="228">
        <v>-5.9606414433635138E-2</v>
      </c>
      <c r="AF13" s="228">
        <v>0.12482933296494295</v>
      </c>
      <c r="AG13" s="227"/>
      <c r="AH13" s="227" t="s">
        <v>196</v>
      </c>
      <c r="AI13" s="228">
        <v>0.1047887990879228</v>
      </c>
      <c r="AJ13" s="228">
        <v>0.1370323317680443</v>
      </c>
      <c r="AK13" s="227"/>
    </row>
    <row r="14" spans="1:39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7" t="s">
        <v>197</v>
      </c>
      <c r="AA14" s="228">
        <v>5.321626473091072E-2</v>
      </c>
      <c r="AB14" s="228">
        <v>6.9328686383827859E-2</v>
      </c>
      <c r="AC14" s="227"/>
      <c r="AD14" s="227" t="s">
        <v>197</v>
      </c>
      <c r="AE14" s="228">
        <v>-4.2766537305600705E-2</v>
      </c>
      <c r="AF14" s="228">
        <v>0.12420096505996853</v>
      </c>
      <c r="AG14" s="227"/>
      <c r="AH14" s="227" t="s">
        <v>197</v>
      </c>
      <c r="AI14" s="228">
        <v>0.12234334972297461</v>
      </c>
      <c r="AJ14" s="228">
        <v>0.12142355404340237</v>
      </c>
      <c r="AK14" s="227"/>
    </row>
    <row r="15" spans="1:39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7" t="s">
        <v>198</v>
      </c>
      <c r="AA15" s="228">
        <v>6.3655221527360764E-2</v>
      </c>
      <c r="AC15" s="227"/>
      <c r="AD15" s="227" t="s">
        <v>198</v>
      </c>
      <c r="AE15" s="228">
        <v>-1.5460735481822497E-2</v>
      </c>
      <c r="AG15" s="227"/>
      <c r="AH15" s="227" t="s">
        <v>198</v>
      </c>
      <c r="AI15" s="228">
        <v>0.14209143876768907</v>
      </c>
      <c r="AK15" s="227"/>
    </row>
    <row r="16" spans="1:39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7" t="s">
        <v>199</v>
      </c>
      <c r="AA16" s="228">
        <v>6.0889961969038495E-2</v>
      </c>
      <c r="AC16" s="227"/>
      <c r="AD16" s="227" t="s">
        <v>199</v>
      </c>
      <c r="AE16" s="228">
        <v>-6.2521025784393206E-3</v>
      </c>
      <c r="AG16" s="227"/>
      <c r="AH16" s="227" t="s">
        <v>199</v>
      </c>
      <c r="AI16" s="228">
        <v>0.12490043182571028</v>
      </c>
      <c r="AK16" s="227"/>
    </row>
    <row r="17" spans="1:37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7" t="s">
        <v>200</v>
      </c>
      <c r="AA17" s="228">
        <v>5.6689476150910849E-2</v>
      </c>
      <c r="AC17" s="227"/>
      <c r="AD17" s="227" t="s">
        <v>200</v>
      </c>
      <c r="AE17" s="228">
        <v>2.9161693914144847E-3</v>
      </c>
      <c r="AG17" s="227"/>
      <c r="AH17" s="227" t="s">
        <v>200</v>
      </c>
      <c r="AI17" s="228">
        <v>0.11001445710713412</v>
      </c>
      <c r="AK17" s="227"/>
    </row>
    <row r="18" spans="1:37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7" t="s">
        <v>201</v>
      </c>
      <c r="AA18" s="228">
        <v>5.5744720786396015E-2</v>
      </c>
      <c r="AC18" s="227"/>
      <c r="AD18" s="227" t="s">
        <v>201</v>
      </c>
      <c r="AE18" s="228">
        <v>1.8766975941681495E-2</v>
      </c>
      <c r="AG18" s="227"/>
      <c r="AH18" s="227" t="s">
        <v>201</v>
      </c>
      <c r="AI18" s="228">
        <v>9.4031503256254603E-2</v>
      </c>
      <c r="AK18" s="227"/>
    </row>
    <row r="19" spans="1:37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7" t="s">
        <v>202</v>
      </c>
      <c r="AA19" s="228">
        <v>5.608495042650645E-2</v>
      </c>
      <c r="AC19" s="227"/>
      <c r="AD19" s="227" t="s">
        <v>202</v>
      </c>
      <c r="AE19" s="228">
        <v>2.3705487428082678E-2</v>
      </c>
      <c r="AG19" s="227"/>
      <c r="AH19" s="227" t="s">
        <v>202</v>
      </c>
      <c r="AI19" s="228">
        <v>0.10195977755221521</v>
      </c>
      <c r="AK19" s="227"/>
    </row>
    <row r="20" spans="1:37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AA20" s="228"/>
      <c r="AC20" s="227"/>
      <c r="AE20" s="228"/>
      <c r="AG20" s="227"/>
      <c r="AI20" s="228"/>
      <c r="AK20" s="227"/>
    </row>
    <row r="21" spans="1:37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AA21" s="228"/>
      <c r="AC21" s="227"/>
      <c r="AE21" s="228"/>
      <c r="AG21" s="227"/>
      <c r="AI21" s="228"/>
      <c r="AK21" s="227"/>
    </row>
    <row r="22" spans="1:37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AA22" s="228"/>
      <c r="AC22" s="227"/>
      <c r="AE22" s="228"/>
      <c r="AG22" s="227"/>
      <c r="AI22" s="228"/>
      <c r="AK22" s="227"/>
    </row>
    <row r="23" spans="1:37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AA23" s="228"/>
      <c r="AC23" s="227"/>
      <c r="AE23" s="228"/>
      <c r="AG23" s="227"/>
      <c r="AI23" s="228"/>
      <c r="AK23" s="227"/>
    </row>
    <row r="24" spans="1:37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AA24" s="228"/>
      <c r="AC24" s="227"/>
      <c r="AE24" s="228"/>
      <c r="AG24" s="227"/>
      <c r="AI24" s="228"/>
      <c r="AK24" s="227"/>
    </row>
    <row r="25" spans="1:37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AA25" s="228"/>
      <c r="AC25" s="227"/>
      <c r="AE25" s="228"/>
      <c r="AG25" s="227"/>
      <c r="AI25" s="228"/>
      <c r="AK25" s="227"/>
    </row>
    <row r="26" spans="1:37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AA26" s="228"/>
      <c r="AC26" s="227"/>
      <c r="AE26" s="228"/>
      <c r="AG26" s="227"/>
      <c r="AI26" s="228"/>
      <c r="AK26" s="227"/>
    </row>
    <row r="27" spans="1:37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AA27" s="228"/>
      <c r="AC27" s="227"/>
      <c r="AE27" s="228"/>
      <c r="AG27" s="227"/>
      <c r="AI27" s="228"/>
      <c r="AK27" s="227"/>
    </row>
    <row r="28" spans="1:37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AA28" s="228"/>
      <c r="AC28" s="227"/>
      <c r="AE28" s="228"/>
      <c r="AG28" s="227"/>
      <c r="AI28" s="228"/>
      <c r="AK28" s="227"/>
    </row>
    <row r="29" spans="1:37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AA29" s="228"/>
      <c r="AC29" s="227"/>
      <c r="AE29" s="228"/>
      <c r="AG29" s="227"/>
      <c r="AI29" s="228"/>
      <c r="AK29" s="227"/>
    </row>
    <row r="30" spans="1:37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AA30" s="228"/>
      <c r="AC30" s="227"/>
      <c r="AE30" s="228"/>
      <c r="AG30" s="227"/>
      <c r="AI30" s="228"/>
      <c r="AK30" s="227"/>
    </row>
    <row r="31" spans="1:37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AA31" s="228"/>
      <c r="AC31" s="227"/>
      <c r="AE31" s="228"/>
      <c r="AG31" s="227"/>
      <c r="AI31" s="228"/>
      <c r="AK31" s="227"/>
    </row>
    <row r="32" spans="1:37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AA32" s="228"/>
      <c r="AC32" s="227"/>
      <c r="AE32" s="228"/>
      <c r="AG32" s="227"/>
      <c r="AI32" s="228"/>
      <c r="AK32" s="227"/>
    </row>
    <row r="33" spans="1:39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30" t="s">
        <v>203</v>
      </c>
      <c r="AA33" s="228"/>
      <c r="AC33" s="227"/>
      <c r="AD33" s="230" t="s">
        <v>204</v>
      </c>
      <c r="AE33" s="228"/>
      <c r="AG33" s="227"/>
      <c r="AH33" s="230" t="s">
        <v>205</v>
      </c>
      <c r="AI33" s="228"/>
      <c r="AK33" s="227"/>
    </row>
    <row r="34" spans="1:39" ht="15" customHeight="1" thickBo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AA34" s="231">
        <v>2021</v>
      </c>
      <c r="AB34" s="231">
        <v>2022</v>
      </c>
      <c r="AC34" s="227"/>
      <c r="AE34" s="231">
        <v>2021</v>
      </c>
      <c r="AF34" s="231">
        <v>2022</v>
      </c>
      <c r="AG34" s="227"/>
      <c r="AI34" s="231">
        <v>2021</v>
      </c>
      <c r="AJ34" s="231">
        <v>2022</v>
      </c>
      <c r="AK34" s="227"/>
    </row>
    <row r="35" spans="1:39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7" t="s">
        <v>191</v>
      </c>
      <c r="AA35" s="228">
        <v>1.107712372789095E-2</v>
      </c>
      <c r="AB35" s="228">
        <v>1.3617729202092192E-2</v>
      </c>
      <c r="AC35" s="227"/>
      <c r="AD35" s="227" t="s">
        <v>191</v>
      </c>
      <c r="AE35" s="228">
        <v>5.7702178807125935E-2</v>
      </c>
      <c r="AF35" s="228">
        <v>-4.2899690826657774E-2</v>
      </c>
      <c r="AG35" s="227"/>
      <c r="AH35" s="227" t="s">
        <v>191</v>
      </c>
      <c r="AI35" s="228">
        <v>3.5561986624737897E-2</v>
      </c>
      <c r="AJ35" s="228">
        <v>-1.7596698122723069E-2</v>
      </c>
      <c r="AK35" s="227"/>
      <c r="AL35" s="232" t="s">
        <v>213</v>
      </c>
      <c r="AM35" s="233">
        <v>2022</v>
      </c>
    </row>
    <row r="36" spans="1:39" ht="15" customHeight="1" thickBo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7" t="s">
        <v>192</v>
      </c>
      <c r="AA36" s="228">
        <v>-2.6407888128539979E-3</v>
      </c>
      <c r="AB36" s="228">
        <v>5.0830838375992473E-3</v>
      </c>
      <c r="AC36" s="227"/>
      <c r="AD36" s="227" t="s">
        <v>192</v>
      </c>
      <c r="AE36" s="228">
        <v>3.552762386362019E-2</v>
      </c>
      <c r="AF36" s="228">
        <v>-4.7422795923507836E-2</v>
      </c>
      <c r="AG36" s="227"/>
      <c r="AH36" s="227" t="s">
        <v>192</v>
      </c>
      <c r="AI36" s="228">
        <v>1.2245191833654018E-2</v>
      </c>
      <c r="AJ36" s="228">
        <v>-1.5256137090447481E-2</v>
      </c>
      <c r="AK36" s="227"/>
      <c r="AL36" s="234" t="s">
        <v>214</v>
      </c>
      <c r="AM36" s="235">
        <v>2021</v>
      </c>
    </row>
    <row r="37" spans="1:39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7" t="s">
        <v>193</v>
      </c>
      <c r="AA37" s="228">
        <v>2.8855395171990778E-2</v>
      </c>
      <c r="AB37" s="228">
        <v>-1.284478356427286E-2</v>
      </c>
      <c r="AC37" s="227"/>
      <c r="AD37" s="227" t="s">
        <v>193</v>
      </c>
      <c r="AE37" s="228">
        <v>5.0681658217141885E-2</v>
      </c>
      <c r="AF37" s="228">
        <v>-5.55630587123494E-2</v>
      </c>
      <c r="AG37" s="227"/>
      <c r="AH37" s="227" t="s">
        <v>193</v>
      </c>
      <c r="AI37" s="228">
        <v>4.1217445412865886E-2</v>
      </c>
      <c r="AJ37" s="228">
        <v>-3.2306988207925116E-2</v>
      </c>
      <c r="AK37" s="227"/>
    </row>
    <row r="38" spans="1:39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7" t="s">
        <v>194</v>
      </c>
      <c r="AA38" s="228">
        <v>6.8715312845533699E-2</v>
      </c>
      <c r="AB38" s="228">
        <v>-1.2023722822037683E-2</v>
      </c>
      <c r="AC38" s="227"/>
      <c r="AD38" s="227" t="s">
        <v>194</v>
      </c>
      <c r="AE38" s="228">
        <v>6.7634882360427612E-2</v>
      </c>
      <c r="AF38" s="228">
        <v>-5.2026269293068451E-2</v>
      </c>
      <c r="AG38" s="227"/>
      <c r="AH38" s="227" t="s">
        <v>194</v>
      </c>
      <c r="AI38" s="228">
        <v>6.8522051849220555E-2</v>
      </c>
      <c r="AJ38" s="228">
        <v>-2.7999117117938396E-2</v>
      </c>
      <c r="AK38" s="227"/>
    </row>
    <row r="39" spans="1:39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7" t="s">
        <v>195</v>
      </c>
      <c r="AA39" s="228">
        <v>9.2903636992539868E-2</v>
      </c>
      <c r="AB39" s="228">
        <v>1.3513406253361638E-2</v>
      </c>
      <c r="AC39" s="227"/>
      <c r="AD39" s="227" t="s">
        <v>195</v>
      </c>
      <c r="AE39" s="228">
        <v>8.0935625370566977E-2</v>
      </c>
      <c r="AF39" s="228">
        <v>-2.376697641821451E-2</v>
      </c>
      <c r="AG39" s="227"/>
      <c r="AH39" s="227" t="s">
        <v>195</v>
      </c>
      <c r="AI39" s="228">
        <v>8.6158597028014441E-2</v>
      </c>
      <c r="AJ39" s="228">
        <v>8.4440500189259633E-4</v>
      </c>
      <c r="AK39" s="227"/>
    </row>
    <row r="40" spans="1:39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7" t="s">
        <v>196</v>
      </c>
      <c r="AA40" s="228">
        <v>0.10074488478716503</v>
      </c>
      <c r="AB40" s="228">
        <v>1.4873865078394033E-2</v>
      </c>
      <c r="AC40" s="227"/>
      <c r="AD40" s="227" t="s">
        <v>196</v>
      </c>
      <c r="AE40" s="228">
        <v>8.4121339467344292E-2</v>
      </c>
      <c r="AF40" s="228">
        <v>-2.3986076114950662E-2</v>
      </c>
      <c r="AG40" s="227"/>
      <c r="AH40" s="227" t="s">
        <v>196</v>
      </c>
      <c r="AI40" s="228">
        <v>9.8328483445521045E-2</v>
      </c>
      <c r="AJ40" s="228">
        <v>2.2550924456453457E-4</v>
      </c>
      <c r="AK40" s="227"/>
    </row>
    <row r="41" spans="1:39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7" t="s">
        <v>197</v>
      </c>
      <c r="AA41" s="228">
        <v>9.4909456423107053E-2</v>
      </c>
      <c r="AB41" s="228">
        <v>1.2042047645319798E-2</v>
      </c>
      <c r="AC41" s="227"/>
      <c r="AD41" s="227" t="s">
        <v>197</v>
      </c>
      <c r="AE41" s="228">
        <v>7.7750834127204627E-2</v>
      </c>
      <c r="AF41" s="228">
        <v>-2.5859921395592948E-2</v>
      </c>
      <c r="AG41" s="227"/>
      <c r="AH41" s="227" t="s">
        <v>197</v>
      </c>
      <c r="AI41" s="228">
        <v>9.940200064407477E-2</v>
      </c>
      <c r="AJ41" s="228">
        <v>-3.2136817372885674E-3</v>
      </c>
      <c r="AK41" s="227"/>
    </row>
    <row r="42" spans="1:39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7" t="s">
        <v>198</v>
      </c>
      <c r="AA42" s="228">
        <v>9.0290162283593392E-2</v>
      </c>
      <c r="AC42" s="227"/>
      <c r="AD42" s="227" t="s">
        <v>198</v>
      </c>
      <c r="AE42" s="228">
        <v>6.8637918315036045E-2</v>
      </c>
      <c r="AG42" s="227"/>
      <c r="AH42" s="227" t="s">
        <v>198</v>
      </c>
      <c r="AI42" s="228">
        <v>9.2844062944951983E-2</v>
      </c>
      <c r="AK42" s="227"/>
    </row>
    <row r="43" spans="1:39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7" t="s">
        <v>199</v>
      </c>
      <c r="AA43" s="228">
        <v>8.2150303625241602E-2</v>
      </c>
      <c r="AC43" s="227"/>
      <c r="AD43" s="227" t="s">
        <v>199</v>
      </c>
      <c r="AE43" s="228">
        <v>5.6846746119525449E-2</v>
      </c>
      <c r="AG43" s="227"/>
      <c r="AH43" s="227" t="s">
        <v>199</v>
      </c>
      <c r="AI43" s="228">
        <v>8.5496124241785196E-2</v>
      </c>
      <c r="AK43" s="227"/>
    </row>
    <row r="44" spans="1:39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7" t="s">
        <v>200</v>
      </c>
      <c r="AA44" s="228">
        <v>7.0817381667195894E-2</v>
      </c>
      <c r="AC44" s="227"/>
      <c r="AD44" s="227" t="s">
        <v>200</v>
      </c>
      <c r="AE44" s="228">
        <v>4.1841214184188825E-2</v>
      </c>
      <c r="AG44" s="227"/>
      <c r="AH44" s="227" t="s">
        <v>200</v>
      </c>
      <c r="AI44" s="228">
        <v>7.0526888604864404E-2</v>
      </c>
      <c r="AK44" s="227"/>
    </row>
    <row r="45" spans="1:39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7" t="s">
        <v>201</v>
      </c>
      <c r="AA45" s="228">
        <v>6.1954659598844726E-2</v>
      </c>
      <c r="AC45" s="227"/>
      <c r="AD45" s="227" t="s">
        <v>201</v>
      </c>
      <c r="AE45" s="228">
        <v>3.0319697512395861E-2</v>
      </c>
      <c r="AG45" s="227"/>
      <c r="AH45" s="227" t="s">
        <v>201</v>
      </c>
      <c r="AI45" s="228">
        <v>6.2552353605993996E-2</v>
      </c>
      <c r="AK45" s="227"/>
    </row>
    <row r="46" spans="1:39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7" t="s">
        <v>202</v>
      </c>
      <c r="AA46" s="228">
        <v>5.6370216489294196E-2</v>
      </c>
      <c r="AC46" s="227"/>
      <c r="AD46" s="227" t="s">
        <v>202</v>
      </c>
      <c r="AE46" s="228">
        <v>2.2421777253976812E-2</v>
      </c>
      <c r="AG46" s="227"/>
      <c r="AH46" s="227" t="s">
        <v>202</v>
      </c>
      <c r="AI46" s="228">
        <v>5.6038250010495713E-2</v>
      </c>
      <c r="AK46" s="227"/>
    </row>
    <row r="47" spans="1:39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1:39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1:25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  <row r="50" spans="1:25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</row>
    <row r="51" spans="1:25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</row>
    <row r="52" spans="1:25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</row>
    <row r="53" spans="1:25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</row>
    <row r="54" spans="1:25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</row>
    <row r="55" spans="1:25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25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25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25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  <row r="59" spans="1:25" ht="15" customHeight="1">
      <c r="A59" s="225"/>
      <c r="B59" s="225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37D8C-3DB1-45E4-A860-0B50CCFEDC6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16" customWidth="1"/>
    <col min="26" max="27" width="12.88671875" style="216" customWidth="1"/>
    <col min="28" max="28" width="12.88671875" style="39" customWidth="1"/>
    <col min="29" max="29" width="12.88671875" style="217" customWidth="1"/>
    <col min="30" max="31" width="12.88671875" style="39" customWidth="1"/>
    <col min="32" max="32" width="12.88671875" style="217" customWidth="1"/>
    <col min="33" max="34" width="12.88671875" style="39" customWidth="1"/>
    <col min="35" max="35" width="12.88671875" style="217" customWidth="1"/>
    <col min="36" max="41" width="12.88671875" style="39" customWidth="1"/>
    <col min="42" max="45" width="12.88671875" style="216" customWidth="1"/>
    <col min="46" max="63" width="12.88671875" style="151" customWidth="1"/>
    <col min="64" max="16384" width="11.44140625" style="151"/>
  </cols>
  <sheetData>
    <row r="1" spans="1:42" ht="24.6">
      <c r="B1" s="214" t="s">
        <v>215</v>
      </c>
      <c r="C1" s="215"/>
      <c r="D1" s="215"/>
      <c r="E1" s="215"/>
      <c r="F1" s="215"/>
      <c r="G1" s="215"/>
      <c r="H1" s="215"/>
      <c r="J1" s="32"/>
      <c r="K1" s="32"/>
      <c r="L1" s="32"/>
      <c r="M1" s="32"/>
      <c r="N1" s="32"/>
      <c r="O1" s="32"/>
      <c r="P1" s="32"/>
      <c r="Q1" s="32"/>
      <c r="R1" s="32"/>
      <c r="S1" s="32"/>
      <c r="T1" s="215"/>
      <c r="U1" s="215"/>
      <c r="V1" s="215"/>
      <c r="W1" s="215"/>
      <c r="X1" s="215"/>
      <c r="Z1" s="216" t="s">
        <v>185</v>
      </c>
      <c r="AB1" s="39" t="s">
        <v>216</v>
      </c>
    </row>
    <row r="2" spans="1:42" ht="15" customHeight="1">
      <c r="A2" s="32"/>
      <c r="B2" s="215"/>
      <c r="C2" s="215"/>
      <c r="D2" s="215"/>
      <c r="E2" s="215"/>
      <c r="F2" s="215"/>
      <c r="G2" s="215"/>
      <c r="H2" s="215"/>
      <c r="J2" s="32"/>
      <c r="K2" s="32"/>
      <c r="L2" s="32"/>
      <c r="M2" s="32"/>
      <c r="N2" s="32"/>
      <c r="O2" s="32"/>
      <c r="P2" s="32"/>
      <c r="Q2" s="32"/>
      <c r="R2" s="32"/>
      <c r="S2" s="32"/>
      <c r="T2" s="215"/>
      <c r="U2" s="215"/>
      <c r="V2" s="215"/>
      <c r="W2" s="215"/>
      <c r="X2" s="215"/>
      <c r="Z2" s="216" t="s">
        <v>186</v>
      </c>
      <c r="AB2" s="39" t="s">
        <v>217</v>
      </c>
    </row>
    <row r="3" spans="1:42" ht="1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Z3" s="216" t="s">
        <v>187</v>
      </c>
      <c r="AB3" s="39" t="s">
        <v>218</v>
      </c>
    </row>
    <row r="4" spans="1:42" ht="15" customHeight="1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AB4" s="39" t="s">
        <v>219</v>
      </c>
    </row>
    <row r="5" spans="1:42" ht="15" customHeight="1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AB5" s="39" t="s">
        <v>220</v>
      </c>
    </row>
    <row r="6" spans="1:42" ht="15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9" t="s">
        <v>172</v>
      </c>
      <c r="Z6" s="220" t="s">
        <v>188</v>
      </c>
      <c r="AA6" s="220"/>
    </row>
    <row r="7" spans="1:42" ht="1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AA7" s="221">
        <v>2019</v>
      </c>
      <c r="AB7" s="236" t="s">
        <v>188</v>
      </c>
      <c r="AE7" s="236" t="s">
        <v>189</v>
      </c>
      <c r="AH7" s="236" t="s">
        <v>190</v>
      </c>
      <c r="AP7" s="221">
        <v>2022</v>
      </c>
    </row>
    <row r="8" spans="1:42" ht="15" customHeight="1" thickBo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Z8" s="216" t="s">
        <v>191</v>
      </c>
      <c r="AA8" s="222">
        <v>46820440</v>
      </c>
      <c r="AP8" s="222">
        <v>8185760</v>
      </c>
    </row>
    <row r="9" spans="1:42" ht="15" customHeight="1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Z9" s="216" t="s">
        <v>192</v>
      </c>
      <c r="AA9" s="222">
        <v>44583561</v>
      </c>
      <c r="AB9" s="237">
        <v>44317</v>
      </c>
      <c r="AC9" s="217">
        <v>522.706906</v>
      </c>
      <c r="AE9" s="237">
        <v>44317</v>
      </c>
      <c r="AF9" s="217">
        <v>161.265244</v>
      </c>
      <c r="AH9" s="237">
        <v>44317</v>
      </c>
      <c r="AI9" s="217">
        <v>79.880838999999995</v>
      </c>
      <c r="AK9" s="238" t="s">
        <v>211</v>
      </c>
      <c r="AL9" s="239">
        <v>2022</v>
      </c>
      <c r="AP9" s="222">
        <v>7406116</v>
      </c>
    </row>
    <row r="10" spans="1:42" ht="15" customHeight="1" thickBot="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Z10" s="216" t="s">
        <v>193</v>
      </c>
      <c r="AA10" s="222">
        <v>48353601</v>
      </c>
      <c r="AB10" s="237">
        <v>44348</v>
      </c>
      <c r="AC10" s="217">
        <v>527.37724200000002</v>
      </c>
      <c r="AE10" s="237">
        <v>44348</v>
      </c>
      <c r="AF10" s="217">
        <v>161.762745</v>
      </c>
      <c r="AH10" s="237">
        <v>44348</v>
      </c>
      <c r="AI10" s="217">
        <v>80.977176999999998</v>
      </c>
      <c r="AK10" s="240" t="s">
        <v>221</v>
      </c>
      <c r="AL10" s="241">
        <v>2021</v>
      </c>
      <c r="AP10" s="222">
        <v>6819146</v>
      </c>
    </row>
    <row r="11" spans="1:42" ht="15" customHeight="1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Z11" s="216" t="s">
        <v>194</v>
      </c>
      <c r="AA11" s="222">
        <v>46400443</v>
      </c>
      <c r="AB11" s="237">
        <v>44378</v>
      </c>
      <c r="AC11" s="217">
        <v>531.21098400000005</v>
      </c>
      <c r="AE11" s="237">
        <v>44378</v>
      </c>
      <c r="AF11" s="217">
        <v>162.63255899999999</v>
      </c>
      <c r="AH11" s="237">
        <v>44378</v>
      </c>
      <c r="AI11" s="217">
        <v>82.306852000000006</v>
      </c>
      <c r="AP11" s="222">
        <v>7881967</v>
      </c>
    </row>
    <row r="12" spans="1:42" ht="15" customHeight="1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Z12" s="216" t="s">
        <v>195</v>
      </c>
      <c r="AA12" s="222">
        <v>51071331</v>
      </c>
      <c r="AB12" s="237">
        <v>44409</v>
      </c>
      <c r="AC12" s="217">
        <v>537.04507799999999</v>
      </c>
      <c r="AE12" s="237">
        <v>44409</v>
      </c>
      <c r="AF12" s="217">
        <v>165.14293799999999</v>
      </c>
      <c r="AH12" s="237">
        <v>44409</v>
      </c>
      <c r="AI12" s="217">
        <v>84.045151000000004</v>
      </c>
      <c r="AP12" s="222">
        <v>8087600</v>
      </c>
    </row>
    <row r="13" spans="1:42" ht="15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Z13" s="216" t="s">
        <v>196</v>
      </c>
      <c r="AA13" s="222">
        <v>47139627</v>
      </c>
      <c r="AB13" s="237">
        <v>44440</v>
      </c>
      <c r="AC13" s="217">
        <v>538.74828400000001</v>
      </c>
      <c r="AE13" s="237">
        <v>44440</v>
      </c>
      <c r="AF13" s="217">
        <v>166.10875799999999</v>
      </c>
      <c r="AH13" s="237">
        <v>44440</v>
      </c>
      <c r="AI13" s="217">
        <v>84.124979999999994</v>
      </c>
      <c r="AP13" s="222">
        <v>7884812</v>
      </c>
    </row>
    <row r="14" spans="1:42" ht="15" customHeight="1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Z14" s="216" t="s">
        <v>197</v>
      </c>
      <c r="AA14" s="222">
        <v>48818378</v>
      </c>
      <c r="AB14" s="237">
        <v>44470</v>
      </c>
      <c r="AC14" s="217">
        <v>539.75075300000003</v>
      </c>
      <c r="AE14" s="237">
        <v>44470</v>
      </c>
      <c r="AF14" s="217">
        <v>167.314605</v>
      </c>
      <c r="AH14" s="237">
        <v>44470</v>
      </c>
      <c r="AI14" s="217">
        <v>84.137287999999998</v>
      </c>
      <c r="AP14" s="222">
        <v>7117785</v>
      </c>
    </row>
    <row r="15" spans="1:42" ht="15" customHeight="1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216" t="s">
        <v>198</v>
      </c>
      <c r="AA15" s="222">
        <v>48198107</v>
      </c>
      <c r="AB15" s="237">
        <v>44501</v>
      </c>
      <c r="AC15" s="217">
        <v>541.77923399999997</v>
      </c>
      <c r="AE15" s="237">
        <v>44501</v>
      </c>
      <c r="AF15" s="217">
        <v>169.77769900000001</v>
      </c>
      <c r="AH15" s="237">
        <v>44501</v>
      </c>
      <c r="AI15" s="217">
        <v>83.789527000000007</v>
      </c>
      <c r="AP15" s="222"/>
    </row>
    <row r="16" spans="1:42" ht="15" customHeight="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Z16" s="216" t="s">
        <v>199</v>
      </c>
      <c r="AA16" s="222">
        <v>46635887</v>
      </c>
      <c r="AB16" s="237">
        <v>44531</v>
      </c>
      <c r="AC16" s="217">
        <v>544.40165500000001</v>
      </c>
      <c r="AE16" s="237">
        <v>44531</v>
      </c>
      <c r="AF16" s="217">
        <v>170.85990699999999</v>
      </c>
      <c r="AH16" s="237">
        <v>44531</v>
      </c>
      <c r="AI16" s="217">
        <v>84.980694999999997</v>
      </c>
      <c r="AP16" s="222"/>
    </row>
    <row r="17" spans="1:42" ht="15" customHeight="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216" t="s">
        <v>200</v>
      </c>
      <c r="AA17" s="222">
        <v>48624088</v>
      </c>
      <c r="AB17" s="237">
        <v>44562</v>
      </c>
      <c r="AC17" s="217">
        <v>548.66491099999996</v>
      </c>
      <c r="AE17" s="237">
        <v>44562</v>
      </c>
      <c r="AF17" s="217">
        <v>172.822993</v>
      </c>
      <c r="AH17" s="237">
        <v>44562</v>
      </c>
      <c r="AI17" s="217">
        <v>86.689920000000001</v>
      </c>
      <c r="AP17" s="222"/>
    </row>
    <row r="18" spans="1:42" ht="15" customHeight="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Z18" s="216" t="s">
        <v>201</v>
      </c>
      <c r="AA18" s="222">
        <v>43594127</v>
      </c>
      <c r="AB18" s="237">
        <v>44593</v>
      </c>
      <c r="AC18" s="217">
        <v>552.14293599999996</v>
      </c>
      <c r="AE18" s="237">
        <v>44593</v>
      </c>
      <c r="AF18" s="217">
        <v>174.63856899999999</v>
      </c>
      <c r="AH18" s="237">
        <v>44593</v>
      </c>
      <c r="AI18" s="217">
        <v>88.001256999999995</v>
      </c>
      <c r="AP18" s="222"/>
    </row>
    <row r="19" spans="1:42" ht="15" customHeight="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216" t="s">
        <v>202</v>
      </c>
      <c r="AA19" s="222">
        <v>43965686</v>
      </c>
      <c r="AB19" s="237">
        <v>44621</v>
      </c>
      <c r="AC19" s="217">
        <v>551.66938400000004</v>
      </c>
      <c r="AE19" s="237">
        <v>44621</v>
      </c>
      <c r="AF19" s="217">
        <v>175.33267499999999</v>
      </c>
      <c r="AH19" s="237">
        <v>44621</v>
      </c>
      <c r="AI19" s="217">
        <v>87.711380000000005</v>
      </c>
      <c r="AP19" s="222"/>
    </row>
    <row r="20" spans="1:42" ht="15" customHeight="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AB20" s="237">
        <v>44652</v>
      </c>
      <c r="AC20" s="217">
        <v>554.72084099999995</v>
      </c>
      <c r="AE20" s="237">
        <v>44652</v>
      </c>
      <c r="AF20" s="217">
        <v>177.67643899999999</v>
      </c>
      <c r="AH20" s="237">
        <v>44652</v>
      </c>
      <c r="AI20" s="217">
        <v>88.352429000000001</v>
      </c>
      <c r="AP20" s="222"/>
    </row>
    <row r="21" spans="1:42" ht="15" customHeight="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AB21" s="237">
        <v>44682</v>
      </c>
      <c r="AC21" s="217">
        <v>560.560295</v>
      </c>
      <c r="AE21" s="237">
        <v>44682</v>
      </c>
      <c r="AF21" s="217">
        <v>179.30379099999999</v>
      </c>
      <c r="AH21" s="237">
        <v>44682</v>
      </c>
      <c r="AI21" s="217">
        <v>89.661679000000007</v>
      </c>
    </row>
    <row r="22" spans="1:42" ht="15" customHeight="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AB22" s="237">
        <v>44714</v>
      </c>
      <c r="AC22" s="217">
        <v>563.88575800000001</v>
      </c>
      <c r="AE22" s="237">
        <v>44714</v>
      </c>
      <c r="AF22" s="217">
        <v>180.98386099999999</v>
      </c>
      <c r="AH22" s="237">
        <v>44714</v>
      </c>
      <c r="AI22" s="217">
        <v>90.556487000000004</v>
      </c>
    </row>
    <row r="23" spans="1:42" ht="15" customHeight="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AB23" s="237">
        <v>44746</v>
      </c>
      <c r="AC23" s="217">
        <v>565.98780199999999</v>
      </c>
      <c r="AE23" s="237">
        <v>44746</v>
      </c>
      <c r="AF23" s="217">
        <v>182.73262700000001</v>
      </c>
      <c r="AH23" s="237">
        <v>44746</v>
      </c>
      <c r="AI23" s="217">
        <v>90.760827000000006</v>
      </c>
    </row>
    <row r="24" spans="1:42" ht="15" customHeight="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AB24" s="237">
        <v>44778</v>
      </c>
      <c r="AC24" s="217">
        <v>564.38430900000003</v>
      </c>
      <c r="AE24" s="237">
        <v>44778</v>
      </c>
      <c r="AF24" s="217">
        <v>181.57939099999999</v>
      </c>
      <c r="AH24" s="237">
        <v>44778</v>
      </c>
      <c r="AI24" s="217">
        <v>90.884389999999996</v>
      </c>
    </row>
    <row r="25" spans="1:42" ht="15" customHeight="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AB25" s="242"/>
      <c r="AE25" s="242"/>
      <c r="AH25" s="242"/>
    </row>
    <row r="26" spans="1:42" ht="15" customHeight="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AB26" s="242"/>
      <c r="AE26" s="242"/>
      <c r="AH26" s="242"/>
    </row>
    <row r="27" spans="1:42" ht="15" customHeight="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AB27" s="242"/>
      <c r="AE27" s="242"/>
      <c r="AH27" s="242"/>
    </row>
    <row r="28" spans="1:42" ht="15" customHeight="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AB28" s="242"/>
      <c r="AE28" s="242"/>
      <c r="AH28" s="242"/>
    </row>
    <row r="29" spans="1:42" ht="15" customHeight="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AB29" s="242"/>
      <c r="AE29" s="242"/>
      <c r="AH29" s="242"/>
    </row>
    <row r="30" spans="1:42" ht="15" customHeight="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AB30" s="242"/>
      <c r="AE30" s="242"/>
      <c r="AH30" s="242"/>
    </row>
    <row r="31" spans="1:42" ht="15" customHeight="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AB31" s="242"/>
      <c r="AE31" s="242"/>
      <c r="AH31" s="242"/>
    </row>
    <row r="32" spans="1:42" ht="15" customHeigh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AB32" s="242"/>
      <c r="AE32" s="242"/>
      <c r="AH32" s="242"/>
    </row>
    <row r="33" spans="1:42" ht="15" customHeight="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220" t="s">
        <v>203</v>
      </c>
      <c r="AA33" s="220"/>
    </row>
    <row r="34" spans="1:42" ht="15" customHeight="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AA34" s="221">
        <v>2019</v>
      </c>
      <c r="AB34" s="236" t="s">
        <v>203</v>
      </c>
      <c r="AE34" s="236" t="s">
        <v>204</v>
      </c>
      <c r="AH34" s="236" t="s">
        <v>222</v>
      </c>
      <c r="AP34" s="221">
        <v>2022</v>
      </c>
    </row>
    <row r="35" spans="1:42" ht="15" customHeight="1" thickBot="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216" t="s">
        <v>191</v>
      </c>
      <c r="AA35" s="222">
        <v>21616722</v>
      </c>
      <c r="AP35" s="222">
        <v>1460985</v>
      </c>
    </row>
    <row r="36" spans="1:42" ht="15" customHeight="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Z36" s="216" t="s">
        <v>192</v>
      </c>
      <c r="AA36" s="222">
        <v>21387737</v>
      </c>
      <c r="AB36" s="237">
        <v>44317</v>
      </c>
      <c r="AC36" s="217">
        <v>271.17265500000002</v>
      </c>
      <c r="AE36" s="237">
        <v>44317</v>
      </c>
      <c r="AF36" s="217">
        <v>199.80040500000001</v>
      </c>
      <c r="AH36" s="237">
        <v>44317</v>
      </c>
      <c r="AI36" s="217">
        <v>17.345535000000002</v>
      </c>
      <c r="AK36" s="238" t="s">
        <v>213</v>
      </c>
      <c r="AL36" s="239">
        <v>2022</v>
      </c>
      <c r="AP36" s="222">
        <v>1349473</v>
      </c>
    </row>
    <row r="37" spans="1:42" ht="15" customHeight="1" thickBot="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216" t="s">
        <v>193</v>
      </c>
      <c r="AA37" s="222">
        <v>23910619</v>
      </c>
      <c r="AB37" s="237">
        <v>44348</v>
      </c>
      <c r="AC37" s="217">
        <v>274.06256999999999</v>
      </c>
      <c r="AE37" s="237">
        <v>44348</v>
      </c>
      <c r="AF37" s="217">
        <v>201.31011799999999</v>
      </c>
      <c r="AH37" s="237">
        <v>44348</v>
      </c>
      <c r="AI37" s="217">
        <v>17.552098999999998</v>
      </c>
      <c r="AK37" s="240" t="s">
        <v>223</v>
      </c>
      <c r="AL37" s="241">
        <v>2021</v>
      </c>
      <c r="AP37" s="222">
        <v>1386654</v>
      </c>
    </row>
    <row r="38" spans="1:42" ht="15" customHeight="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Z38" s="216" t="s">
        <v>194</v>
      </c>
      <c r="AA38" s="222">
        <v>23932607</v>
      </c>
      <c r="AB38" s="237">
        <v>44378</v>
      </c>
      <c r="AC38" s="217">
        <v>275.44546300000002</v>
      </c>
      <c r="AE38" s="237">
        <v>44378</v>
      </c>
      <c r="AF38" s="217">
        <v>201.99906300000001</v>
      </c>
      <c r="AH38" s="237">
        <v>44378</v>
      </c>
      <c r="AI38" s="217">
        <v>17.700386000000002</v>
      </c>
      <c r="AP38" s="222">
        <v>1474935</v>
      </c>
    </row>
    <row r="39" spans="1:42" ht="15" customHeight="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216" t="s">
        <v>195</v>
      </c>
      <c r="AA39" s="222">
        <v>25421795</v>
      </c>
      <c r="AB39" s="237">
        <v>44409</v>
      </c>
      <c r="AC39" s="217">
        <v>276.747367</v>
      </c>
      <c r="AE39" s="237">
        <v>44409</v>
      </c>
      <c r="AF39" s="217">
        <v>202.157746</v>
      </c>
      <c r="AH39" s="237">
        <v>44409</v>
      </c>
      <c r="AI39" s="217">
        <v>17.774260999999999</v>
      </c>
      <c r="AP39" s="222">
        <v>1604300</v>
      </c>
    </row>
    <row r="40" spans="1:42" ht="15" customHeight="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Z40" s="216" t="s">
        <v>196</v>
      </c>
      <c r="AA40" s="222">
        <v>23125768</v>
      </c>
      <c r="AB40" s="237">
        <v>44440</v>
      </c>
      <c r="AC40" s="217">
        <v>277.17386299999998</v>
      </c>
      <c r="AE40" s="237">
        <v>44440</v>
      </c>
      <c r="AF40" s="217">
        <v>201.62899400000001</v>
      </c>
      <c r="AH40" s="237">
        <v>44440</v>
      </c>
      <c r="AI40" s="217">
        <v>17.816631999999998</v>
      </c>
      <c r="AP40" s="222">
        <v>1474713</v>
      </c>
    </row>
    <row r="41" spans="1:42" ht="15" customHeight="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216" t="s">
        <v>197</v>
      </c>
      <c r="AA41" s="222">
        <v>24306034</v>
      </c>
      <c r="AB41" s="237">
        <v>44470</v>
      </c>
      <c r="AC41" s="217">
        <v>276.67334599999998</v>
      </c>
      <c r="AE41" s="237">
        <v>44470</v>
      </c>
      <c r="AF41" s="217">
        <v>200.251473</v>
      </c>
      <c r="AH41" s="237">
        <v>44470</v>
      </c>
      <c r="AI41" s="217">
        <v>17.741454999999998</v>
      </c>
      <c r="AP41" s="222">
        <v>1518965</v>
      </c>
    </row>
    <row r="42" spans="1:42" ht="15" customHeight="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Z42" s="216" t="s">
        <v>198</v>
      </c>
      <c r="AA42" s="222">
        <v>21902550</v>
      </c>
      <c r="AB42" s="237">
        <v>44501</v>
      </c>
      <c r="AC42" s="217">
        <v>276.22528</v>
      </c>
      <c r="AE42" s="237">
        <v>44501</v>
      </c>
      <c r="AF42" s="217">
        <v>198.95327700000001</v>
      </c>
      <c r="AH42" s="237">
        <v>44501</v>
      </c>
      <c r="AI42" s="217">
        <v>17.724955000000001</v>
      </c>
      <c r="AP42" s="222"/>
    </row>
    <row r="43" spans="1:42" ht="15" customHeight="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216" t="s">
        <v>199</v>
      </c>
      <c r="AA43" s="222">
        <v>21969911</v>
      </c>
      <c r="AB43" s="237">
        <v>44531</v>
      </c>
      <c r="AC43" s="217">
        <v>276.19818800000002</v>
      </c>
      <c r="AE43" s="237">
        <v>44531</v>
      </c>
      <c r="AF43" s="217">
        <v>197.95181099999999</v>
      </c>
      <c r="AH43" s="237">
        <v>44531</v>
      </c>
      <c r="AI43" s="217">
        <v>17.709254999999999</v>
      </c>
      <c r="AP43" s="222"/>
    </row>
    <row r="44" spans="1:42" ht="15" customHeight="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Z44" s="216" t="s">
        <v>200</v>
      </c>
      <c r="AA44" s="222">
        <v>23848860</v>
      </c>
      <c r="AB44" s="237">
        <v>44562</v>
      </c>
      <c r="AC44" s="217">
        <v>276.49715800000001</v>
      </c>
      <c r="AE44" s="237">
        <v>44562</v>
      </c>
      <c r="AF44" s="217">
        <v>197.236662</v>
      </c>
      <c r="AH44" s="237">
        <v>44562</v>
      </c>
      <c r="AI44" s="217">
        <v>17.683085999999999</v>
      </c>
      <c r="AP44" s="222"/>
    </row>
    <row r="45" spans="1:42" ht="15" customHeight="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216" t="s">
        <v>201</v>
      </c>
      <c r="AA45" s="222">
        <v>21694089</v>
      </c>
      <c r="AB45" s="237">
        <v>44593</v>
      </c>
      <c r="AC45" s="217">
        <v>276.41863699999999</v>
      </c>
      <c r="AE45" s="237">
        <v>44593</v>
      </c>
      <c r="AF45" s="217">
        <v>196.424744</v>
      </c>
      <c r="AH45" s="237">
        <v>44593</v>
      </c>
      <c r="AI45" s="217">
        <v>17.665714000000001</v>
      </c>
      <c r="AP45" s="222"/>
    </row>
    <row r="46" spans="1:42" ht="15" customHeight="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Z46" s="216" t="s">
        <v>202</v>
      </c>
      <c r="AA46" s="222">
        <v>20944890</v>
      </c>
      <c r="AB46" s="237">
        <v>44621</v>
      </c>
      <c r="AC46" s="217">
        <v>275.33436399999999</v>
      </c>
      <c r="AE46" s="237">
        <v>44621</v>
      </c>
      <c r="AF46" s="217">
        <v>195.23077799999999</v>
      </c>
      <c r="AH46" s="237">
        <v>44621</v>
      </c>
      <c r="AI46" s="217">
        <v>17.569132</v>
      </c>
      <c r="AP46" s="222"/>
    </row>
    <row r="47" spans="1:42" ht="15" customHeight="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AB47" s="237">
        <v>44652</v>
      </c>
      <c r="AC47" s="217">
        <v>275.10316799999998</v>
      </c>
      <c r="AE47" s="237">
        <v>44652</v>
      </c>
      <c r="AF47" s="217">
        <v>194.50659300000001</v>
      </c>
      <c r="AH47" s="237">
        <v>44652</v>
      </c>
      <c r="AI47" s="217">
        <v>17.545867999999999</v>
      </c>
      <c r="AP47" s="222"/>
    </row>
    <row r="48" spans="1:42" ht="1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AB48" s="237">
        <v>44682</v>
      </c>
      <c r="AC48" s="217">
        <v>277.74408499999998</v>
      </c>
      <c r="AE48" s="237">
        <v>44682</v>
      </c>
      <c r="AF48" s="217">
        <v>195.98914300000001</v>
      </c>
      <c r="AH48" s="237">
        <v>44682</v>
      </c>
      <c r="AI48" s="217">
        <v>17.715394</v>
      </c>
    </row>
    <row r="49" spans="1:35" ht="15" customHeight="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AB49" s="237">
        <v>44714</v>
      </c>
      <c r="AC49" s="217">
        <v>278.24818900000002</v>
      </c>
      <c r="AE49" s="237">
        <v>44714</v>
      </c>
      <c r="AF49" s="217">
        <v>195.573759</v>
      </c>
      <c r="AH49" s="237">
        <v>44714</v>
      </c>
      <c r="AI49" s="217">
        <v>17.711227999999998</v>
      </c>
    </row>
    <row r="50" spans="1:35" ht="15" customHeight="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AB50" s="237">
        <v>44746</v>
      </c>
      <c r="AC50" s="217">
        <v>278.14271100000002</v>
      </c>
      <c r="AE50" s="237">
        <v>44746</v>
      </c>
      <c r="AF50" s="217">
        <v>194.94725399999999</v>
      </c>
      <c r="AH50" s="237">
        <v>44746</v>
      </c>
      <c r="AI50" s="217">
        <v>17.676144000000001</v>
      </c>
    </row>
    <row r="51" spans="1:35" ht="15" customHeight="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AB51" s="237">
        <v>44778</v>
      </c>
      <c r="AC51" s="217">
        <v>277.53878700000001</v>
      </c>
      <c r="AE51" s="237">
        <v>44778</v>
      </c>
      <c r="AF51" s="217">
        <v>194.333505</v>
      </c>
      <c r="AH51" s="237">
        <v>44778</v>
      </c>
      <c r="AI51" s="217">
        <v>17.681687</v>
      </c>
    </row>
    <row r="52" spans="1:35" ht="1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AB52" s="242"/>
      <c r="AE52" s="242"/>
      <c r="AH52" s="242"/>
    </row>
    <row r="53" spans="1:35" ht="15" customHeight="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AB53" s="242"/>
      <c r="AE53" s="242"/>
      <c r="AH53" s="242"/>
    </row>
    <row r="54" spans="1:35" ht="15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Z54" s="222"/>
      <c r="AA54" s="222"/>
      <c r="AB54" s="242"/>
      <c r="AE54" s="242"/>
      <c r="AH54" s="242"/>
    </row>
    <row r="55" spans="1:35" ht="15" customHeight="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222"/>
      <c r="AA55" s="222"/>
      <c r="AB55" s="242"/>
      <c r="AE55" s="242"/>
      <c r="AH55" s="242"/>
    </row>
    <row r="56" spans="1:35" ht="15" customHeight="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Z56" s="222"/>
      <c r="AA56" s="222"/>
      <c r="AB56" s="242"/>
      <c r="AE56" s="242"/>
      <c r="AH56" s="242"/>
    </row>
    <row r="57" spans="1:35" ht="15" customHeight="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222"/>
      <c r="AA57" s="222"/>
      <c r="AB57" s="242"/>
      <c r="AH57" s="242"/>
    </row>
    <row r="58" spans="1:35" ht="15" customHeight="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Z58" s="222"/>
      <c r="AA58" s="222"/>
      <c r="AH58" s="242"/>
    </row>
    <row r="59" spans="1:35" ht="15" customHeight="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222"/>
      <c r="AA59" s="222"/>
    </row>
    <row r="60" spans="1:35" ht="15" customHeight="1">
      <c r="Z60" s="222"/>
      <c r="AA60" s="222"/>
    </row>
    <row r="61" spans="1:35" ht="15" customHeight="1">
      <c r="Z61" s="222"/>
      <c r="AA61" s="222"/>
    </row>
    <row r="62" spans="1:35" ht="15" customHeight="1">
      <c r="Z62" s="222"/>
      <c r="AA62" s="222"/>
    </row>
    <row r="63" spans="1:35" ht="15" customHeight="1">
      <c r="Z63" s="222"/>
      <c r="AA63" s="222"/>
    </row>
    <row r="64" spans="1:35" ht="15" customHeight="1">
      <c r="Z64" s="222"/>
      <c r="AA64" s="222"/>
    </row>
    <row r="65" spans="26:27" ht="15" customHeight="1">
      <c r="Z65" s="222"/>
      <c r="AA65" s="222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F64EE-1C4F-416F-A5F9-01796A59D9FF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3" customWidth="1"/>
    <col min="2" max="8" width="11.5546875" style="223" customWidth="1"/>
    <col min="9" max="9" width="3.6640625" style="223" customWidth="1"/>
    <col min="10" max="16" width="11.5546875" style="223" customWidth="1"/>
    <col min="17" max="17" width="3.6640625" style="223" customWidth="1"/>
    <col min="18" max="25" width="11.5546875" style="223" customWidth="1"/>
    <col min="26" max="26" width="12.88671875" style="227" customWidth="1"/>
    <col min="27" max="27" width="12.88671875" style="228" customWidth="1"/>
    <col min="28" max="29" width="12.88671875" style="227" customWidth="1"/>
    <col min="30" max="30" width="12.88671875" style="228" customWidth="1"/>
    <col min="31" max="32" width="12.88671875" style="227" customWidth="1"/>
    <col min="33" max="33" width="12.88671875" style="228" customWidth="1"/>
    <col min="34" max="43" width="12.88671875" style="227" customWidth="1"/>
    <col min="44" max="45" width="12.88671875" style="226" customWidth="1"/>
    <col min="46" max="47" width="12.88671875" style="247" customWidth="1"/>
    <col min="48" max="63" width="12.88671875" style="223" customWidth="1"/>
    <col min="64" max="16384" width="11.44140625" style="223"/>
  </cols>
  <sheetData>
    <row r="1" spans="1:36" ht="24.6">
      <c r="B1" s="214" t="s">
        <v>224</v>
      </c>
      <c r="C1" s="243"/>
      <c r="D1" s="243"/>
      <c r="E1" s="243"/>
      <c r="F1" s="243"/>
      <c r="G1" s="243"/>
      <c r="H1" s="243"/>
      <c r="I1" s="243"/>
      <c r="J1" s="243"/>
      <c r="K1" s="243"/>
      <c r="T1" s="225"/>
      <c r="U1" s="225"/>
      <c r="V1" s="225"/>
      <c r="W1" s="225"/>
      <c r="X1" s="225"/>
      <c r="Y1" s="225"/>
      <c r="Z1" s="227" t="s">
        <v>216</v>
      </c>
    </row>
    <row r="2" spans="1:36" ht="15" customHeight="1">
      <c r="A2" s="225"/>
      <c r="B2" s="225"/>
      <c r="C2" s="225"/>
      <c r="D2" s="225"/>
      <c r="E2" s="225"/>
      <c r="F2" s="225"/>
      <c r="G2" s="225"/>
      <c r="H2" s="225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5"/>
      <c r="U2" s="225"/>
      <c r="V2" s="225"/>
      <c r="W2" s="225"/>
      <c r="X2" s="225"/>
      <c r="Y2" s="225"/>
      <c r="Z2" s="227" t="s">
        <v>225</v>
      </c>
    </row>
    <row r="3" spans="1:36" ht="1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7" t="s">
        <v>226</v>
      </c>
    </row>
    <row r="4" spans="1:36" ht="15" customHeight="1">
      <c r="A4" s="225"/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Y4" s="225"/>
      <c r="Z4" s="227" t="s">
        <v>219</v>
      </c>
    </row>
    <row r="5" spans="1:36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Y5" s="225"/>
      <c r="Z5" s="227" t="s">
        <v>220</v>
      </c>
    </row>
    <row r="6" spans="1:36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19" t="s">
        <v>172</v>
      </c>
      <c r="Y6" s="225"/>
    </row>
    <row r="7" spans="1:36" ht="15" customHeigh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Y7" s="225"/>
      <c r="Z7" s="230" t="s">
        <v>188</v>
      </c>
      <c r="AC7" s="230" t="s">
        <v>189</v>
      </c>
      <c r="AF7" s="230" t="s">
        <v>190</v>
      </c>
    </row>
    <row r="8" spans="1:36" ht="15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AB8" s="244"/>
    </row>
    <row r="9" spans="1:36" ht="15" customHeight="1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45">
        <v>44317</v>
      </c>
      <c r="AA9" s="228">
        <v>-3.2296930744679743E-2</v>
      </c>
      <c r="AC9" s="245">
        <v>44317</v>
      </c>
      <c r="AD9" s="228">
        <v>-0.11998134809660414</v>
      </c>
      <c r="AF9" s="245">
        <v>44317</v>
      </c>
      <c r="AG9" s="228">
        <v>-3.7170017837479606E-2</v>
      </c>
      <c r="AI9" s="227" t="s">
        <v>211</v>
      </c>
      <c r="AJ9" s="227">
        <v>2022</v>
      </c>
    </row>
    <row r="10" spans="1:36" ht="15" customHeight="1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45">
        <v>44348</v>
      </c>
      <c r="AA10" s="228">
        <v>-1.1005170745848858E-2</v>
      </c>
      <c r="AC10" s="245">
        <v>44348</v>
      </c>
      <c r="AD10" s="228">
        <v>-0.10232649483950539</v>
      </c>
      <c r="AF10" s="245">
        <v>44348</v>
      </c>
      <c r="AG10" s="228">
        <v>-1.2050849946496668E-2</v>
      </c>
      <c r="AI10" s="227" t="s">
        <v>221</v>
      </c>
      <c r="AJ10" s="227">
        <v>2021</v>
      </c>
    </row>
    <row r="11" spans="1:36" ht="15" customHeight="1">
      <c r="A11" s="225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45">
        <v>44378</v>
      </c>
      <c r="AA11" s="228">
        <v>8.66948879794208E-3</v>
      </c>
      <c r="AC11" s="245">
        <v>44378</v>
      </c>
      <c r="AD11" s="228">
        <v>-8.4529350113766957E-2</v>
      </c>
      <c r="AF11" s="245">
        <v>44378</v>
      </c>
      <c r="AG11" s="228">
        <v>2.5150005073011385E-2</v>
      </c>
    </row>
    <row r="12" spans="1:36" ht="1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45">
        <v>44409</v>
      </c>
      <c r="AA12" s="228">
        <v>2.9931900021573341E-2</v>
      </c>
      <c r="AC12" s="245">
        <v>44409</v>
      </c>
      <c r="AD12" s="228">
        <v>-5.1002474440878132E-2</v>
      </c>
      <c r="AF12" s="245">
        <v>44409</v>
      </c>
      <c r="AG12" s="228">
        <v>6.3674387055334444E-2</v>
      </c>
      <c r="AI12" s="227" t="s">
        <v>227</v>
      </c>
      <c r="AJ12" s="227">
        <v>2021</v>
      </c>
    </row>
    <row r="13" spans="1:36" ht="15" customHeight="1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45">
        <v>44440</v>
      </c>
      <c r="AA13" s="228">
        <v>3.97519268810737E-2</v>
      </c>
      <c r="AC13" s="245">
        <v>44440</v>
      </c>
      <c r="AD13" s="228">
        <v>-3.3297327642771393E-2</v>
      </c>
      <c r="AF13" s="245">
        <v>44440</v>
      </c>
      <c r="AG13" s="228">
        <v>7.594563941478924E-2</v>
      </c>
      <c r="AI13" s="227" t="s">
        <v>228</v>
      </c>
      <c r="AJ13" s="227">
        <v>2020</v>
      </c>
    </row>
    <row r="14" spans="1:36" ht="15" customHeight="1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45">
        <v>44470</v>
      </c>
      <c r="AA14" s="228">
        <v>4.7019546728201363E-2</v>
      </c>
      <c r="AC14" s="245">
        <v>44470</v>
      </c>
      <c r="AD14" s="228">
        <v>-1.5802786353800967E-2</v>
      </c>
      <c r="AF14" s="245">
        <v>44470</v>
      </c>
      <c r="AG14" s="228">
        <v>8.1584418758764626E-2</v>
      </c>
    </row>
    <row r="15" spans="1:36" ht="15" customHeight="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45">
        <v>44501</v>
      </c>
      <c r="AA15" s="228">
        <v>5.085808247340836E-2</v>
      </c>
      <c r="AC15" s="245">
        <v>44501</v>
      </c>
      <c r="AD15" s="228">
        <v>9.0658047011240236E-3</v>
      </c>
      <c r="AF15" s="245">
        <v>44501</v>
      </c>
      <c r="AG15" s="228">
        <v>7.6307982020327222E-2</v>
      </c>
    </row>
    <row r="16" spans="1:36" ht="15" customHeight="1">
      <c r="A16" s="225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45">
        <v>44531</v>
      </c>
      <c r="AA16" s="228">
        <v>5.608495042650645E-2</v>
      </c>
      <c r="AC16" s="245">
        <v>44531</v>
      </c>
      <c r="AD16" s="228">
        <v>2.3705487428082678E-2</v>
      </c>
      <c r="AF16" s="245">
        <v>44531</v>
      </c>
      <c r="AG16" s="228">
        <v>0.10195977755221521</v>
      </c>
    </row>
    <row r="17" spans="1:33" ht="15" customHeight="1">
      <c r="A17" s="225"/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45">
        <v>44562</v>
      </c>
      <c r="AA17" s="228">
        <v>7.1227417592410941E-2</v>
      </c>
      <c r="AC17" s="245">
        <v>44562</v>
      </c>
      <c r="AD17" s="228">
        <v>5.3519169791040752E-2</v>
      </c>
      <c r="AF17" s="245">
        <v>44562</v>
      </c>
      <c r="AG17" s="228">
        <v>0.1334081155887506</v>
      </c>
    </row>
    <row r="18" spans="1:33" ht="15" customHeight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45">
        <v>44593</v>
      </c>
      <c r="AA18" s="228">
        <v>8.3562457782957289E-2</v>
      </c>
      <c r="AC18" s="245">
        <v>44593</v>
      </c>
      <c r="AD18" s="228">
        <v>7.6773347988849994E-2</v>
      </c>
      <c r="AF18" s="245">
        <v>44593</v>
      </c>
      <c r="AG18" s="228">
        <v>0.1555430364760727</v>
      </c>
    </row>
    <row r="19" spans="1:33" ht="15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45">
        <v>44621</v>
      </c>
      <c r="AA19" s="228">
        <v>7.8080732102192199E-2</v>
      </c>
      <c r="AC19" s="245">
        <v>44621</v>
      </c>
      <c r="AD19" s="228">
        <v>8.4742533114256557E-2</v>
      </c>
      <c r="AF19" s="245">
        <v>44621</v>
      </c>
      <c r="AG19" s="228">
        <v>0.14259110757126067</v>
      </c>
    </row>
    <row r="20" spans="1:33" ht="15" customHeight="1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45">
        <v>44652</v>
      </c>
      <c r="AA20" s="228">
        <v>7.6313070552057813E-2</v>
      </c>
      <c r="AC20" s="245">
        <v>44652</v>
      </c>
      <c r="AD20" s="228">
        <v>0.11097691956717298</v>
      </c>
      <c r="AF20" s="245">
        <v>44652</v>
      </c>
      <c r="AG20" s="228">
        <v>0.1326808570134152</v>
      </c>
    </row>
    <row r="21" spans="1:33" ht="15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45">
        <v>44682</v>
      </c>
      <c r="AA21" s="228">
        <v>7.2394562929306266E-2</v>
      </c>
      <c r="AC21" s="245">
        <v>44682</v>
      </c>
      <c r="AD21" s="228">
        <v>0.11185638363589362</v>
      </c>
      <c r="AF21" s="245">
        <v>44682</v>
      </c>
      <c r="AG21" s="228">
        <v>0.12244288020059485</v>
      </c>
    </row>
    <row r="22" spans="1:33" ht="1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45">
        <v>44714</v>
      </c>
      <c r="AA22" s="228">
        <v>6.9203336991928807E-2</v>
      </c>
      <c r="AC22" s="245">
        <v>44714</v>
      </c>
      <c r="AD22" s="228">
        <v>0.11882288471304064</v>
      </c>
      <c r="AF22" s="245">
        <v>44714</v>
      </c>
      <c r="AG22" s="228">
        <v>0.11829641826116016</v>
      </c>
    </row>
    <row r="23" spans="1:33" ht="1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45">
        <v>44746</v>
      </c>
      <c r="AA23" s="228">
        <v>6.5443991271084065E-2</v>
      </c>
      <c r="AC23" s="245">
        <v>44746</v>
      </c>
      <c r="AD23" s="228">
        <v>0.12359190634146017</v>
      </c>
      <c r="AF23" s="245">
        <v>44746</v>
      </c>
      <c r="AG23" s="228">
        <v>0.1027128944258493</v>
      </c>
    </row>
    <row r="24" spans="1:33" ht="1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46"/>
      <c r="AC24" s="246"/>
      <c r="AF24" s="246"/>
    </row>
    <row r="25" spans="1:33" ht="1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46"/>
      <c r="AF25" s="246"/>
    </row>
    <row r="26" spans="1:33" ht="1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</row>
    <row r="27" spans="1:33" ht="1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</row>
    <row r="28" spans="1:33" ht="1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</row>
    <row r="29" spans="1:33" ht="1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</row>
    <row r="30" spans="1:33" ht="1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</row>
    <row r="31" spans="1:33" ht="1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</row>
    <row r="32" spans="1:33" ht="1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</row>
    <row r="33" spans="1:36" ht="1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</row>
    <row r="34" spans="1:36" ht="1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30" t="s">
        <v>203</v>
      </c>
      <c r="AC34" s="230" t="s">
        <v>204</v>
      </c>
      <c r="AF34" s="230" t="s">
        <v>205</v>
      </c>
    </row>
    <row r="35" spans="1:36" ht="1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</row>
    <row r="36" spans="1:36" ht="15" customHeigh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45">
        <v>44317</v>
      </c>
      <c r="AA36" s="228">
        <v>3.3176820471204849E-2</v>
      </c>
      <c r="AC36" s="245">
        <v>44317</v>
      </c>
      <c r="AD36" s="228">
        <v>5.6149073775790724E-2</v>
      </c>
      <c r="AF36" s="245">
        <v>44317</v>
      </c>
      <c r="AG36" s="228">
        <v>3.0713666235557043E-2</v>
      </c>
      <c r="AI36" s="227" t="s">
        <v>213</v>
      </c>
      <c r="AJ36" s="227">
        <v>2022</v>
      </c>
    </row>
    <row r="37" spans="1:36" ht="1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45">
        <v>44348</v>
      </c>
      <c r="AA37" s="228">
        <v>5.4478845436970291E-2</v>
      </c>
      <c r="AC37" s="245">
        <v>44348</v>
      </c>
      <c r="AD37" s="228">
        <v>6.6461848107498292E-2</v>
      </c>
      <c r="AF37" s="245">
        <v>44348</v>
      </c>
      <c r="AG37" s="228">
        <v>5.3775140462097824E-2</v>
      </c>
      <c r="AI37" s="227" t="s">
        <v>223</v>
      </c>
      <c r="AJ37" s="227">
        <v>2021</v>
      </c>
    </row>
    <row r="38" spans="1:36" ht="1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45">
        <v>44378</v>
      </c>
      <c r="AA38" s="228">
        <v>6.8277349830211873E-2</v>
      </c>
      <c r="AC38" s="245">
        <v>44378</v>
      </c>
      <c r="AD38" s="228">
        <v>8.08038726901944E-2</v>
      </c>
      <c r="AF38" s="245">
        <v>44378</v>
      </c>
      <c r="AG38" s="228">
        <v>7.2996350315848127E-2</v>
      </c>
    </row>
    <row r="39" spans="1:36" ht="1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45">
        <v>44409</v>
      </c>
      <c r="AA39" s="228">
        <v>7.3581722612025266E-2</v>
      </c>
      <c r="AC39" s="245">
        <v>44409</v>
      </c>
      <c r="AD39" s="228">
        <v>7.8527995959128849E-2</v>
      </c>
      <c r="AF39" s="245">
        <v>44409</v>
      </c>
      <c r="AG39" s="228">
        <v>7.8639977385228974E-2</v>
      </c>
      <c r="AI39" s="227" t="s">
        <v>229</v>
      </c>
      <c r="AJ39" s="227">
        <v>2021</v>
      </c>
    </row>
    <row r="40" spans="1:36" ht="1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45">
        <v>44440</v>
      </c>
      <c r="AA40" s="228">
        <v>7.5245212739847314E-2</v>
      </c>
      <c r="AC40" s="245">
        <v>44440</v>
      </c>
      <c r="AD40" s="228">
        <v>7.1150979713181212E-2</v>
      </c>
      <c r="AF40" s="245">
        <v>44440</v>
      </c>
      <c r="AG40" s="228">
        <v>8.127261172729433E-2</v>
      </c>
      <c r="AI40" s="227" t="s">
        <v>230</v>
      </c>
      <c r="AJ40" s="227">
        <v>2020</v>
      </c>
    </row>
    <row r="41" spans="1:36" ht="1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45">
        <v>44470</v>
      </c>
      <c r="AA41" s="228">
        <v>7.4580264859136353E-2</v>
      </c>
      <c r="AC41" s="245">
        <v>44470</v>
      </c>
      <c r="AD41" s="228">
        <v>5.9588156124762294E-2</v>
      </c>
      <c r="AF41" s="245">
        <v>44470</v>
      </c>
      <c r="AG41" s="228">
        <v>7.6571233412972506E-2</v>
      </c>
    </row>
    <row r="42" spans="1:36" ht="1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45">
        <v>44501</v>
      </c>
      <c r="AA42" s="228">
        <v>6.537393231964686E-2</v>
      </c>
      <c r="AC42" s="245">
        <v>44501</v>
      </c>
      <c r="AD42" s="228">
        <v>4.0020850607342881E-2</v>
      </c>
      <c r="AF42" s="245">
        <v>44501</v>
      </c>
      <c r="AG42" s="228">
        <v>6.6674097100036675E-2</v>
      </c>
    </row>
    <row r="43" spans="1:36" ht="1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45">
        <v>44531</v>
      </c>
      <c r="AA43" s="228">
        <v>5.6370216489294196E-2</v>
      </c>
      <c r="AC43" s="245">
        <v>44531</v>
      </c>
      <c r="AD43" s="228">
        <v>2.2421777253976812E-2</v>
      </c>
      <c r="AF43" s="245">
        <v>44531</v>
      </c>
      <c r="AG43" s="228">
        <v>5.6038250010495713E-2</v>
      </c>
    </row>
    <row r="44" spans="1:36" ht="1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45">
        <v>44562</v>
      </c>
      <c r="AA44" s="228">
        <v>5.6541730906002952E-2</v>
      </c>
      <c r="AC44" s="245">
        <v>44562</v>
      </c>
      <c r="AD44" s="228">
        <v>1.3965485222009164E-2</v>
      </c>
      <c r="AF44" s="245">
        <v>44562</v>
      </c>
      <c r="AG44" s="228">
        <v>5.1275982464107132E-2</v>
      </c>
    </row>
    <row r="45" spans="1:36" ht="1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45">
        <v>44593</v>
      </c>
      <c r="AA45" s="228">
        <v>5.7677949004432211E-2</v>
      </c>
      <c r="AC45" s="245">
        <v>44593</v>
      </c>
      <c r="AD45" s="228">
        <v>8.7786489405812067E-3</v>
      </c>
      <c r="AF45" s="245">
        <v>44593</v>
      </c>
      <c r="AG45" s="228">
        <v>5.127725370591122E-2</v>
      </c>
    </row>
    <row r="46" spans="1:36" ht="1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45">
        <v>44621</v>
      </c>
      <c r="AA46" s="228">
        <v>4.5523648250621565E-2</v>
      </c>
      <c r="AC46" s="245">
        <v>44621</v>
      </c>
      <c r="AD46" s="228">
        <v>-3.7863608876990895E-3</v>
      </c>
      <c r="AF46" s="245">
        <v>44621</v>
      </c>
      <c r="AG46" s="228">
        <v>3.7063786393869119E-2</v>
      </c>
    </row>
    <row r="47" spans="1:36" ht="1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45">
        <v>44652</v>
      </c>
      <c r="AA47" s="228">
        <v>2.913249490708722E-2</v>
      </c>
      <c r="AC47" s="245">
        <v>44652</v>
      </c>
      <c r="AD47" s="228">
        <v>-1.6677794302476911E-2</v>
      </c>
      <c r="AF47" s="245">
        <v>44652</v>
      </c>
      <c r="AG47" s="228">
        <v>2.3455283267629311E-2</v>
      </c>
    </row>
    <row r="48" spans="1:36" ht="1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45">
        <v>44682</v>
      </c>
      <c r="AA48" s="228">
        <v>2.4188659435443471E-2</v>
      </c>
      <c r="AC48" s="245">
        <v>44682</v>
      </c>
      <c r="AD48" s="228">
        <v>-1.904209853828874E-2</v>
      </c>
      <c r="AF48" s="245">
        <v>44682</v>
      </c>
      <c r="AG48" s="228">
        <v>2.1281096259066032E-2</v>
      </c>
    </row>
    <row r="49" spans="1:33" ht="1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45">
        <v>44714</v>
      </c>
      <c r="AA49" s="228">
        <v>1.5228245141246361E-2</v>
      </c>
      <c r="AC49" s="245">
        <v>44714</v>
      </c>
      <c r="AD49" s="228">
        <v>-2.8462136215130586E-2</v>
      </c>
      <c r="AF49" s="245">
        <v>44714</v>
      </c>
      <c r="AG49" s="228">
        <v>9.0246756242657964E-3</v>
      </c>
    </row>
    <row r="50" spans="1:33" ht="1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45">
        <v>44746</v>
      </c>
      <c r="AA50" s="228">
        <v>9.7482854527903839E-3</v>
      </c>
      <c r="AC50" s="245">
        <v>44746</v>
      </c>
      <c r="AD50" s="228">
        <v>-3.4877221187902305E-2</v>
      </c>
      <c r="AF50" s="245">
        <v>44746</v>
      </c>
      <c r="AG50" s="228">
        <v>-1.4106472028349514E-3</v>
      </c>
    </row>
    <row r="51" spans="1:33" ht="1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46"/>
      <c r="AC51" s="246"/>
      <c r="AF51" s="246"/>
    </row>
    <row r="52" spans="1:33" ht="1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46"/>
      <c r="AF52" s="246"/>
    </row>
    <row r="53" spans="1:33" ht="1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46"/>
      <c r="AF53" s="246"/>
    </row>
    <row r="54" spans="1:33" ht="1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AF54" s="246"/>
    </row>
    <row r="55" spans="1:33" ht="1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33" ht="1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33" ht="15" customHeight="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33" ht="1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A491D-C6FE-4337-A694-16E0DB74E4B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4725847</v>
      </c>
      <c r="E8" s="185">
        <v>-1140775</v>
      </c>
      <c r="F8" s="186">
        <v>-19.44517645759349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1908123</v>
      </c>
      <c r="D9" s="184">
        <v>887675</v>
      </c>
      <c r="E9" s="185">
        <v>-1020448</v>
      </c>
      <c r="F9" s="186">
        <v>-53.479152025314932</v>
      </c>
      <c r="G9" s="187">
        <v>0</v>
      </c>
      <c r="H9" s="184">
        <v>0</v>
      </c>
      <c r="I9" s="185">
        <v>0</v>
      </c>
      <c r="J9" s="186" t="s">
        <v>151</v>
      </c>
      <c r="K9" s="187">
        <v>33569</v>
      </c>
      <c r="L9" s="184">
        <v>32591</v>
      </c>
      <c r="M9" s="185">
        <v>-978</v>
      </c>
      <c r="N9" s="186">
        <v>-2.9134022461199298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1854458</v>
      </c>
      <c r="D10" s="184">
        <v>2009944</v>
      </c>
      <c r="E10" s="185">
        <v>155486</v>
      </c>
      <c r="F10" s="186">
        <v>8.384444403701778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1242687</v>
      </c>
      <c r="D11" s="184">
        <v>1532912</v>
      </c>
      <c r="E11" s="185">
        <v>290225</v>
      </c>
      <c r="F11" s="186">
        <v>23.354633950463789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693197</v>
      </c>
      <c r="D12" s="184">
        <v>545653</v>
      </c>
      <c r="E12" s="185">
        <v>-147544</v>
      </c>
      <c r="F12" s="186">
        <v>-21.28456989860025</v>
      </c>
      <c r="G12" s="187">
        <v>0</v>
      </c>
      <c r="H12" s="184">
        <v>0</v>
      </c>
      <c r="I12" s="185">
        <v>0</v>
      </c>
      <c r="J12" s="186" t="s">
        <v>151</v>
      </c>
      <c r="K12" s="187">
        <v>26762</v>
      </c>
      <c r="L12" s="184">
        <v>27349</v>
      </c>
      <c r="M12" s="185">
        <v>587</v>
      </c>
      <c r="N12" s="186">
        <v>2.193408564382338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11309</v>
      </c>
      <c r="L13" s="184">
        <v>12021</v>
      </c>
      <c r="M13" s="185">
        <v>712</v>
      </c>
      <c r="N13" s="186">
        <v>6.2958705455831696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28825</v>
      </c>
      <c r="L14" s="184">
        <v>26374</v>
      </c>
      <c r="M14" s="185">
        <v>-2451</v>
      </c>
      <c r="N14" s="186">
        <v>-8.503035559410236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1435656</v>
      </c>
      <c r="D15" s="184">
        <v>1522291</v>
      </c>
      <c r="E15" s="185">
        <v>86635</v>
      </c>
      <c r="F15" s="186">
        <v>6.034523590609453</v>
      </c>
      <c r="G15" s="187">
        <v>0</v>
      </c>
      <c r="H15" s="184">
        <v>0</v>
      </c>
      <c r="I15" s="185">
        <v>0</v>
      </c>
      <c r="J15" s="186" t="s">
        <v>151</v>
      </c>
      <c r="K15" s="187">
        <v>188</v>
      </c>
      <c r="L15" s="184">
        <v>458</v>
      </c>
      <c r="M15" s="185">
        <v>270</v>
      </c>
      <c r="N15" s="186">
        <v>143.61702127659581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391536</v>
      </c>
      <c r="D16" s="184">
        <v>290109</v>
      </c>
      <c r="E16" s="185">
        <v>-101427</v>
      </c>
      <c r="F16" s="186">
        <v>-25.904897633934041</v>
      </c>
      <c r="G16" s="187">
        <v>0</v>
      </c>
      <c r="H16" s="184">
        <v>0</v>
      </c>
      <c r="I16" s="185">
        <v>0</v>
      </c>
      <c r="J16" s="186" t="s">
        <v>151</v>
      </c>
      <c r="K16" s="187">
        <v>64802</v>
      </c>
      <c r="L16" s="184">
        <v>72547</v>
      </c>
      <c r="M16" s="185">
        <v>7745</v>
      </c>
      <c r="N16" s="186">
        <v>11.951791611370011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167751</v>
      </c>
      <c r="L18" s="184">
        <v>184753</v>
      </c>
      <c r="M18" s="185">
        <v>17002</v>
      </c>
      <c r="N18" s="186">
        <v>10.13525999845008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170230</v>
      </c>
      <c r="L19" s="184">
        <v>113646</v>
      </c>
      <c r="M19" s="185">
        <v>-56584</v>
      </c>
      <c r="N19" s="186">
        <v>-33.239734476884209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1250181</v>
      </c>
      <c r="L20" s="184">
        <v>1025409</v>
      </c>
      <c r="M20" s="185">
        <v>-224772</v>
      </c>
      <c r="N20" s="186">
        <v>-17.979156618121689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297786</v>
      </c>
      <c r="L21" s="184">
        <v>315644</v>
      </c>
      <c r="M21" s="185">
        <v>17858</v>
      </c>
      <c r="N21" s="186">
        <v>5.9969239655322886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30674</v>
      </c>
      <c r="L22" s="184">
        <v>24416</v>
      </c>
      <c r="M22" s="185">
        <v>-6258</v>
      </c>
      <c r="N22" s="186">
        <v>-20.40164308534915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859960</v>
      </c>
      <c r="H23" s="184">
        <v>1062703</v>
      </c>
      <c r="I23" s="185">
        <v>202743</v>
      </c>
      <c r="J23" s="186">
        <v>23.575863993674119</v>
      </c>
      <c r="K23" s="187">
        <v>291926</v>
      </c>
      <c r="L23" s="184">
        <v>229197</v>
      </c>
      <c r="M23" s="185">
        <v>-62729</v>
      </c>
      <c r="N23" s="186">
        <v>-21.487979830505001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10550</v>
      </c>
      <c r="L25" s="184">
        <v>16252</v>
      </c>
      <c r="M25" s="185">
        <v>5702</v>
      </c>
      <c r="N25" s="186">
        <v>54.047393364928922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326381</v>
      </c>
      <c r="H26" s="184">
        <v>286781</v>
      </c>
      <c r="I26" s="185">
        <v>-39600</v>
      </c>
      <c r="J26" s="186">
        <v>-12.13305921606957</v>
      </c>
      <c r="K26" s="187">
        <v>161870</v>
      </c>
      <c r="L26" s="184">
        <v>169471</v>
      </c>
      <c r="M26" s="185">
        <v>7601</v>
      </c>
      <c r="N26" s="186">
        <v>4.6957434978686621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1525611</v>
      </c>
      <c r="D27" s="184">
        <v>1749501</v>
      </c>
      <c r="E27" s="185">
        <v>223890</v>
      </c>
      <c r="F27" s="186">
        <v>14.67543167950414</v>
      </c>
      <c r="G27" s="187">
        <v>184644</v>
      </c>
      <c r="H27" s="184">
        <v>199773</v>
      </c>
      <c r="I27" s="185">
        <v>15129</v>
      </c>
      <c r="J27" s="186">
        <v>8.1936049912263655</v>
      </c>
      <c r="K27" s="187">
        <v>1735004</v>
      </c>
      <c r="L27" s="184">
        <v>2093478</v>
      </c>
      <c r="M27" s="185">
        <v>358474</v>
      </c>
      <c r="N27" s="186">
        <v>20.661278014344632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14216</v>
      </c>
      <c r="L28" s="184">
        <v>7306</v>
      </c>
      <c r="M28" s="185">
        <v>-6910</v>
      </c>
      <c r="N28" s="186">
        <v>-48.607203151378727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85697</v>
      </c>
      <c r="L29" s="184">
        <v>107652</v>
      </c>
      <c r="M29" s="185">
        <v>21955</v>
      </c>
      <c r="N29" s="186">
        <v>25.619333232201829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1334635</v>
      </c>
      <c r="L30" s="184">
        <v>1435541</v>
      </c>
      <c r="M30" s="185">
        <v>100906</v>
      </c>
      <c r="N30" s="186">
        <v>7.5605689945191017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2424192</v>
      </c>
      <c r="H31" s="184">
        <v>1408551</v>
      </c>
      <c r="I31" s="185">
        <v>-1015641</v>
      </c>
      <c r="J31" s="186">
        <v>-41.89606268810391</v>
      </c>
      <c r="K31" s="187">
        <v>237470</v>
      </c>
      <c r="L31" s="184">
        <v>162148</v>
      </c>
      <c r="M31" s="185">
        <v>-75322</v>
      </c>
      <c r="N31" s="186">
        <v>-31.718532867309548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77554</v>
      </c>
      <c r="L32" s="184">
        <v>17328</v>
      </c>
      <c r="M32" s="185">
        <v>-60226</v>
      </c>
      <c r="N32" s="186">
        <v>-77.656858447017555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1059097</v>
      </c>
      <c r="L33" s="184">
        <v>896706</v>
      </c>
      <c r="M33" s="185">
        <v>-162391</v>
      </c>
      <c r="N33" s="186">
        <v>-15.33296761297597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20924</v>
      </c>
      <c r="D34" s="184">
        <v>12199</v>
      </c>
      <c r="E34" s="185">
        <v>-8725</v>
      </c>
      <c r="F34" s="186">
        <v>-41.698528006117378</v>
      </c>
      <c r="G34" s="187">
        <v>0</v>
      </c>
      <c r="H34" s="184">
        <v>0</v>
      </c>
      <c r="I34" s="185">
        <v>0</v>
      </c>
      <c r="J34" s="186" t="s">
        <v>151</v>
      </c>
      <c r="K34" s="187">
        <v>663424</v>
      </c>
      <c r="L34" s="184">
        <v>673170</v>
      </c>
      <c r="M34" s="185">
        <v>9746</v>
      </c>
      <c r="N34" s="186">
        <v>1.4690454370055901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256108</v>
      </c>
      <c r="L35" s="184">
        <v>300134</v>
      </c>
      <c r="M35" s="185">
        <v>44026</v>
      </c>
      <c r="N35" s="186">
        <v>17.19040404829212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379043</v>
      </c>
      <c r="L36" s="184">
        <v>416570</v>
      </c>
      <c r="M36" s="185">
        <v>37527</v>
      </c>
      <c r="N36" s="186">
        <v>9.9004598422870203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187014</v>
      </c>
      <c r="L37" s="184">
        <v>211460</v>
      </c>
      <c r="M37" s="185">
        <v>24446</v>
      </c>
      <c r="N37" s="186">
        <v>13.071748639139321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1881923</v>
      </c>
      <c r="L38" s="184">
        <v>1653660</v>
      </c>
      <c r="M38" s="185">
        <v>-228263</v>
      </c>
      <c r="N38" s="186">
        <v>-12.12924226974218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255766</v>
      </c>
      <c r="L39" s="184">
        <v>262679</v>
      </c>
      <c r="M39" s="185">
        <v>6913</v>
      </c>
      <c r="N39" s="186">
        <v>2.7028612090739159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347994</v>
      </c>
      <c r="I40" s="185">
        <v>-77746</v>
      </c>
      <c r="J40" s="186">
        <v>-18.261380185089489</v>
      </c>
      <c r="K40" s="187">
        <v>257782</v>
      </c>
      <c r="L40" s="184">
        <v>409515</v>
      </c>
      <c r="M40" s="185">
        <v>151733</v>
      </c>
      <c r="N40" s="186">
        <v>58.860975552986652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389791</v>
      </c>
      <c r="L41" s="184">
        <v>392320</v>
      </c>
      <c r="M41" s="185">
        <v>2529</v>
      </c>
      <c r="N41" s="186">
        <v>0.64880923366624188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979155</v>
      </c>
      <c r="L42" s="184">
        <v>864291</v>
      </c>
      <c r="M42" s="185">
        <v>-114864</v>
      </c>
      <c r="N42" s="186">
        <v>-11.730931262159711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997729</v>
      </c>
      <c r="L43" s="184">
        <v>1065057</v>
      </c>
      <c r="M43" s="185">
        <v>67328</v>
      </c>
      <c r="N43" s="186">
        <v>6.7481249918564989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2092033</v>
      </c>
      <c r="L44" s="184">
        <v>2356574</v>
      </c>
      <c r="M44" s="185">
        <v>264541</v>
      </c>
      <c r="N44" s="186">
        <v>12.64516381911757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814065</v>
      </c>
      <c r="L45" s="184">
        <v>669586</v>
      </c>
      <c r="M45" s="185">
        <v>-144479</v>
      </c>
      <c r="N45" s="186">
        <v>-17.747845687997881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2258022</v>
      </c>
      <c r="L46" s="184">
        <v>2351567</v>
      </c>
      <c r="M46" s="185">
        <v>93545</v>
      </c>
      <c r="N46" s="186">
        <v>4.1427851455831757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2828889</v>
      </c>
      <c r="L47" s="184">
        <v>2910046</v>
      </c>
      <c r="M47" s="185">
        <v>81157</v>
      </c>
      <c r="N47" s="186">
        <v>2.868864773414586</v>
      </c>
      <c r="O47" s="152"/>
    </row>
    <row r="48" spans="1:15" ht="19.5" customHeight="1">
      <c r="A48" s="203" t="s">
        <v>162</v>
      </c>
      <c r="B48" s="203"/>
      <c r="C48" s="175">
        <f>SUM(C8:C47)</f>
        <v>15735861</v>
      </c>
      <c r="D48" s="175">
        <f>SUM(D8:D47)</f>
        <v>14053954</v>
      </c>
      <c r="E48" s="175">
        <f>D48-C48</f>
        <v>-1681907</v>
      </c>
      <c r="F48" s="176">
        <f t="shared" ref="F48" si="0">((D48*100/C48)-100)</f>
        <v>-10.688369705350098</v>
      </c>
      <c r="G48" s="175">
        <f>SUM(G8:G47)</f>
        <v>7571864</v>
      </c>
      <c r="H48" s="175">
        <f>SUM(H8:H47)</f>
        <v>6173584</v>
      </c>
      <c r="I48" s="175">
        <f>H48-G48</f>
        <v>-1398280</v>
      </c>
      <c r="J48" s="176">
        <f t="shared" ref="J48" si="1">((H48*100/G48)-100)</f>
        <v>-18.466787042133873</v>
      </c>
      <c r="K48" s="175">
        <f>SUM(K8:K47)</f>
        <v>21336708</v>
      </c>
      <c r="L48" s="175">
        <f>SUM(L8:L47)</f>
        <v>21535703</v>
      </c>
      <c r="M48" s="175">
        <f>L48-K48</f>
        <v>198995</v>
      </c>
      <c r="N48" s="176">
        <f t="shared" ref="N48" si="2">((L48*100/K48)-100)</f>
        <v>0.9326415302679294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76C1D-8BDC-4D5A-B513-1A0A693B73A0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780340.89399999997</v>
      </c>
      <c r="D7" s="189">
        <v>1159413.912</v>
      </c>
      <c r="E7" s="189">
        <v>780340.89399999997</v>
      </c>
      <c r="F7" s="190">
        <v>-32.695227655677833</v>
      </c>
      <c r="G7" s="37"/>
    </row>
    <row r="8" spans="1:27" ht="15.6" customHeight="1">
      <c r="A8" s="188" t="s">
        <v>11</v>
      </c>
      <c r="B8" s="189">
        <v>205184.489</v>
      </c>
      <c r="C8" s="189">
        <v>210393</v>
      </c>
      <c r="D8" s="189">
        <v>205184.489</v>
      </c>
      <c r="E8" s="189">
        <v>210393</v>
      </c>
      <c r="F8" s="190">
        <v>2.5384526020385469</v>
      </c>
      <c r="G8" s="6"/>
    </row>
    <row r="9" spans="1:27" ht="15.6" customHeight="1">
      <c r="A9" s="188" t="s">
        <v>8</v>
      </c>
      <c r="B9" s="189">
        <v>390300.505</v>
      </c>
      <c r="C9" s="189">
        <v>356627.13699999999</v>
      </c>
      <c r="D9" s="189">
        <v>390300.505</v>
      </c>
      <c r="E9" s="189">
        <v>356627.13699999999</v>
      </c>
      <c r="F9" s="190">
        <v>-8.6275491752182205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8172465.0489999996</v>
      </c>
      <c r="D11" s="189">
        <v>9054063.5370000005</v>
      </c>
      <c r="E11" s="189">
        <v>8172465.0489999996</v>
      </c>
      <c r="F11" s="190">
        <v>-9.7370477288710333</v>
      </c>
    </row>
    <row r="12" spans="1:27" ht="15.6" customHeight="1">
      <c r="A12" s="188" t="s">
        <v>6</v>
      </c>
      <c r="B12" s="189">
        <v>406987.62900000002</v>
      </c>
      <c r="C12" s="189">
        <v>471512.076</v>
      </c>
      <c r="D12" s="189">
        <v>406987.62900000002</v>
      </c>
      <c r="E12" s="189">
        <v>471512.076</v>
      </c>
      <c r="F12" s="190">
        <v>15.854154377748911</v>
      </c>
    </row>
    <row r="13" spans="1:27" ht="15.6" customHeight="1">
      <c r="A13" s="188" t="s">
        <v>175</v>
      </c>
      <c r="B13" s="189">
        <v>1113657.737</v>
      </c>
      <c r="C13" s="189">
        <v>1242594.0330000001</v>
      </c>
      <c r="D13" s="189">
        <v>1113657.737</v>
      </c>
      <c r="E13" s="189">
        <v>1242594.0330000001</v>
      </c>
      <c r="F13" s="190">
        <v>11.57773090566695</v>
      </c>
    </row>
    <row r="14" spans="1:27" ht="15.6" customHeight="1">
      <c r="A14" s="188" t="s">
        <v>148</v>
      </c>
      <c r="B14" s="189">
        <v>5048759.2080000006</v>
      </c>
      <c r="C14" s="189">
        <v>4800962.4479999999</v>
      </c>
      <c r="D14" s="189">
        <v>5048759.2080000006</v>
      </c>
      <c r="E14" s="189">
        <v>4800962.4479999999</v>
      </c>
      <c r="F14" s="190">
        <v>-4.9080724548588961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3086983.3640000001</v>
      </c>
      <c r="C16" s="189">
        <v>3156461.6510000001</v>
      </c>
      <c r="D16" s="189">
        <v>3086983.3640000001</v>
      </c>
      <c r="E16" s="189">
        <v>3156461.6510000001</v>
      </c>
      <c r="F16" s="190">
        <v>2.25068550126467</v>
      </c>
      <c r="G16" s="1"/>
    </row>
    <row r="17" spans="1:7" ht="15.6" customHeight="1">
      <c r="A17" s="188" t="s">
        <v>150</v>
      </c>
      <c r="B17" s="189">
        <v>1052164.338</v>
      </c>
      <c r="C17" s="189">
        <v>1473148.83</v>
      </c>
      <c r="D17" s="189">
        <v>1052164.338</v>
      </c>
      <c r="E17" s="189">
        <v>1473148.83</v>
      </c>
      <c r="F17" s="190">
        <v>40.011286906019421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407582.25099999999</v>
      </c>
      <c r="D19" s="189">
        <v>619447.84</v>
      </c>
      <c r="E19" s="189">
        <v>407582.25099999999</v>
      </c>
      <c r="F19" s="190">
        <v>-34.202329125887331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2671718.8590000002</v>
      </c>
      <c r="C22" s="189">
        <v>3128047.59</v>
      </c>
      <c r="D22" s="189">
        <v>2671718.8590000002</v>
      </c>
      <c r="E22" s="189">
        <v>3128047.59</v>
      </c>
      <c r="F22" s="190">
        <v>17.079968180888599</v>
      </c>
    </row>
    <row r="23" spans="1:7" ht="15.6" customHeight="1">
      <c r="A23" s="188" t="s">
        <v>165</v>
      </c>
      <c r="B23" s="189">
        <v>305480.46299999999</v>
      </c>
      <c r="C23" s="189">
        <v>401924.58899999998</v>
      </c>
      <c r="D23" s="189">
        <v>305480.46299999999</v>
      </c>
      <c r="E23" s="189">
        <v>401924.58899999998</v>
      </c>
      <c r="F23" s="190">
        <v>31.571291025573739</v>
      </c>
    </row>
    <row r="24" spans="1:7" ht="15.6" customHeight="1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-39.597589669266831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210552.973</v>
      </c>
      <c r="D27" s="189">
        <v>253860.25</v>
      </c>
      <c r="E27" s="189">
        <v>210552.973</v>
      </c>
      <c r="F27" s="190">
        <v>-17.05949513561103</v>
      </c>
    </row>
    <row r="28" spans="1:7" ht="15.6" customHeight="1">
      <c r="A28" s="188" t="s">
        <v>177</v>
      </c>
      <c r="B28" s="189">
        <v>1166773.32</v>
      </c>
      <c r="C28" s="189">
        <v>1277330.7250000001</v>
      </c>
      <c r="D28" s="189">
        <v>1166773.32</v>
      </c>
      <c r="E28" s="189">
        <v>1277330.7250000001</v>
      </c>
      <c r="F28" s="190">
        <v>9.4754827784372111</v>
      </c>
    </row>
    <row r="29" spans="1:7" ht="15.6" customHeight="1">
      <c r="A29" s="188" t="s">
        <v>178</v>
      </c>
      <c r="B29" s="189">
        <v>689918.74699999997</v>
      </c>
      <c r="C29" s="189">
        <v>416541.43599999999</v>
      </c>
      <c r="D29" s="189">
        <v>689918.74699999997</v>
      </c>
      <c r="E29" s="189">
        <v>416541.43599999999</v>
      </c>
      <c r="F29" s="190">
        <v>-39.624566253451867</v>
      </c>
    </row>
    <row r="30" spans="1:7" ht="15.6" customHeight="1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>
      <c r="A31" s="188" t="s">
        <v>180</v>
      </c>
      <c r="B31" s="189">
        <v>3090434.2009999999</v>
      </c>
      <c r="C31" s="189">
        <v>2334336.7740000002</v>
      </c>
      <c r="D31" s="189">
        <v>3090434.2009999999</v>
      </c>
      <c r="E31" s="189">
        <v>2334336.7740000002</v>
      </c>
      <c r="F31" s="190">
        <v>-24.465734515730571</v>
      </c>
    </row>
    <row r="32" spans="1:7" ht="15.6" customHeight="1">
      <c r="A32" s="188" t="s">
        <v>181</v>
      </c>
      <c r="B32" s="189">
        <v>6330192.2369999997</v>
      </c>
      <c r="C32" s="189">
        <v>6074027.3569999998</v>
      </c>
      <c r="D32" s="189">
        <v>6330192.2369999997</v>
      </c>
      <c r="E32" s="189">
        <v>6074027.3569999998</v>
      </c>
      <c r="F32" s="190">
        <v>-4.046715651109551</v>
      </c>
    </row>
    <row r="33" spans="1:6" ht="15.6" customHeight="1">
      <c r="A33" s="188" t="s">
        <v>182</v>
      </c>
      <c r="B33" s="189">
        <v>355890.37099999998</v>
      </c>
      <c r="C33" s="189">
        <v>329774.75400000002</v>
      </c>
      <c r="D33" s="189">
        <v>355890.37099999998</v>
      </c>
      <c r="E33" s="189">
        <v>329774.75400000002</v>
      </c>
      <c r="F33" s="190">
        <v>-7.3381072172924746</v>
      </c>
    </row>
    <row r="34" spans="1:6" ht="15.6" customHeight="1">
      <c r="A34" s="188" t="s">
        <v>183</v>
      </c>
      <c r="B34" s="189">
        <v>99612</v>
      </c>
      <c r="C34" s="189">
        <v>91194</v>
      </c>
      <c r="D34" s="189">
        <v>99612</v>
      </c>
      <c r="E34" s="189">
        <v>91194</v>
      </c>
      <c r="F34" s="190">
        <v>-8.4507890615588508</v>
      </c>
    </row>
    <row r="35" spans="1:6" ht="15.6" customHeight="1">
      <c r="A35" s="179" t="s">
        <v>153</v>
      </c>
      <c r="B35" s="178">
        <f>SUM(B7:B34)</f>
        <v>46003595.103999995</v>
      </c>
      <c r="C35" s="77">
        <f>SUM(C7:C34)</f>
        <v>42897959.534999996</v>
      </c>
      <c r="D35" s="76">
        <f>SUM(D7:D34)</f>
        <v>46003595.103999995</v>
      </c>
      <c r="E35" s="78">
        <f>SUM(E7:E34)</f>
        <v>42897959.534999996</v>
      </c>
      <c r="F35" s="177">
        <f>E35*100/D35-100</f>
        <v>-6.7508540625555753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29080-0EC7-46DC-B8A0-1B67E490FDF5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209715</v>
      </c>
      <c r="D8" s="189">
        <v>204239</v>
      </c>
      <c r="E8" s="189">
        <v>209715</v>
      </c>
      <c r="F8" s="190">
        <v>2.6811725478483481</v>
      </c>
      <c r="G8" s="6"/>
    </row>
    <row r="9" spans="1:14" ht="15.6" customHeight="1">
      <c r="A9" s="188" t="s">
        <v>8</v>
      </c>
      <c r="B9" s="189">
        <v>383984</v>
      </c>
      <c r="C9" s="189">
        <v>350522</v>
      </c>
      <c r="D9" s="189">
        <v>383984</v>
      </c>
      <c r="E9" s="189">
        <v>350522</v>
      </c>
      <c r="F9" s="190">
        <v>-8.7144256010667078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7635758</v>
      </c>
      <c r="D11" s="189">
        <v>8354876</v>
      </c>
      <c r="E11" s="189">
        <v>7635758</v>
      </c>
      <c r="F11" s="190">
        <v>-8.6071654444662045</v>
      </c>
    </row>
    <row r="12" spans="1:14" ht="15.6" customHeight="1">
      <c r="A12" s="188" t="s">
        <v>6</v>
      </c>
      <c r="B12" s="189">
        <v>398386</v>
      </c>
      <c r="C12" s="189">
        <v>462228</v>
      </c>
      <c r="D12" s="189">
        <v>398386</v>
      </c>
      <c r="E12" s="189">
        <v>462228</v>
      </c>
      <c r="F12" s="190">
        <v>16.025161526760481</v>
      </c>
    </row>
    <row r="13" spans="1:14" ht="15.6" customHeight="1">
      <c r="A13" s="188" t="s">
        <v>175</v>
      </c>
      <c r="B13" s="189">
        <v>1106876</v>
      </c>
      <c r="C13" s="189">
        <v>1234685</v>
      </c>
      <c r="D13" s="189">
        <v>1106876</v>
      </c>
      <c r="E13" s="189">
        <v>1234685</v>
      </c>
      <c r="F13" s="190">
        <v>11.546821866225301</v>
      </c>
    </row>
    <row r="14" spans="1:14" ht="15.6" customHeight="1">
      <c r="A14" s="188" t="s">
        <v>148</v>
      </c>
      <c r="B14" s="189">
        <v>4935633</v>
      </c>
      <c r="C14" s="189">
        <v>4691831</v>
      </c>
      <c r="D14" s="189">
        <v>4935633</v>
      </c>
      <c r="E14" s="189">
        <v>4691831</v>
      </c>
      <c r="F14" s="190">
        <v>-4.9396298306620423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3075028</v>
      </c>
      <c r="C16" s="189">
        <v>3136445</v>
      </c>
      <c r="D16" s="189">
        <v>3075028</v>
      </c>
      <c r="E16" s="189">
        <v>3136445</v>
      </c>
      <c r="F16" s="190">
        <v>1.997282626369582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407066</v>
      </c>
      <c r="D19" s="189">
        <v>618851</v>
      </c>
      <c r="E19" s="189">
        <v>407066</v>
      </c>
      <c r="F19" s="190">
        <v>-34.22229260355077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2423252</v>
      </c>
      <c r="C22" s="189">
        <v>2898263</v>
      </c>
      <c r="D22" s="189">
        <v>2423252</v>
      </c>
      <c r="E22" s="189">
        <v>2898263</v>
      </c>
      <c r="F22" s="190">
        <v>19.602212233808121</v>
      </c>
    </row>
    <row r="23" spans="1:7" ht="15.6" customHeight="1">
      <c r="A23" s="188" t="s">
        <v>165</v>
      </c>
      <c r="B23" s="189">
        <v>299777</v>
      </c>
      <c r="C23" s="189">
        <v>398496</v>
      </c>
      <c r="D23" s="189">
        <v>299777</v>
      </c>
      <c r="E23" s="189">
        <v>398496</v>
      </c>
      <c r="F23" s="190">
        <v>32.93081190351495</v>
      </c>
    </row>
    <row r="24" spans="1:7" ht="15.6" customHeight="1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206559</v>
      </c>
      <c r="D27" s="189">
        <v>250353</v>
      </c>
      <c r="E27" s="189">
        <v>206559</v>
      </c>
      <c r="F27" s="190">
        <v>-17.49290002516447</v>
      </c>
    </row>
    <row r="28" spans="1:7" ht="15.6" customHeight="1">
      <c r="A28" s="188" t="s">
        <v>177</v>
      </c>
      <c r="B28" s="189">
        <v>1094813</v>
      </c>
      <c r="C28" s="189">
        <v>1213074</v>
      </c>
      <c r="D28" s="189">
        <v>1094813</v>
      </c>
      <c r="E28" s="189">
        <v>1213074</v>
      </c>
      <c r="F28" s="190">
        <v>10.80193603839194</v>
      </c>
    </row>
    <row r="29" spans="1:7" ht="15.6" customHeight="1">
      <c r="A29" s="188" t="s">
        <v>178</v>
      </c>
      <c r="B29" s="189">
        <v>684201</v>
      </c>
      <c r="C29" s="189">
        <v>412037</v>
      </c>
      <c r="D29" s="189">
        <v>684201</v>
      </c>
      <c r="E29" s="189">
        <v>412037</v>
      </c>
      <c r="F29" s="190">
        <v>-39.778369221909927</v>
      </c>
    </row>
    <row r="30" spans="1:7" ht="15.6" customHeight="1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6291758</v>
      </c>
      <c r="C32" s="189">
        <v>6043562</v>
      </c>
      <c r="D32" s="189">
        <v>6291758</v>
      </c>
      <c r="E32" s="189">
        <v>6043562</v>
      </c>
      <c r="F32" s="190">
        <v>-3.9447798214743841</v>
      </c>
    </row>
    <row r="33" spans="1:6" ht="15.6" customHeight="1">
      <c r="A33" s="188" t="s">
        <v>182</v>
      </c>
      <c r="B33" s="189">
        <v>343259</v>
      </c>
      <c r="C33" s="189">
        <v>319765</v>
      </c>
      <c r="D33" s="189">
        <v>343259</v>
      </c>
      <c r="E33" s="189">
        <v>319765</v>
      </c>
      <c r="F33" s="190">
        <v>-6.8443944659863254</v>
      </c>
    </row>
    <row r="34" spans="1:6" ht="15.6" customHeight="1">
      <c r="A34" s="188" t="s">
        <v>183</v>
      </c>
      <c r="B34" s="189">
        <v>99104</v>
      </c>
      <c r="C34" s="189">
        <v>90784</v>
      </c>
      <c r="D34" s="189">
        <v>99104</v>
      </c>
      <c r="E34" s="189">
        <v>90784</v>
      </c>
      <c r="F34" s="190">
        <v>-8.3952211817888269</v>
      </c>
    </row>
    <row r="35" spans="1:6" ht="15.6" customHeight="1">
      <c r="A35" s="156" t="s">
        <v>153</v>
      </c>
      <c r="B35" s="178">
        <f>SUM(B7:B34)</f>
        <v>44644433</v>
      </c>
      <c r="C35" s="178">
        <f>SUM(C7:C34)</f>
        <v>41763241</v>
      </c>
      <c r="D35" s="76">
        <f>SUM(D7:D34)</f>
        <v>44644433</v>
      </c>
      <c r="E35" s="78">
        <f>SUM(E7:E34)</f>
        <v>41763241</v>
      </c>
      <c r="F35" s="140">
        <f>E35*100/D35-100</f>
        <v>-6.4536422715907236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EA5F-2F28-4A0D-9AFE-CA198C018767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102646</v>
      </c>
      <c r="C13" s="189">
        <v>142236</v>
      </c>
      <c r="D13" s="189">
        <v>102646</v>
      </c>
      <c r="E13" s="189">
        <v>142236</v>
      </c>
      <c r="F13" s="190">
        <v>38.56945229234455</v>
      </c>
    </row>
    <row r="14" spans="1:14" ht="15.6" customHeight="1">
      <c r="A14" s="188" t="s">
        <v>148</v>
      </c>
      <c r="B14" s="189">
        <v>766072</v>
      </c>
      <c r="C14" s="189">
        <v>713548</v>
      </c>
      <c r="D14" s="189">
        <v>766072</v>
      </c>
      <c r="E14" s="189">
        <v>713548</v>
      </c>
      <c r="F14" s="190">
        <v>-6.8562746060422493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190164</v>
      </c>
      <c r="D19" s="189">
        <v>177899</v>
      </c>
      <c r="E19" s="189">
        <v>190164</v>
      </c>
      <c r="F19" s="190">
        <v>6.8943614073153867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745624</v>
      </c>
      <c r="C22" s="189">
        <v>917064</v>
      </c>
      <c r="D22" s="189">
        <v>745624</v>
      </c>
      <c r="E22" s="189">
        <v>917064</v>
      </c>
      <c r="F22" s="190">
        <v>22.992822119459671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342184</v>
      </c>
      <c r="C28" s="189">
        <v>350487</v>
      </c>
      <c r="D28" s="189">
        <v>342184</v>
      </c>
      <c r="E28" s="189">
        <v>350487</v>
      </c>
      <c r="F28" s="190">
        <v>2.4264723072966632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338890</v>
      </c>
      <c r="C32" s="189">
        <v>340333</v>
      </c>
      <c r="D32" s="189">
        <v>338890</v>
      </c>
      <c r="E32" s="189">
        <v>340333</v>
      </c>
      <c r="F32" s="190">
        <v>0.42580188261678131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15735861</v>
      </c>
      <c r="C35" s="77">
        <f>SUM(C7:C34)</f>
        <v>14053954</v>
      </c>
      <c r="D35" s="76">
        <f>SUM(D7:D34)</f>
        <v>15735861</v>
      </c>
      <c r="E35" s="78">
        <f>SUM(E7:E34)</f>
        <v>14053954</v>
      </c>
      <c r="F35" s="140">
        <f>E35*100/D35-100</f>
        <v>-10.688369705350098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FDF5-6825-45D7-AB5E-9DDB3B8B33BD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94934</v>
      </c>
      <c r="D8" s="189">
        <v>109123</v>
      </c>
      <c r="E8" s="189">
        <v>94934</v>
      </c>
      <c r="F8" s="190">
        <v>-13.00275835525049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233590</v>
      </c>
      <c r="D12" s="189">
        <v>206223</v>
      </c>
      <c r="E12" s="189">
        <v>233590</v>
      </c>
      <c r="F12" s="190">
        <v>13.270585725161601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242688</v>
      </c>
      <c r="C32" s="189">
        <v>209588</v>
      </c>
      <c r="D32" s="189">
        <v>242688</v>
      </c>
      <c r="E32" s="189">
        <v>209588</v>
      </c>
      <c r="F32" s="190">
        <v>-13.6389108649789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7571864</v>
      </c>
      <c r="C35" s="77">
        <f>SUM(C7:C34)</f>
        <v>6173584</v>
      </c>
      <c r="D35" s="76">
        <f>SUM(D7:D34)</f>
        <v>7571864</v>
      </c>
      <c r="E35" s="78">
        <f>SUM(E7:E34)</f>
        <v>6173584</v>
      </c>
      <c r="F35" s="140">
        <f>E35*100/D35-100</f>
        <v>-18.466787042133873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2025-04-24T11:38:13Z</dcterms:modified>
  <cp:category/>
</cp:coreProperties>
</file>