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8A24AAC4-9B80-4F3B-A8C1-1945A1DD13A2}" xr6:coauthVersionLast="47" xr6:coauthVersionMax="47" xr10:uidLastSave="{00000000-0000-0000-0000-000000000000}"/>
  <bookViews>
    <workbookView xWindow="-108" yWindow="-108" windowWidth="23256" windowHeight="12456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E35" i="43"/>
  <c r="F35" i="43" s="1"/>
  <c r="D35" i="43"/>
  <c r="C35" i="43"/>
  <c r="B35" i="43"/>
  <c r="AA2" i="43"/>
  <c r="AA1" i="43"/>
  <c r="F35" i="31"/>
  <c r="E35" i="31"/>
  <c r="D35" i="31"/>
  <c r="C35" i="31"/>
  <c r="B35" i="31"/>
  <c r="F35" i="30"/>
  <c r="E35" i="30"/>
  <c r="D35" i="30"/>
  <c r="C35" i="30"/>
  <c r="B35" i="30"/>
  <c r="E35" i="29"/>
  <c r="D35" i="29"/>
  <c r="F35" i="29" s="1"/>
  <c r="C35" i="29"/>
  <c r="B35" i="29"/>
  <c r="E35" i="38"/>
  <c r="D35" i="38"/>
  <c r="F35" i="38" s="1"/>
  <c r="C35" i="38"/>
  <c r="B35" i="38"/>
  <c r="F35" i="28"/>
  <c r="E35" i="28"/>
  <c r="D35" i="28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F35" i="25"/>
  <c r="E35" i="25"/>
  <c r="D35" i="25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F35" i="21"/>
  <c r="E35" i="21"/>
  <c r="D35" i="21"/>
  <c r="C35" i="21"/>
  <c r="B35" i="21"/>
  <c r="F35" i="20"/>
  <c r="E35" i="20"/>
  <c r="D35" i="20"/>
  <c r="C35" i="20"/>
  <c r="B35" i="20"/>
  <c r="E35" i="19"/>
  <c r="D35" i="19"/>
  <c r="F35" i="19" s="1"/>
  <c r="C35" i="19"/>
  <c r="B35" i="19"/>
  <c r="E35" i="18"/>
  <c r="D35" i="18"/>
  <c r="F35" i="18" s="1"/>
  <c r="C35" i="18"/>
  <c r="B35" i="18"/>
  <c r="F35" i="17"/>
  <c r="E35" i="17"/>
  <c r="D35" i="17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N48" i="40"/>
  <c r="M48" i="40"/>
  <c r="L48" i="40"/>
  <c r="K48" i="40"/>
  <c r="I48" i="40"/>
  <c r="H48" i="40"/>
  <c r="J48" i="40" s="1"/>
  <c r="G48" i="40"/>
  <c r="F48" i="40"/>
  <c r="E48" i="40"/>
  <c r="D48" i="40"/>
  <c r="C48" i="40"/>
  <c r="L48" i="39"/>
  <c r="M48" i="39" s="1"/>
  <c r="K48" i="39"/>
  <c r="I48" i="39"/>
  <c r="H48" i="39"/>
  <c r="J48" i="39" s="1"/>
  <c r="G48" i="39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4" i="6" a="1"/>
  <c r="I34" i="6" s="1"/>
  <c r="H33" i="6"/>
  <c r="D33" i="6" a="1"/>
  <c r="I33" i="6" s="1"/>
  <c r="D32" i="6" a="1"/>
  <c r="I32" i="6" s="1"/>
  <c r="D32" i="6"/>
  <c r="D31" i="6" a="1"/>
  <c r="I31" i="6" s="1"/>
  <c r="H30" i="6"/>
  <c r="D30" i="6" a="1"/>
  <c r="I30" i="6" s="1"/>
  <c r="D29" i="6" a="1"/>
  <c r="I29" i="6" s="1"/>
  <c r="D29" i="6"/>
  <c r="D28" i="6" a="1"/>
  <c r="I28" i="6" s="1"/>
  <c r="H27" i="6"/>
  <c r="D27" i="6" a="1"/>
  <c r="I27" i="6" s="1"/>
  <c r="D26" i="6" a="1"/>
  <c r="I26" i="6" s="1"/>
  <c r="D26" i="6"/>
  <c r="D25" i="6" a="1"/>
  <c r="I25" i="6" s="1"/>
  <c r="H24" i="6"/>
  <c r="D24" i="6" a="1"/>
  <c r="I24" i="6" s="1"/>
  <c r="D23" i="6" a="1"/>
  <c r="I23" i="6" s="1"/>
  <c r="D23" i="6"/>
  <c r="D22" i="6" a="1"/>
  <c r="I22" i="6" s="1"/>
  <c r="H21" i="6"/>
  <c r="D21" i="6" a="1"/>
  <c r="I21" i="6" s="1"/>
  <c r="D20" i="6" a="1"/>
  <c r="I20" i="6" s="1"/>
  <c r="D20" i="6"/>
  <c r="D16" i="6" a="1"/>
  <c r="I16" i="6" s="1"/>
  <c r="H15" i="6"/>
  <c r="D15" i="6" a="1"/>
  <c r="I15" i="6" s="1"/>
  <c r="D14" i="6" a="1"/>
  <c r="I14" i="6" s="1"/>
  <c r="D14" i="6"/>
  <c r="D13" i="6" a="1"/>
  <c r="G17" i="6" s="1"/>
  <c r="H10" i="6"/>
  <c r="D10" i="6" a="1"/>
  <c r="E11" i="6" s="1"/>
  <c r="D9" i="6" a="1"/>
  <c r="I9" i="6" s="1"/>
  <c r="D9" i="6"/>
  <c r="D8" i="6" a="1"/>
  <c r="I8" i="6" s="1"/>
  <c r="H7" i="6"/>
  <c r="D7" i="6" a="1"/>
  <c r="E12" i="6" s="1"/>
  <c r="H9" i="6" l="1"/>
  <c r="H32" i="6"/>
  <c r="N48" i="39"/>
  <c r="D7" i="6"/>
  <c r="D12" i="6" s="1"/>
  <c r="D10" i="6"/>
  <c r="D11" i="6" s="1"/>
  <c r="F12" i="6"/>
  <c r="F18" i="6" s="1"/>
  <c r="D15" i="6"/>
  <c r="D21" i="6"/>
  <c r="D24" i="6"/>
  <c r="D27" i="6"/>
  <c r="D30" i="6"/>
  <c r="D33" i="6"/>
  <c r="G12" i="6"/>
  <c r="I7" i="6"/>
  <c r="I10" i="6"/>
  <c r="D8" i="6"/>
  <c r="D13" i="6"/>
  <c r="D17" i="6" s="1"/>
  <c r="D16" i="6"/>
  <c r="D22" i="6"/>
  <c r="D25" i="6"/>
  <c r="D28" i="6"/>
  <c r="D31" i="6"/>
  <c r="D34" i="6"/>
  <c r="H8" i="6"/>
  <c r="F11" i="6"/>
  <c r="H13" i="6"/>
  <c r="H16" i="6"/>
  <c r="H22" i="6"/>
  <c r="H25" i="6"/>
  <c r="H28" i="6"/>
  <c r="H31" i="6"/>
  <c r="H34" i="6"/>
  <c r="G11" i="6"/>
  <c r="I13" i="6"/>
  <c r="E17" i="6"/>
  <c r="E18" i="6" s="1"/>
  <c r="H14" i="6"/>
  <c r="F17" i="6"/>
  <c r="I17" i="6" s="1"/>
  <c r="H20" i="6"/>
  <c r="H23" i="6"/>
  <c r="H26" i="6"/>
  <c r="H29" i="6"/>
  <c r="H35" i="6"/>
  <c r="D18" i="6" l="1"/>
  <c r="H12" i="6"/>
  <c r="G18" i="6"/>
  <c r="I12" i="6"/>
  <c r="H17" i="6"/>
  <c r="I11" i="6"/>
  <c r="H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<sst xmlns="http://schemas.openxmlformats.org/spreadsheetml/2006/main" count="1915" uniqueCount="242">
  <si>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</si>
  <si>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</si>
  <si>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</si>
  <si>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</si>
  <si>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</si>
  <si>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</si>
  <si>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</si>
  <si>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</si>
  <si>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</si>
  <si>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</si>
  <si>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</si>
  <si>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</si>
  <si>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</si>
  <si>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</si>
  <si>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</si>
  <si>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</si>
  <si>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</si>
  <si>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</si>
  <si>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</si>
  <si>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</si>
  <si>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</si>
  <si>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</si>
  <si>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</si>
  <si>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</si>
  <si>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</si>
  <si>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</si>
  <si>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</si>
  <si>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</si>
  <si>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</si>
  <si>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</si>
  <si>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</si>
  <si>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</si>
  <si>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</si>
  <si>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</si>
  <si>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</si>
  <si>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</si>
  <si>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</si>
  <si>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</si>
  <si>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</si>
  <si>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</si>
  <si>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</si>
  <si>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</si>
  <si>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</si>
  <si>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</si>
  <si>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</si>
  <si>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</si>
  <si>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</si>
  <si>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</si>
  <si>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</si>
  <si>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</si>
  <si>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</si>
  <si>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</si>
  <si>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</si>
  <si>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</si>
  <si>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</si>
  <si>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</si>
  <si>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</si>
  <si>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</si>
  <si>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</si>
  <si>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</si>
  <si>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</si>
  <si>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</si>
  <si>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</si>
  <si>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</si>
  <si>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</si>
  <si>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</si>
  <si>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</si>
  <si>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</si>
  <si>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</si>
  <si>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</si>
  <si>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</si>
  <si>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</si>
  <si>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</si>
  <si>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</si>
  <si>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</si>
  <si>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</si>
  <si>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</si>
  <si>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</si>
  <si>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</si>
  <si>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</si>
  <si>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</si>
  <si>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</si>
  <si>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</si>
  <si>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</si>
  <si>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</si>
  <si>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</si>
  <si>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</si>
  <si>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</si>
  <si>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</si>
  <si>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</si>
  <si>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</si>
  <si>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</si>
  <si>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</si>
  <si>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</si>
  <si>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</si>
  <si>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</si>
  <si>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</si>
  <si>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</si>
  <si>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</si>
  <si>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</si>
  <si>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</si>
  <si>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</si>
  <si>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</si>
  <si>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</si>
  <si>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</si>
  <si>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</si>
  <si>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</si>
  <si>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</si>
  <si>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</si>
  <si>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</si>
  <si>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</si>
  <si>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</si>
  <si>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</si>
  <si>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</si>
  <si>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</si>
  <si>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</si>
  <si>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</si>
  <si>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</si>
  <si>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</si>
  <si>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</si>
  <si>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</si>
  <si>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</si>
  <si>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</si>
  <si>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</si>
  <si>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</si>
  <si>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</si>
  <si>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</si>
  <si>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</si>
  <si>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</si>
  <si>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</si>
  <si>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</si>
  <si>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</si>
  <si>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</si>
  <si>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</si>
  <si>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</si>
  <si>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</si>
  <si>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</si>
  <si>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</si>
  <si>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</si>
  <si>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</si>
  <si>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</si>
  <si>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</si>
  <si>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</si>
  <si>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</si>
  <si>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</si>
  <si>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</si>
  <si>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</si>
  <si>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</si>
  <si>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</si>
  <si>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</si>
  <si>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</si>
  <si>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</si>
  <si>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</si>
  <si>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</si>
  <si>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</si>
  <si>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</si>
  <si>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</si>
  <si>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</si>
  <si>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</si>
  <si>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</si>
  <si>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</si>
  <si>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</si>
  <si>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</si>
  <si>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</si>
  <si>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</si>
  <si>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</si>
  <si>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</si>
  <si>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</si>
  <si>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</si>
  <si>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</si>
  <si>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</si>
  <si>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</si>
  <si>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24/4/2025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</si>
  <si>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</si>
  <si>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</si>
  <si>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</si>
  <si>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</si>
  <si>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</si>
  <si>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</si>
  <si>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</si>
  <si>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</si>
  <si>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</si>
  <si>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</si>
  <si>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</si>
  <si>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</si>
  <si>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24/04/2025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</si>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</sst>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B1686D3-8874-435E-96A1-866297BFEA88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3264116.1949999998</c:v>
                </c:pt>
                <c:pt idx="1">
                  <c:v>685314</c:v>
                </c:pt>
                <c:pt idx="2">
                  <c:v>1371417.344</c:v>
                </c:pt>
                <c:pt idx="3">
                  <c:v>1140310.929</c:v>
                </c:pt>
                <c:pt idx="4">
                  <c:v>25031388.857000001</c:v>
                </c:pt>
                <c:pt idx="5">
                  <c:v>1257302.18</c:v>
                </c:pt>
                <c:pt idx="6">
                  <c:v>4727436.2439999999</c:v>
                </c:pt>
                <c:pt idx="7">
                  <c:v>16578346.493000001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4425582.6969999997</c:v>
                </c:pt>
                <c:pt idx="11">
                  <c:v>502868</c:v>
                </c:pt>
                <c:pt idx="12">
                  <c:v>1450348.335</c:v>
                </c:pt>
                <c:pt idx="13">
                  <c:v>4123704.591</c:v>
                </c:pt>
                <c:pt idx="14">
                  <c:v>7092165.2860000003</c:v>
                </c:pt>
                <c:pt idx="15">
                  <c:v>8527624.0390000008</c:v>
                </c:pt>
                <c:pt idx="16">
                  <c:v>1289350.8640000001</c:v>
                </c:pt>
                <c:pt idx="17">
                  <c:v>590115.38800000004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869938.56299999997</c:v>
                </c:pt>
                <c:pt idx="21">
                  <c:v>3858330.6340000001</c:v>
                </c:pt>
                <c:pt idx="22">
                  <c:v>1759116.477</c:v>
                </c:pt>
                <c:pt idx="23">
                  <c:v>1083051</c:v>
                </c:pt>
                <c:pt idx="24">
                  <c:v>7172072.3700000001</c:v>
                </c:pt>
                <c:pt idx="25">
                  <c:v>19161396.048</c:v>
                </c:pt>
                <c:pt idx="26">
                  <c:v>1212934.9680000001</c:v>
                </c:pt>
                <c:pt idx="27">
                  <c:v>358416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3692344.0410000002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9324912.7149999999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7603881.5219999999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3482796.2650000001</c:v>
                </c:pt>
                <c:pt idx="22">
                  <c:v>1861503.352</c:v>
                </c:pt>
                <c:pt idx="23">
                  <c:v>1021733</c:v>
                </c:pt>
                <c:pt idx="24">
                  <c:v>8175239.4349999996</c:v>
                </c:pt>
                <c:pt idx="25">
                  <c:v>19391519.498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47418"/>
        <c:axId val="271477"/>
      </c:barChart>
      <c:catAx>
        <c:axId val="78474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1477"/>
        <c:crosses val="autoZero"/>
        <c:auto val="1"/>
        <c:lblAlgn val="ctr"/>
        <c:lblOffset val="100"/>
        <c:noMultiLvlLbl val="0"/>
      </c:catAx>
      <c:valAx>
        <c:axId val="2714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47418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820628</c:v>
                </c:pt>
                <c:pt idx="5">
                  <c:v>0</c:v>
                </c:pt>
                <c:pt idx="6">
                  <c:v>190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539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461799"/>
        <c:axId val="42700160"/>
      </c:barChart>
      <c:catAx>
        <c:axId val="554617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00160"/>
        <c:crosses val="autoZero"/>
        <c:auto val="1"/>
        <c:lblAlgn val="ctr"/>
        <c:lblOffset val="100"/>
        <c:noMultiLvlLbl val="0"/>
      </c:catAx>
      <c:valAx>
        <c:axId val="427001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617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14852498</c:v>
                </c:pt>
                <c:pt idx="5">
                  <c:v>208852</c:v>
                </c:pt>
                <c:pt idx="6">
                  <c:v>3800</c:v>
                </c:pt>
                <c:pt idx="7">
                  <c:v>5760467</c:v>
                </c:pt>
                <c:pt idx="8">
                  <c:v>18644</c:v>
                </c:pt>
                <c:pt idx="9">
                  <c:v>13701</c:v>
                </c:pt>
                <c:pt idx="10">
                  <c:v>36288</c:v>
                </c:pt>
                <c:pt idx="11">
                  <c:v>0</c:v>
                </c:pt>
                <c:pt idx="12">
                  <c:v>48014</c:v>
                </c:pt>
                <c:pt idx="13">
                  <c:v>19356</c:v>
                </c:pt>
                <c:pt idx="14">
                  <c:v>512204</c:v>
                </c:pt>
                <c:pt idx="15">
                  <c:v>3991748</c:v>
                </c:pt>
                <c:pt idx="16">
                  <c:v>788852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398110</c:v>
                </c:pt>
                <c:pt idx="22">
                  <c:v>70382</c:v>
                </c:pt>
                <c:pt idx="23">
                  <c:v>0</c:v>
                </c:pt>
                <c:pt idx="24">
                  <c:v>446902</c:v>
                </c:pt>
                <c:pt idx="25">
                  <c:v>7341301</c:v>
                </c:pt>
                <c:pt idx="26">
                  <c:v>95951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2545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3318107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184635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8119324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686909"/>
        <c:axId val="34618357"/>
      </c:barChart>
      <c:catAx>
        <c:axId val="666869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18357"/>
        <c:crosses val="autoZero"/>
        <c:auto val="1"/>
        <c:lblAlgn val="ctr"/>
        <c:lblOffset val="100"/>
        <c:noMultiLvlLbl val="0"/>
      </c:catAx>
      <c:valAx>
        <c:axId val="346183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869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11149000</c:v>
                </c:pt>
                <c:pt idx="5">
                  <c:v>52783</c:v>
                </c:pt>
                <c:pt idx="6">
                  <c:v>38</c:v>
                </c:pt>
                <c:pt idx="7">
                  <c:v>4266116</c:v>
                </c:pt>
                <c:pt idx="8">
                  <c:v>11382</c:v>
                </c:pt>
                <c:pt idx="9">
                  <c:v>2958</c:v>
                </c:pt>
                <c:pt idx="10">
                  <c:v>36288</c:v>
                </c:pt>
                <c:pt idx="11">
                  <c:v>0</c:v>
                </c:pt>
                <c:pt idx="12">
                  <c:v>976</c:v>
                </c:pt>
                <c:pt idx="13">
                  <c:v>81</c:v>
                </c:pt>
                <c:pt idx="14">
                  <c:v>28773</c:v>
                </c:pt>
                <c:pt idx="15">
                  <c:v>2697931</c:v>
                </c:pt>
                <c:pt idx="16">
                  <c:v>776267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388776</c:v>
                </c:pt>
                <c:pt idx="22">
                  <c:v>69146</c:v>
                </c:pt>
                <c:pt idx="23">
                  <c:v>0</c:v>
                </c:pt>
                <c:pt idx="24">
                  <c:v>0</c:v>
                </c:pt>
                <c:pt idx="25">
                  <c:v>7210376</c:v>
                </c:pt>
                <c:pt idx="26">
                  <c:v>62344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2533722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8005516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5518"/>
        <c:axId val="24346513"/>
      </c:barChart>
      <c:catAx>
        <c:axId val="168755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46513"/>
        <c:crosses val="autoZero"/>
        <c:auto val="1"/>
        <c:lblAlgn val="ctr"/>
        <c:lblOffset val="100"/>
        <c:noMultiLvlLbl val="0"/>
      </c:catAx>
      <c:valAx>
        <c:axId val="243465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755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19125</c:v>
                </c:pt>
                <c:pt idx="2">
                  <c:v>249714</c:v>
                </c:pt>
                <c:pt idx="3">
                  <c:v>0</c:v>
                </c:pt>
                <c:pt idx="4">
                  <c:v>3519960</c:v>
                </c:pt>
                <c:pt idx="5">
                  <c:v>242870</c:v>
                </c:pt>
                <c:pt idx="6">
                  <c:v>4252484</c:v>
                </c:pt>
                <c:pt idx="7">
                  <c:v>2783507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1386989</c:v>
                </c:pt>
                <c:pt idx="16">
                  <c:v>108593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1188569</c:v>
                </c:pt>
                <c:pt idx="22">
                  <c:v>531921</c:v>
                </c:pt>
                <c:pt idx="23">
                  <c:v>42583</c:v>
                </c:pt>
                <c:pt idx="24">
                  <c:v>100297</c:v>
                </c:pt>
                <c:pt idx="25">
                  <c:v>3392188</c:v>
                </c:pt>
                <c:pt idx="26">
                  <c:v>338058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3250870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1216557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1174917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3353542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67184"/>
        <c:axId val="35787074"/>
      </c:barChart>
      <c:catAx>
        <c:axId val="187671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87074"/>
        <c:crosses val="autoZero"/>
        <c:auto val="1"/>
        <c:lblAlgn val="ctr"/>
        <c:lblOffset val="100"/>
        <c:noMultiLvlLbl val="0"/>
      </c:catAx>
      <c:valAx>
        <c:axId val="357870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671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13018</c:v>
                </c:pt>
                <c:pt idx="3">
                  <c:v>0</c:v>
                </c:pt>
                <c:pt idx="4">
                  <c:v>145980</c:v>
                </c:pt>
                <c:pt idx="5">
                  <c:v>8691</c:v>
                </c:pt>
                <c:pt idx="6">
                  <c:v>159462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85365</c:v>
                </c:pt>
                <c:pt idx="16">
                  <c:v>5555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73683</c:v>
                </c:pt>
                <c:pt idx="22">
                  <c:v>11652</c:v>
                </c:pt>
                <c:pt idx="23">
                  <c:v>2185</c:v>
                </c:pt>
                <c:pt idx="24">
                  <c:v>0</c:v>
                </c:pt>
                <c:pt idx="25">
                  <c:v>127045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151135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82671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122718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502729"/>
        <c:axId val="35960603"/>
      </c:barChart>
      <c:catAx>
        <c:axId val="54502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60603"/>
        <c:crosses val="autoZero"/>
        <c:auto val="1"/>
        <c:lblAlgn val="ctr"/>
        <c:lblOffset val="100"/>
        <c:noMultiLvlLbl val="0"/>
      </c:catAx>
      <c:valAx>
        <c:axId val="359606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02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49107</c:v>
                </c:pt>
                <c:pt idx="2">
                  <c:v>4562</c:v>
                </c:pt>
                <c:pt idx="3">
                  <c:v>0</c:v>
                </c:pt>
                <c:pt idx="4">
                  <c:v>1049564</c:v>
                </c:pt>
                <c:pt idx="5">
                  <c:v>52175</c:v>
                </c:pt>
                <c:pt idx="6">
                  <c:v>18411</c:v>
                </c:pt>
                <c:pt idx="7">
                  <c:v>935799.5</c:v>
                </c:pt>
                <c:pt idx="8">
                  <c:v>101951.75</c:v>
                </c:pt>
                <c:pt idx="9">
                  <c:v>10875</c:v>
                </c:pt>
                <c:pt idx="10">
                  <c:v>23384</c:v>
                </c:pt>
                <c:pt idx="11">
                  <c:v>1375</c:v>
                </c:pt>
                <c:pt idx="12">
                  <c:v>4008.25</c:v>
                </c:pt>
                <c:pt idx="13">
                  <c:v>16573</c:v>
                </c:pt>
                <c:pt idx="14">
                  <c:v>26259.5</c:v>
                </c:pt>
                <c:pt idx="15">
                  <c:v>354259</c:v>
                </c:pt>
                <c:pt idx="16">
                  <c:v>76182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141101</c:v>
                </c:pt>
                <c:pt idx="22">
                  <c:v>38222.25</c:v>
                </c:pt>
                <c:pt idx="23">
                  <c:v>37484.75</c:v>
                </c:pt>
                <c:pt idx="24">
                  <c:v>3548</c:v>
                </c:pt>
                <c:pt idx="25">
                  <c:v>1291507</c:v>
                </c:pt>
                <c:pt idx="26">
                  <c:v>68462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11514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328860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1253102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260252"/>
        <c:axId val="65991264"/>
      </c:barChart>
      <c:catAx>
        <c:axId val="252602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91264"/>
        <c:crosses val="autoZero"/>
        <c:auto val="1"/>
        <c:lblAlgn val="ctr"/>
        <c:lblOffset val="100"/>
        <c:noMultiLvlLbl val="0"/>
      </c:catAx>
      <c:valAx>
        <c:axId val="659912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02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906719</c:v>
                </c:pt>
                <c:pt idx="5">
                  <c:v>4455.5</c:v>
                </c:pt>
                <c:pt idx="6">
                  <c:v>6</c:v>
                </c:pt>
                <c:pt idx="7">
                  <c:v>388024</c:v>
                </c:pt>
                <c:pt idx="8">
                  <c:v>1008.5</c:v>
                </c:pt>
                <c:pt idx="9">
                  <c:v>446</c:v>
                </c:pt>
                <c:pt idx="10">
                  <c:v>3385</c:v>
                </c:pt>
                <c:pt idx="11">
                  <c:v>0</c:v>
                </c:pt>
                <c:pt idx="12">
                  <c:v>172.25</c:v>
                </c:pt>
                <c:pt idx="13">
                  <c:v>17</c:v>
                </c:pt>
                <c:pt idx="14">
                  <c:v>2411</c:v>
                </c:pt>
                <c:pt idx="15">
                  <c:v>207171</c:v>
                </c:pt>
                <c:pt idx="16">
                  <c:v>70197.5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30349</c:v>
                </c:pt>
                <c:pt idx="22">
                  <c:v>5729.25</c:v>
                </c:pt>
                <c:pt idx="23">
                  <c:v>0</c:v>
                </c:pt>
                <c:pt idx="24">
                  <c:v>0</c:v>
                </c:pt>
                <c:pt idx="25">
                  <c:v>586158</c:v>
                </c:pt>
                <c:pt idx="26">
                  <c:v>4969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183726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634110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27383"/>
        <c:axId val="18138701"/>
      </c:barChart>
      <c:catAx>
        <c:axId val="464273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38701"/>
        <c:crosses val="autoZero"/>
        <c:auto val="1"/>
        <c:lblAlgn val="ctr"/>
        <c:lblOffset val="100"/>
        <c:noMultiLvlLbl val="0"/>
      </c:catAx>
      <c:valAx>
        <c:axId val="181387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273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39718.25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40821.25</c:v>
                </c:pt>
                <c:pt idx="6">
                  <c:v>18381</c:v>
                </c:pt>
                <c:pt idx="7">
                  <c:v>54440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126610</c:v>
                </c:pt>
                <c:pt idx="16">
                  <c:v>1852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95794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2953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125755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48696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27946"/>
        <c:axId val="56557980"/>
      </c:barChart>
      <c:catAx>
        <c:axId val="59127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57980"/>
        <c:crosses val="autoZero"/>
        <c:auto val="1"/>
        <c:lblAlgn val="ctr"/>
        <c:lblOffset val="100"/>
        <c:noMultiLvlLbl val="0"/>
      </c:catAx>
      <c:valAx>
        <c:axId val="565579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27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8858.75</c:v>
                </c:pt>
                <c:pt idx="2">
                  <c:v>3578</c:v>
                </c:pt>
                <c:pt idx="3">
                  <c:v>0</c:v>
                </c:pt>
                <c:pt idx="4">
                  <c:v>142845</c:v>
                </c:pt>
                <c:pt idx="5">
                  <c:v>6898.25</c:v>
                </c:pt>
                <c:pt idx="6">
                  <c:v>24</c:v>
                </c:pt>
                <c:pt idx="7">
                  <c:v>493335.5</c:v>
                </c:pt>
                <c:pt idx="8">
                  <c:v>96469.5</c:v>
                </c:pt>
                <c:pt idx="9">
                  <c:v>8341</c:v>
                </c:pt>
                <c:pt idx="10">
                  <c:v>18611.5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20478</c:v>
                </c:pt>
                <c:pt idx="16">
                  <c:v>4132.5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14958</c:v>
                </c:pt>
                <c:pt idx="22">
                  <c:v>26822.25</c:v>
                </c:pt>
                <c:pt idx="23">
                  <c:v>441.25</c:v>
                </c:pt>
                <c:pt idx="24">
                  <c:v>3548</c:v>
                </c:pt>
                <c:pt idx="25">
                  <c:v>653377</c:v>
                </c:pt>
                <c:pt idx="26">
                  <c:v>60540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8629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19379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570296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997201"/>
        <c:axId val="56381749"/>
      </c:barChart>
      <c:catAx>
        <c:axId val="599972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81749"/>
        <c:crosses val="autoZero"/>
        <c:auto val="1"/>
        <c:lblAlgn val="ctr"/>
        <c:lblOffset val="100"/>
        <c:noMultiLvlLbl val="0"/>
      </c:catAx>
      <c:valAx>
        <c:axId val="563817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972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6794</c:v>
                </c:pt>
                <c:pt idx="5">
                  <c:v>345</c:v>
                </c:pt>
                <c:pt idx="6">
                  <c:v>8857</c:v>
                </c:pt>
                <c:pt idx="7">
                  <c:v>1779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265</c:v>
                </c:pt>
                <c:pt idx="17">
                  <c:v>119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4481</c:v>
                </c:pt>
                <c:pt idx="22">
                  <c:v>363</c:v>
                </c:pt>
                <c:pt idx="23">
                  <c:v>214</c:v>
                </c:pt>
                <c:pt idx="24">
                  <c:v>505</c:v>
                </c:pt>
                <c:pt idx="25">
                  <c:v>1674</c:v>
                </c:pt>
                <c:pt idx="26">
                  <c:v>374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8806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3277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205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454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162601"/>
        <c:axId val="17532788"/>
      </c:barChart>
      <c:catAx>
        <c:axId val="481626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32788"/>
        <c:crosses val="autoZero"/>
        <c:auto val="1"/>
        <c:lblAlgn val="ctr"/>
        <c:lblOffset val="100"/>
        <c:noMultiLvlLbl val="0"/>
      </c:catAx>
      <c:valAx>
        <c:axId val="175327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626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3245353</c:v>
                </c:pt>
                <c:pt idx="1">
                  <c:v>683311</c:v>
                </c:pt>
                <c:pt idx="2">
                  <c:v>1355992</c:v>
                </c:pt>
                <c:pt idx="3">
                  <c:v>1112639</c:v>
                </c:pt>
                <c:pt idx="4">
                  <c:v>23462415</c:v>
                </c:pt>
                <c:pt idx="5">
                  <c:v>1230395</c:v>
                </c:pt>
                <c:pt idx="6">
                  <c:v>4704817</c:v>
                </c:pt>
                <c:pt idx="7">
                  <c:v>16214044</c:v>
                </c:pt>
                <c:pt idx="8">
                  <c:v>8153955</c:v>
                </c:pt>
                <c:pt idx="9">
                  <c:v>8696537</c:v>
                </c:pt>
                <c:pt idx="10">
                  <c:v>4421136</c:v>
                </c:pt>
                <c:pt idx="11">
                  <c:v>323679</c:v>
                </c:pt>
                <c:pt idx="12">
                  <c:v>1447564</c:v>
                </c:pt>
                <c:pt idx="13">
                  <c:v>4121360</c:v>
                </c:pt>
                <c:pt idx="14">
                  <c:v>7014205</c:v>
                </c:pt>
                <c:pt idx="15">
                  <c:v>7792978</c:v>
                </c:pt>
                <c:pt idx="16">
                  <c:v>1277851</c:v>
                </c:pt>
                <c:pt idx="17">
                  <c:v>583304</c:v>
                </c:pt>
                <c:pt idx="18">
                  <c:v>130904</c:v>
                </c:pt>
                <c:pt idx="19">
                  <c:v>654558</c:v>
                </c:pt>
                <c:pt idx="20">
                  <c:v>854764</c:v>
                </c:pt>
                <c:pt idx="21">
                  <c:v>3644755</c:v>
                </c:pt>
                <c:pt idx="22">
                  <c:v>1744352</c:v>
                </c:pt>
                <c:pt idx="23">
                  <c:v>1075143</c:v>
                </c:pt>
                <c:pt idx="24">
                  <c:v>7081488</c:v>
                </c:pt>
                <c:pt idx="25">
                  <c:v>19046609</c:v>
                </c:pt>
                <c:pt idx="26">
                  <c:v>1185621</c:v>
                </c:pt>
                <c:pt idx="27">
                  <c:v>356621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3672992</c:v>
                </c:pt>
                <c:pt idx="7">
                  <c:v>16520020</c:v>
                </c:pt>
                <c:pt idx="8">
                  <c:v>8458604</c:v>
                </c:pt>
                <c:pt idx="9">
                  <c:v>9285142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6905407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3221347</c:v>
                </c:pt>
                <c:pt idx="22">
                  <c:v>1846391</c:v>
                </c:pt>
                <c:pt idx="23">
                  <c:v>1014995</c:v>
                </c:pt>
                <c:pt idx="24">
                  <c:v>8147313</c:v>
                </c:pt>
                <c:pt idx="25">
                  <c:v>19265569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424724"/>
        <c:axId val="39845320"/>
      </c:barChart>
      <c:catAx>
        <c:axId val="554247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45320"/>
        <c:crosses val="autoZero"/>
        <c:auto val="1"/>
        <c:lblAlgn val="ctr"/>
        <c:lblOffset val="100"/>
        <c:noMultiLvlLbl val="0"/>
      </c:catAx>
      <c:valAx>
        <c:axId val="398453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247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5280514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129401947</c:v>
                </c:pt>
                <c:pt idx="5">
                  <c:v>5670942</c:v>
                </c:pt>
                <c:pt idx="6">
                  <c:v>49330357</c:v>
                </c:pt>
                <c:pt idx="7">
                  <c:v>72042897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95373610</c:v>
                </c:pt>
                <c:pt idx="16">
                  <c:v>12092879</c:v>
                </c:pt>
                <c:pt idx="17">
                  <c:v>840725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64600003</c:v>
                </c:pt>
                <c:pt idx="22">
                  <c:v>6375816</c:v>
                </c:pt>
                <c:pt idx="23">
                  <c:v>1348976</c:v>
                </c:pt>
                <c:pt idx="24">
                  <c:v>10114319</c:v>
                </c:pt>
                <c:pt idx="25">
                  <c:v>65508891</c:v>
                </c:pt>
                <c:pt idx="26">
                  <c:v>9903762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4585084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51970414</c:v>
                </c:pt>
                <c:pt idx="7">
                  <c:v>74891693</c:v>
                </c:pt>
                <c:pt idx="8">
                  <c:v>11714348</c:v>
                </c:pt>
                <c:pt idx="9">
                  <c:v>9845913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80077749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1733280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9855948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1316"/>
        <c:axId val="50445885"/>
      </c:barChart>
      <c:catAx>
        <c:axId val="41413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45885"/>
        <c:crosses val="autoZero"/>
        <c:auto val="1"/>
        <c:lblAlgn val="ctr"/>
        <c:lblOffset val="100"/>
        <c:noMultiLvlLbl val="0"/>
      </c:catAx>
      <c:valAx>
        <c:axId val="504458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13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03046"/>
        <c:axId val="5557317"/>
      </c:barChart>
      <c:catAx>
        <c:axId val="175030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7317"/>
        <c:crosses val="autoZero"/>
        <c:auto val="1"/>
        <c:lblAlgn val="ctr"/>
        <c:lblOffset val="100"/>
        <c:noMultiLvlLbl val="0"/>
      </c:catAx>
      <c:valAx>
        <c:axId val="55573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030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36886</c:v>
                </c:pt>
                <c:pt idx="2">
                  <c:v>86017</c:v>
                </c:pt>
                <c:pt idx="3">
                  <c:v>0</c:v>
                </c:pt>
                <c:pt idx="4">
                  <c:v>1002180</c:v>
                </c:pt>
                <c:pt idx="5">
                  <c:v>49919</c:v>
                </c:pt>
                <c:pt idx="6">
                  <c:v>996836</c:v>
                </c:pt>
                <c:pt idx="7">
                  <c:v>564310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1201728</c:v>
                </c:pt>
                <c:pt idx="16">
                  <c:v>91348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2015098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1025263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1037567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211473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67861"/>
        <c:axId val="33337822"/>
      </c:barChart>
      <c:catAx>
        <c:axId val="483678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37822"/>
        <c:crosses val="autoZero"/>
        <c:auto val="1"/>
        <c:lblAlgn val="ctr"/>
        <c:lblOffset val="100"/>
        <c:noMultiLvlLbl val="0"/>
      </c:catAx>
      <c:valAx>
        <c:axId val="333378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678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29396</c:v>
                </c:pt>
                <c:pt idx="2">
                  <c:v>85662</c:v>
                </c:pt>
                <c:pt idx="3">
                  <c:v>0</c:v>
                </c:pt>
                <c:pt idx="4">
                  <c:v>1002180</c:v>
                </c:pt>
                <c:pt idx="5">
                  <c:v>8442</c:v>
                </c:pt>
                <c:pt idx="6">
                  <c:v>845672</c:v>
                </c:pt>
                <c:pt idx="7">
                  <c:v>213026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860162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145865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250841"/>
        <c:axId val="33464143"/>
      </c:barChart>
      <c:catAx>
        <c:axId val="152508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64143"/>
        <c:crosses val="autoZero"/>
        <c:auto val="1"/>
        <c:lblAlgn val="ctr"/>
        <c:lblOffset val="100"/>
        <c:noMultiLvlLbl val="0"/>
      </c:catAx>
      <c:valAx>
        <c:axId val="334641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08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351284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912639</c:v>
                </c:pt>
                <c:pt idx="16">
                  <c:v>31538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699586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704887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72739"/>
        <c:axId val="44669099"/>
      </c:barChart>
      <c:catAx>
        <c:axId val="528727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69099"/>
        <c:crosses val="autoZero"/>
        <c:auto val="1"/>
        <c:lblAlgn val="ctr"/>
        <c:lblOffset val="100"/>
        <c:noMultiLvlLbl val="0"/>
      </c:catAx>
      <c:valAx>
        <c:axId val="446690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727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12999</c:v>
                </c:pt>
                <c:pt idx="2">
                  <c:v>27719</c:v>
                </c:pt>
                <c:pt idx="3">
                  <c:v>0</c:v>
                </c:pt>
                <c:pt idx="4">
                  <c:v>224709</c:v>
                </c:pt>
                <c:pt idx="5">
                  <c:v>5200</c:v>
                </c:pt>
                <c:pt idx="6">
                  <c:v>199110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194120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42830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49202"/>
        <c:axId val="66391062"/>
      </c:barChart>
      <c:catAx>
        <c:axId val="10449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91062"/>
        <c:crosses val="autoZero"/>
        <c:auto val="1"/>
        <c:lblAlgn val="ctr"/>
        <c:lblOffset val="100"/>
        <c:noMultiLvlLbl val="0"/>
      </c:catAx>
      <c:valAx>
        <c:axId val="663910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49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1339</c:v>
                </c:pt>
                <c:pt idx="3">
                  <c:v>0</c:v>
                </c:pt>
                <c:pt idx="4">
                  <c:v>1303</c:v>
                </c:pt>
                <c:pt idx="5">
                  <c:v>7095</c:v>
                </c:pt>
                <c:pt idx="6">
                  <c:v>27081</c:v>
                </c:pt>
                <c:pt idx="7">
                  <c:v>168545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129598</c:v>
                </c:pt>
                <c:pt idx="16">
                  <c:v>37164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21406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116529</c:v>
                </c:pt>
                <c:pt idx="26">
                  <c:v>162492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31211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86363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136279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03759"/>
        <c:axId val="66085578"/>
      </c:barChart>
      <c:catAx>
        <c:axId val="209037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85578"/>
        <c:crosses val="autoZero"/>
        <c:auto val="1"/>
        <c:lblAlgn val="ctr"/>
        <c:lblOffset val="100"/>
        <c:noMultiLvlLbl val="0"/>
      </c:catAx>
      <c:valAx>
        <c:axId val="660855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037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2050891</c:v>
                </c:pt>
                <c:pt idx="1">
                  <c:v>198646</c:v>
                </c:pt>
                <c:pt idx="2">
                  <c:v>219601</c:v>
                </c:pt>
                <c:pt idx="3">
                  <c:v>483076</c:v>
                </c:pt>
                <c:pt idx="4">
                  <c:v>4479062</c:v>
                </c:pt>
                <c:pt idx="5">
                  <c:v>263992</c:v>
                </c:pt>
                <c:pt idx="6">
                  <c:v>53019</c:v>
                </c:pt>
                <c:pt idx="7">
                  <c:v>4344483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3797660</c:v>
                </c:pt>
                <c:pt idx="15">
                  <c:v>443729</c:v>
                </c:pt>
                <c:pt idx="16">
                  <c:v>279198</c:v>
                </c:pt>
                <c:pt idx="17">
                  <c:v>417204</c:v>
                </c:pt>
                <c:pt idx="18">
                  <c:v>0</c:v>
                </c:pt>
                <c:pt idx="19">
                  <c:v>306319</c:v>
                </c:pt>
                <c:pt idx="20">
                  <c:v>570938</c:v>
                </c:pt>
                <c:pt idx="21">
                  <c:v>276604</c:v>
                </c:pt>
                <c:pt idx="22">
                  <c:v>758264</c:v>
                </c:pt>
                <c:pt idx="23">
                  <c:v>534148</c:v>
                </c:pt>
                <c:pt idx="24">
                  <c:v>5211501</c:v>
                </c:pt>
                <c:pt idx="25">
                  <c:v>4168854</c:v>
                </c:pt>
                <c:pt idx="26">
                  <c:v>399978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D-4223-B925-34388B86A86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117965</c:v>
                </c:pt>
                <c:pt idx="7">
                  <c:v>3902440</c:v>
                </c:pt>
                <c:pt idx="8">
                  <c:v>5683253</c:v>
                </c:pt>
                <c:pt idx="9">
                  <c:v>6302017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3959821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D-4223-B925-34388B86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322035"/>
        <c:axId val="15659911"/>
      </c:barChart>
      <c:catAx>
        <c:axId val="333220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59911"/>
        <c:crosses val="autoZero"/>
        <c:auto val="1"/>
        <c:lblAlgn val="ctr"/>
        <c:lblOffset val="100"/>
        <c:noMultiLvlLbl val="0"/>
      </c:catAx>
      <c:valAx>
        <c:axId val="156599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220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2961210</c:v>
                </c:pt>
                <c:pt idx="5">
                  <c:v>15763</c:v>
                </c:pt>
                <c:pt idx="6">
                  <c:v>30992</c:v>
                </c:pt>
                <c:pt idx="7">
                  <c:v>1677584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3076160</c:v>
                </c:pt>
                <c:pt idx="15">
                  <c:v>252217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174211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699452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232-B449-3281D0DD166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91558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606221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1-4232-B449-3281D0DD1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962469"/>
        <c:axId val="36054241"/>
      </c:barChart>
      <c:catAx>
        <c:axId val="649624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54241"/>
        <c:crosses val="autoZero"/>
        <c:auto val="1"/>
        <c:lblAlgn val="ctr"/>
        <c:lblOffset val="100"/>
        <c:noMultiLvlLbl val="0"/>
      </c:catAx>
      <c:valAx>
        <c:axId val="360542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624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641644</c:v>
                </c:pt>
                <c:pt idx="1">
                  <c:v>140730</c:v>
                </c:pt>
                <c:pt idx="2">
                  <c:v>50774</c:v>
                </c:pt>
                <c:pt idx="3">
                  <c:v>385293</c:v>
                </c:pt>
                <c:pt idx="4">
                  <c:v>36054</c:v>
                </c:pt>
                <c:pt idx="5">
                  <c:v>233213</c:v>
                </c:pt>
                <c:pt idx="6">
                  <c:v>21340</c:v>
                </c:pt>
                <c:pt idx="7">
                  <c:v>650554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710248</c:v>
                </c:pt>
                <c:pt idx="15">
                  <c:v>88606</c:v>
                </c:pt>
                <c:pt idx="16">
                  <c:v>229635</c:v>
                </c:pt>
                <c:pt idx="17">
                  <c:v>314829</c:v>
                </c:pt>
                <c:pt idx="18">
                  <c:v>0</c:v>
                </c:pt>
                <c:pt idx="19">
                  <c:v>43974</c:v>
                </c:pt>
                <c:pt idx="20">
                  <c:v>242828</c:v>
                </c:pt>
                <c:pt idx="21">
                  <c:v>41708</c:v>
                </c:pt>
                <c:pt idx="22">
                  <c:v>478129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9C-4C91-A0F7-409AC83903D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1161375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627038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C-4C91-A0F7-409AC8390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42676"/>
        <c:axId val="27450608"/>
      </c:barChart>
      <c:catAx>
        <c:axId val="38426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50608"/>
        <c:crosses val="autoZero"/>
        <c:auto val="1"/>
        <c:lblAlgn val="ctr"/>
        <c:lblOffset val="100"/>
        <c:noMultiLvlLbl val="0"/>
      </c:catAx>
      <c:valAx>
        <c:axId val="274506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26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7221880</c:v>
                </c:pt>
                <c:pt idx="5">
                  <c:v>145370</c:v>
                </c:pt>
                <c:pt idx="6">
                  <c:v>332546</c:v>
                </c:pt>
                <c:pt idx="7">
                  <c:v>3206772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530567</c:v>
                </c:pt>
                <c:pt idx="13">
                  <c:v>401030</c:v>
                </c:pt>
                <c:pt idx="14">
                  <c:v>5352994</c:v>
                </c:pt>
                <c:pt idx="15">
                  <c:v>2527408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305934</c:v>
                </c:pt>
                <c:pt idx="20">
                  <c:v>0</c:v>
                </c:pt>
                <c:pt idx="21">
                  <c:v>988644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309289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2037589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1006074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948216</c:v>
                </c:pt>
                <c:pt idx="26">
                  <c:v>6006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68567"/>
        <c:axId val="31511276"/>
      </c:barChart>
      <c:catAx>
        <c:axId val="169685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11276"/>
        <c:crosses val="autoZero"/>
        <c:auto val="1"/>
        <c:lblAlgn val="ctr"/>
        <c:lblOffset val="100"/>
        <c:noMultiLvlLbl val="0"/>
      </c:catAx>
      <c:valAx>
        <c:axId val="315112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685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156795</c:v>
                </c:pt>
                <c:pt idx="3">
                  <c:v>15982</c:v>
                </c:pt>
                <c:pt idx="4">
                  <c:v>1481798</c:v>
                </c:pt>
                <c:pt idx="5">
                  <c:v>15016</c:v>
                </c:pt>
                <c:pt idx="6">
                  <c:v>687</c:v>
                </c:pt>
                <c:pt idx="7">
                  <c:v>2016345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102906</c:v>
                </c:pt>
                <c:pt idx="16">
                  <c:v>36904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328110</c:v>
                </c:pt>
                <c:pt idx="21">
                  <c:v>136463</c:v>
                </c:pt>
                <c:pt idx="22">
                  <c:v>229015</c:v>
                </c:pt>
                <c:pt idx="23">
                  <c:v>45649</c:v>
                </c:pt>
                <c:pt idx="24">
                  <c:v>240362</c:v>
                </c:pt>
                <c:pt idx="25">
                  <c:v>2979071</c:v>
                </c:pt>
                <c:pt idx="26">
                  <c:v>383105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C-4A5E-B89D-D6632E2D47F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92113</c:v>
                </c:pt>
                <c:pt idx="10">
                  <c:v>46599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2726562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C-4A5E-B89D-D6632E2D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66985"/>
        <c:axId val="24816081"/>
      </c:barChart>
      <c:catAx>
        <c:axId val="142669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16081"/>
        <c:crosses val="autoZero"/>
        <c:auto val="1"/>
        <c:lblAlgn val="ctr"/>
        <c:lblOffset val="100"/>
        <c:noMultiLvlLbl val="0"/>
      </c:catAx>
      <c:valAx>
        <c:axId val="248160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669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124707</c:v>
                </c:pt>
                <c:pt idx="2">
                  <c:v>863762</c:v>
                </c:pt>
                <c:pt idx="3">
                  <c:v>581168</c:v>
                </c:pt>
                <c:pt idx="4">
                  <c:v>2174497</c:v>
                </c:pt>
                <c:pt idx="5">
                  <c:v>226723</c:v>
                </c:pt>
                <c:pt idx="6">
                  <c:v>1066</c:v>
                </c:pt>
                <c:pt idx="7">
                  <c:v>2910917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386547</c:v>
                </c:pt>
                <c:pt idx="13">
                  <c:v>870770</c:v>
                </c:pt>
                <c:pt idx="14">
                  <c:v>1337026</c:v>
                </c:pt>
                <c:pt idx="15">
                  <c:v>114290</c:v>
                </c:pt>
                <c:pt idx="16">
                  <c:v>104882</c:v>
                </c:pt>
                <c:pt idx="17">
                  <c:v>143576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145616</c:v>
                </c:pt>
                <c:pt idx="22">
                  <c:v>704874</c:v>
                </c:pt>
                <c:pt idx="23">
                  <c:v>182531</c:v>
                </c:pt>
                <c:pt idx="24">
                  <c:v>838974</c:v>
                </c:pt>
                <c:pt idx="25">
                  <c:v>3626894</c:v>
                </c:pt>
                <c:pt idx="26">
                  <c:v>457316</c:v>
                </c:pt>
                <c:pt idx="27">
                  <c:v>80663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5-4AE2-87BF-E3A87152CA0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84785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169162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3446732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5-4AE2-87BF-E3A87152C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790058"/>
        <c:axId val="31915381"/>
      </c:barChart>
      <c:catAx>
        <c:axId val="317900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15381"/>
        <c:crosses val="autoZero"/>
        <c:auto val="1"/>
        <c:lblAlgn val="ctr"/>
        <c:lblOffset val="100"/>
        <c:noMultiLvlLbl val="0"/>
      </c:catAx>
      <c:valAx>
        <c:axId val="319153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900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735583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835529</c:v>
                </c:pt>
                <c:pt idx="15">
                  <c:v>69041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101258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2-40DB-AB89-35044F09E60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33609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135404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B2-40DB-AB89-35044F09E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9209"/>
        <c:axId val="6150710"/>
      </c:barChart>
      <c:catAx>
        <c:axId val="166392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0710"/>
        <c:crosses val="autoZero"/>
        <c:auto val="1"/>
        <c:lblAlgn val="ctr"/>
        <c:lblOffset val="100"/>
        <c:noMultiLvlLbl val="0"/>
      </c:catAx>
      <c:valAx>
        <c:axId val="6150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92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444040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2259</c:v>
                </c:pt>
                <c:pt idx="22">
                  <c:v>295917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7-4E5B-A77E-4CF152197E7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261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7-4E5B-A77E-4CF15219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65253"/>
        <c:axId val="46407909"/>
      </c:barChart>
      <c:catAx>
        <c:axId val="415652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07909"/>
        <c:crosses val="autoZero"/>
        <c:auto val="1"/>
        <c:lblAlgn val="ctr"/>
        <c:lblOffset val="100"/>
        <c:noMultiLvlLbl val="0"/>
      </c:catAx>
      <c:valAx>
        <c:axId val="464079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652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29936</c:v>
                </c:pt>
                <c:pt idx="2">
                  <c:v>120436</c:v>
                </c:pt>
                <c:pt idx="3">
                  <c:v>279296</c:v>
                </c:pt>
                <c:pt idx="4">
                  <c:v>1438914</c:v>
                </c:pt>
                <c:pt idx="5">
                  <c:v>51713</c:v>
                </c:pt>
                <c:pt idx="6">
                  <c:v>1066</c:v>
                </c:pt>
                <c:pt idx="7">
                  <c:v>2529743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132805</c:v>
                </c:pt>
                <c:pt idx="13">
                  <c:v>216961</c:v>
                </c:pt>
                <c:pt idx="14">
                  <c:v>57457</c:v>
                </c:pt>
                <c:pt idx="15">
                  <c:v>45240</c:v>
                </c:pt>
                <c:pt idx="16">
                  <c:v>31275</c:v>
                </c:pt>
                <c:pt idx="17">
                  <c:v>140980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42099</c:v>
                </c:pt>
                <c:pt idx="22">
                  <c:v>406653</c:v>
                </c:pt>
                <c:pt idx="23">
                  <c:v>65197</c:v>
                </c:pt>
                <c:pt idx="24">
                  <c:v>184295</c:v>
                </c:pt>
                <c:pt idx="25">
                  <c:v>3453118</c:v>
                </c:pt>
                <c:pt idx="26">
                  <c:v>457316</c:v>
                </c:pt>
                <c:pt idx="27">
                  <c:v>66041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2-47DD-971C-0C8CD9D06EA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50915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33758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3265919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D2-47DD-971C-0C8CD9D06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946502"/>
        <c:axId val="52477906"/>
      </c:barChart>
      <c:catAx>
        <c:axId val="599465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77906"/>
        <c:crosses val="autoZero"/>
        <c:auto val="1"/>
        <c:lblAlgn val="ctr"/>
        <c:lblOffset val="100"/>
        <c:noMultiLvlLbl val="0"/>
      </c:catAx>
      <c:valAx>
        <c:axId val="524779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465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42897959.534999996</c:v>
              </c:pt>
              <c:pt idx="1">
                <c:v>44606201.182999998</c:v>
              </c:pt>
              <c:pt idx="2">
                <c:v>47732829.349999987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26-4B7B-92A6-A7312CBEF95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46003595.103999987</c:v>
              </c:pt>
              <c:pt idx="1">
                <c:v>42979567.325999983</c:v>
              </c:pt>
              <c:pt idx="2">
                <c:v>47304879.587999992</c:v>
              </c:pt>
              <c:pt idx="3">
                <c:v>49273648.272999987</c:v>
              </c:pt>
              <c:pt idx="4">
                <c:v>51023941.575999998</c:v>
              </c:pt>
              <c:pt idx="5">
                <c:v>47397617.658999987</c:v>
              </c:pt>
              <c:pt idx="6">
                <c:v>47211328.505000003</c:v>
              </c:pt>
              <c:pt idx="7">
                <c:v>46372500.591000013</c:v>
              </c:pt>
              <c:pt idx="8">
                <c:v>45147630.951999992</c:v>
              </c:pt>
              <c:pt idx="9">
                <c:v>46058383.635999992</c:v>
              </c:pt>
              <c:pt idx="10">
                <c:v>44809413.885000013</c:v>
              </c:pt>
              <c:pt idx="11">
                <c:v>44672366.494999997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26-4B7B-92A6-A7312CBEF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034699"/>
        <c:axId val="25337496"/>
      </c:lineChart>
      <c:catAx>
        <c:axId val="430346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37496"/>
        <c:crosses val="autoZero"/>
        <c:auto val="1"/>
        <c:lblAlgn val="ctr"/>
        <c:lblOffset val="100"/>
        <c:noMultiLvlLbl val="0"/>
      </c:catAx>
      <c:valAx>
        <c:axId val="2533749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346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14053954</c:v>
              </c:pt>
              <c:pt idx="1">
                <c:v>13790200</c:v>
              </c:pt>
              <c:pt idx="2">
                <c:v>15191226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47-40C9-8C24-5AAC4039874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15735861</c:v>
              </c:pt>
              <c:pt idx="1">
                <c:v>14243108</c:v>
              </c:pt>
              <c:pt idx="2">
                <c:v>15156491</c:v>
              </c:pt>
              <c:pt idx="3">
                <c:v>15925706</c:v>
              </c:pt>
              <c:pt idx="4">
                <c:v>16019756</c:v>
              </c:pt>
              <c:pt idx="5">
                <c:v>15017892</c:v>
              </c:pt>
              <c:pt idx="6">
                <c:v>14933244</c:v>
              </c:pt>
              <c:pt idx="7">
                <c:v>15271214</c:v>
              </c:pt>
              <c:pt idx="8">
                <c:v>13883810</c:v>
              </c:pt>
              <c:pt idx="9">
                <c:v>13958468</c:v>
              </c:pt>
              <c:pt idx="10">
                <c:v>14444392</c:v>
              </c:pt>
              <c:pt idx="11">
                <c:v>14677247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47-40C9-8C24-5AAC4039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87967"/>
        <c:axId val="41521445"/>
      </c:lineChart>
      <c:catAx>
        <c:axId val="449879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21445"/>
        <c:crosses val="autoZero"/>
        <c:auto val="1"/>
        <c:lblAlgn val="ctr"/>
        <c:lblOffset val="100"/>
        <c:noMultiLvlLbl val="0"/>
      </c:catAx>
      <c:valAx>
        <c:axId val="4152144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8796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6792787</c:v>
              </c:pt>
              <c:pt idx="2">
                <c:v>7363389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DA-4F41-8751-9564E32B1F3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6127686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6863694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7070673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DA-4F41-8751-9564E32B1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92840"/>
        <c:axId val="8843456"/>
      </c:lineChart>
      <c:catAx>
        <c:axId val="497928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43456"/>
        <c:crosses val="autoZero"/>
        <c:auto val="1"/>
        <c:lblAlgn val="ctr"/>
        <c:lblOffset val="100"/>
        <c:noMultiLvlLbl val="0"/>
      </c:catAx>
      <c:valAx>
        <c:axId val="884345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928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21535703</c:v>
              </c:pt>
              <c:pt idx="1">
                <c:v>22707857</c:v>
              </c:pt>
              <c:pt idx="2">
                <c:v>24007650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4F-40B1-A77E-39ABBBCFCF3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21336708</c:v>
              </c:pt>
              <c:pt idx="1">
                <c:v>21445115</c:v>
              </c:pt>
              <c:pt idx="2">
                <c:v>24353854</c:v>
              </c:pt>
              <c:pt idx="3">
                <c:v>24881052</c:v>
              </c:pt>
              <c:pt idx="4">
                <c:v>25878347</c:v>
              </c:pt>
              <c:pt idx="5">
                <c:v>24182947</c:v>
              </c:pt>
              <c:pt idx="6">
                <c:v>23760757</c:v>
              </c:pt>
              <c:pt idx="7">
                <c:v>22580767</c:v>
              </c:pt>
              <c:pt idx="8">
                <c:v>22604162</c:v>
              </c:pt>
              <c:pt idx="9">
                <c:v>23662451</c:v>
              </c:pt>
              <c:pt idx="10">
                <c:v>22025686</c:v>
              </c:pt>
              <c:pt idx="11">
                <c:v>21993054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4F-40B1-A77E-39ABBBCF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53811"/>
        <c:axId val="58859851"/>
      </c:lineChart>
      <c:catAx>
        <c:axId val="28653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59851"/>
        <c:crosses val="autoZero"/>
        <c:auto val="1"/>
        <c:lblAlgn val="ctr"/>
        <c:lblOffset val="100"/>
        <c:noMultiLvlLbl val="0"/>
      </c:catAx>
      <c:valAx>
        <c:axId val="588598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53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14922420</c:v>
              </c:pt>
              <c:pt idx="1">
                <c:v>14837885</c:v>
              </c:pt>
              <c:pt idx="2">
                <c:v>15994987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5-4F52-A4AA-C5FD7DA370B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14777827</c:v>
              </c:pt>
              <c:pt idx="1">
                <c:v>14830160</c:v>
              </c:pt>
              <c:pt idx="2">
                <c:v>16936179</c:v>
              </c:pt>
              <c:pt idx="3">
                <c:v>17162806</c:v>
              </c:pt>
              <c:pt idx="4">
                <c:v>17628355</c:v>
              </c:pt>
              <c:pt idx="5">
                <c:v>16961083</c:v>
              </c:pt>
              <c:pt idx="6">
                <c:v>16360609</c:v>
              </c:pt>
              <c:pt idx="7">
                <c:v>16249475</c:v>
              </c:pt>
              <c:pt idx="8">
                <c:v>15639080</c:v>
              </c:pt>
              <c:pt idx="9">
                <c:v>16247870</c:v>
              </c:pt>
              <c:pt idx="10">
                <c:v>14980448</c:v>
              </c:pt>
              <c:pt idx="11">
                <c:v>15382359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E5-4F52-A4AA-C5FD7DA3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44837"/>
        <c:axId val="64866360"/>
      </c:lineChart>
      <c:catAx>
        <c:axId val="191448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66360"/>
        <c:crosses val="autoZero"/>
        <c:auto val="1"/>
        <c:lblAlgn val="ctr"/>
        <c:lblOffset val="100"/>
        <c:noMultiLvlLbl val="0"/>
      </c:catAx>
      <c:valAx>
        <c:axId val="6486636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14483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985134</c:v>
                </c:pt>
                <c:pt idx="1">
                  <c:v>317916</c:v>
                </c:pt>
                <c:pt idx="2">
                  <c:v>915405</c:v>
                </c:pt>
                <c:pt idx="3">
                  <c:v>668814</c:v>
                </c:pt>
                <c:pt idx="4">
                  <c:v>80959</c:v>
                </c:pt>
                <c:pt idx="5">
                  <c:v>470133</c:v>
                </c:pt>
                <c:pt idx="6">
                  <c:v>95205</c:v>
                </c:pt>
                <c:pt idx="7">
                  <c:v>991019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1288027</c:v>
                </c:pt>
                <c:pt idx="15">
                  <c:v>111391</c:v>
                </c:pt>
                <c:pt idx="16">
                  <c:v>297598</c:v>
                </c:pt>
                <c:pt idx="17">
                  <c:v>317425</c:v>
                </c:pt>
                <c:pt idx="18">
                  <c:v>0</c:v>
                </c:pt>
                <c:pt idx="19">
                  <c:v>153795</c:v>
                </c:pt>
                <c:pt idx="20">
                  <c:v>276157</c:v>
                </c:pt>
                <c:pt idx="21">
                  <c:v>115355</c:v>
                </c:pt>
                <c:pt idx="22">
                  <c:v>774046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1443750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78436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747568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38113"/>
        <c:axId val="39119517"/>
      </c:barChart>
      <c:catAx>
        <c:axId val="118381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19517"/>
        <c:crosses val="autoZero"/>
        <c:auto val="1"/>
        <c:lblAlgn val="ctr"/>
        <c:lblOffset val="100"/>
        <c:noMultiLvlLbl val="0"/>
      </c:catAx>
      <c:valAx>
        <c:axId val="391195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381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1409376.5</c:v>
              </c:pt>
              <c:pt idx="1">
                <c:v>1416491</c:v>
              </c:pt>
              <c:pt idx="2">
                <c:v>1498519.25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4B-4010-9094-CD0A3EDD811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1366699.5</c:v>
              </c:pt>
              <c:pt idx="1">
                <c:v>1383304.5</c:v>
              </c:pt>
              <c:pt idx="2">
                <c:v>1551807.25</c:v>
              </c:pt>
              <c:pt idx="3">
                <c:v>1586523</c:v>
              </c:pt>
              <c:pt idx="4">
                <c:v>1653007.25</c:v>
              </c:pt>
              <c:pt idx="5">
                <c:v>1600027.5</c:v>
              </c:pt>
              <c:pt idx="6">
                <c:v>1538182.25</c:v>
              </c:pt>
              <c:pt idx="7">
                <c:v>1548676.75</c:v>
              </c:pt>
              <c:pt idx="8">
                <c:v>1499542.5</c:v>
              </c:pt>
              <c:pt idx="9">
                <c:v>1543349</c:v>
              </c:pt>
              <c:pt idx="10">
                <c:v>1426461.5</c:v>
              </c:pt>
              <c:pt idx="11">
                <c:v>1424727.5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4B-4010-9094-CD0A3EDD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275568"/>
        <c:axId val="10707158"/>
      </c:lineChart>
      <c:catAx>
        <c:axId val="602755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07158"/>
        <c:crosses val="autoZero"/>
        <c:auto val="1"/>
        <c:lblAlgn val="ctr"/>
        <c:lblOffset val="100"/>
        <c:noMultiLvlLbl val="0"/>
      </c:catAx>
      <c:valAx>
        <c:axId val="1070715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7556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-6.7508540625556335E-2</c:v>
              </c:pt>
              <c:pt idx="1">
                <c:v>-1.6621141254262509E-2</c:v>
              </c:pt>
              <c:pt idx="2">
                <c:v>-7.7119895072027536E-3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CC-4054-A5B6-7CF75BCC78D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4.2695735687671148E-2</c:v>
              </c:pt>
              <c:pt idx="1">
                <c:v>2.730413018759914E-2</c:v>
              </c:pt>
              <c:pt idx="2">
                <c:v>1.6284608482184829E-2</c:v>
              </c:pt>
              <c:pt idx="3">
                <c:v>2.4974415122995142E-2</c:v>
              </c:pt>
              <c:pt idx="4">
                <c:v>3.6348212100403288E-2</c:v>
              </c:pt>
              <c:pt idx="5">
                <c:v>3.6099562853527001E-2</c:v>
              </c:pt>
              <c:pt idx="6">
                <c:v>3.3073917893798647E-2</c:v>
              </c:pt>
              <c:pt idx="7">
                <c:v>3.333450225634027E-2</c:v>
              </c:pt>
              <c:pt idx="8">
                <c:v>3.2400330925613341E-2</c:v>
              </c:pt>
              <c:pt idx="9">
                <c:v>3.1149485918679609E-2</c:v>
              </c:pt>
              <c:pt idx="10">
                <c:v>2.7883041310837301E-2</c:v>
              </c:pt>
              <c:pt idx="11">
                <c:v>2.792871660369833E-2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CC-4054-A5B6-7CF75BCC7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11784"/>
        <c:axId val="9299696"/>
      </c:lineChart>
      <c:catAx>
        <c:axId val="402117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99696"/>
        <c:crosses val="autoZero"/>
        <c:auto val="1"/>
        <c:lblAlgn val="ctr"/>
        <c:lblOffset val="100"/>
        <c:noMultiLvlLbl val="0"/>
      </c:catAx>
      <c:valAx>
        <c:axId val="92996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117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-0.1068836970535009</c:v>
              </c:pt>
              <c:pt idx="1">
                <c:v>-7.1210420878716651E-2</c:v>
              </c:pt>
              <c:pt idx="2">
                <c:v>-4.6528383669957041E-2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78-4B3A-A917-5DBF5A4EDDE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6.3201093263612895E-2</c:v>
              </c:pt>
              <c:pt idx="1">
                <c:v>1.907870688945712E-2</c:v>
              </c:pt>
              <c:pt idx="2">
                <c:v>1.7380610300425699E-2</c:v>
              </c:pt>
              <c:pt idx="3">
                <c:v>1.555649495601874E-2</c:v>
              </c:pt>
              <c:pt idx="4">
                <c:v>3.6313758279991497E-2</c:v>
              </c:pt>
              <c:pt idx="5">
                <c:v>4.87164081048308E-2</c:v>
              </c:pt>
              <c:pt idx="6">
                <c:v>4.2148756274923427E-2</c:v>
              </c:pt>
              <c:pt idx="7">
                <c:v>4.1562095593782988E-2</c:v>
              </c:pt>
              <c:pt idx="8">
                <c:v>3.648927601046581E-2</c:v>
              </c:pt>
              <c:pt idx="9">
                <c:v>2.92023486524744E-2</c:v>
              </c:pt>
              <c:pt idx="10">
                <c:v>2.625303207403817E-2</c:v>
              </c:pt>
              <c:pt idx="11">
                <c:v>2.58174026577036E-2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78-4B3A-A917-5DBF5A4ED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640412"/>
        <c:axId val="48691260"/>
      </c:lineChart>
      <c:catAx>
        <c:axId val="616404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91260"/>
        <c:crosses val="autoZero"/>
        <c:auto val="1"/>
        <c:lblAlgn val="ctr"/>
        <c:lblOffset val="100"/>
        <c:noMultiLvlLbl val="0"/>
      </c:catAx>
      <c:valAx>
        <c:axId val="486912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404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-5.3518473234522301E-2</c:v>
              </c:pt>
              <c:pt idx="2">
                <c:v>9.104798829142613E-4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07-46C7-9DFF-44F3F0CD80F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-0.100916216158392</c:v>
              </c:pt>
              <c:pt idx="2">
                <c:v>-0.1373590767948013</c:v>
              </c:pt>
              <c:pt idx="3">
                <c:v>-0.12604526727174301</c:v>
              </c:pt>
              <c:pt idx="4">
                <c:v>-9.3113693281689947E-2</c:v>
              </c:pt>
              <c:pt idx="5">
                <c:v>-0.1107420595210694</c:v>
              </c:pt>
              <c:pt idx="6">
                <c:v>-9.8808890392246385E-2</c:v>
              </c:pt>
              <c:pt idx="7">
                <c:v>-9.1441252161145514E-2</c:v>
              </c:pt>
              <c:pt idx="8">
                <c:v>-8.1547724194168447E-2</c:v>
              </c:pt>
              <c:pt idx="9">
                <c:v>-7.4930123145038885E-2</c:v>
              </c:pt>
              <c:pt idx="10">
                <c:v>-6.720980774898444E-2</c:v>
              </c:pt>
              <c:pt idx="11">
                <c:v>-6.3983072336398217E-2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07-46C7-9DFF-44F3F0CD8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195188"/>
        <c:axId val="12279948"/>
      </c:lineChart>
      <c:catAx>
        <c:axId val="54195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79948"/>
        <c:crosses val="autoZero"/>
        <c:auto val="1"/>
        <c:lblAlgn val="ctr"/>
        <c:lblOffset val="100"/>
        <c:noMultiLvlLbl val="0"/>
      </c:catAx>
      <c:valAx>
        <c:axId val="1227994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95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9.3264153026793029E-3</c:v>
              </c:pt>
              <c:pt idx="1">
                <c:v>3.4167244345805432E-2</c:v>
              </c:pt>
              <c:pt idx="2">
                <c:v>1.6616098173851679E-2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E1-4177-95FC-7BC9B806A04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6.6962742003258136E-2</c:v>
              </c:pt>
              <c:pt idx="1">
                <c:v>7.4679939009613783E-2</c:v>
              </c:pt>
              <c:pt idx="2">
                <c:v>7.0978527747117104E-2</c:v>
              </c:pt>
              <c:pt idx="3">
                <c:v>8.3367835857792505E-2</c:v>
              </c:pt>
              <c:pt idx="4">
                <c:v>8.0184352199078379E-2</c:v>
              </c:pt>
              <c:pt idx="5">
                <c:v>7.8344936986225022E-2</c:v>
              </c:pt>
              <c:pt idx="6">
                <c:v>7.2235152881626963E-2</c:v>
              </c:pt>
              <c:pt idx="7">
                <c:v>7.1131816753247978E-2</c:v>
              </c:pt>
              <c:pt idx="8">
                <c:v>6.9373453541729191E-2</c:v>
              </c:pt>
              <c:pt idx="9">
                <c:v>6.9028055528637111E-2</c:v>
              </c:pt>
              <c:pt idx="10">
                <c:v>6.1767309669941373E-2</c:v>
              </c:pt>
              <c:pt idx="11">
                <c:v>6.1704725191325187E-2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E1-4177-95FC-7BC9B806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25170"/>
        <c:axId val="25978600"/>
      </c:lineChart>
      <c:catAx>
        <c:axId val="160251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78600"/>
        <c:crosses val="autoZero"/>
        <c:auto val="1"/>
        <c:lblAlgn val="ctr"/>
        <c:lblOffset val="100"/>
        <c:noMultiLvlLbl val="0"/>
      </c:catAx>
      <c:valAx>
        <c:axId val="259786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251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9.7844561314732736E-3</c:v>
              </c:pt>
              <c:pt idx="1">
                <c:v>5.1444902350166188E-3</c:v>
              </c:pt>
              <c:pt idx="2">
                <c:v>-1.6948934051154722E-2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15-49F6-91BA-D70A89674B8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7.054191729941528E-2</c:v>
              </c:pt>
              <c:pt idx="1">
                <c:v>9.2162139670807885E-2</c:v>
              </c:pt>
              <c:pt idx="2">
                <c:v>0.1038957271935788</c:v>
              </c:pt>
              <c:pt idx="3">
                <c:v>0.11109397659552681</c:v>
              </c:pt>
              <c:pt idx="4">
                <c:v>0.1052406800531405</c:v>
              </c:pt>
              <c:pt idx="5">
                <c:v>0.1095749327325259</c:v>
              </c:pt>
              <c:pt idx="6">
                <c:v>0.1005260192337136</c:v>
              </c:pt>
              <c:pt idx="7">
                <c:v>9.9427648219115872E-2</c:v>
              </c:pt>
              <c:pt idx="8">
                <c:v>9.63727676450572E-2</c:v>
              </c:pt>
              <c:pt idx="9">
                <c:v>9.3141259515303165E-2</c:v>
              </c:pt>
              <c:pt idx="10">
                <c:v>8.3540219035873831E-2</c:v>
              </c:pt>
              <c:pt idx="11">
                <c:v>8.0792738923801011E-2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15-49F6-91BA-D70A8967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88239"/>
        <c:axId val="8923555"/>
      </c:lineChart>
      <c:catAx>
        <c:axId val="70882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23555"/>
        <c:crosses val="autoZero"/>
        <c:auto val="1"/>
        <c:lblAlgn val="ctr"/>
        <c:lblOffset val="100"/>
        <c:noMultiLvlLbl val="0"/>
      </c:catAx>
      <c:valAx>
        <c:axId val="89235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882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3.1226322977362608E-2</c:v>
              </c:pt>
              <c:pt idx="1">
                <c:v>2.7586687146636809E-2</c:v>
              </c:pt>
              <c:pt idx="2">
                <c:v>5.2479057513274974E-3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43-4622-B06E-5A9BB734A11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7.5025047809607059E-2</c:v>
              </c:pt>
              <c:pt idx="1">
                <c:v>0.10105982860126871</c:v>
              </c:pt>
              <c:pt idx="2">
                <c:v>0.11128630898873609</c:v>
              </c:pt>
              <c:pt idx="3">
                <c:v>0.124920830883017</c:v>
              </c:pt>
              <c:pt idx="4">
                <c:v>0.1241354714939249</c:v>
              </c:pt>
              <c:pt idx="5">
                <c:v>0.1297610279878931</c:v>
              </c:pt>
              <c:pt idx="6">
                <c:v>0.120431133368434</c:v>
              </c:pt>
              <c:pt idx="7">
                <c:v>0.11887308486740709</c:v>
              </c:pt>
              <c:pt idx="8">
                <c:v>0.11930564220439881</c:v>
              </c:pt>
              <c:pt idx="9">
                <c:v>0.11813285794326921</c:v>
              </c:pt>
              <c:pt idx="10">
                <c:v>0.1102650412048627</c:v>
              </c:pt>
              <c:pt idx="11">
                <c:v>0.1067204780643287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43-4622-B06E-5A9BB734A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5853"/>
        <c:axId val="16651385"/>
      </c:lineChart>
      <c:catAx>
        <c:axId val="6209585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51385"/>
        <c:crosses val="autoZero"/>
        <c:auto val="1"/>
        <c:lblAlgn val="ctr"/>
        <c:lblOffset val="100"/>
        <c:noMultiLvlLbl val="0"/>
      </c:catAx>
      <c:valAx>
        <c:axId val="166513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9585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6D-4914-88FD-01F5587232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D-4914-88FD-01F5587232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D-4914-88FD-01F5587232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D-4914-88FD-01F5587232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D-4914-88FD-01F5587232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D-4914-88FD-01F5587232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D-4914-88FD-01F5587232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D-4914-88FD-01F5587232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D-4914-88FD-01F5587232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D-4914-88FD-01F5587232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D-4914-88FD-01F55872320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547.6085225459999</c:v>
              </c:pt>
              <c:pt idx="1">
                <c:v>551.3849992019999</c:v>
              </c:pt>
              <c:pt idx="2">
                <c:v>552.98163117900003</c:v>
              </c:pt>
              <c:pt idx="3">
                <c:v>553.69035908299998</c:v>
              </c:pt>
              <c:pt idx="4">
                <c:v>555.26714309499994</c:v>
              </c:pt>
              <c:pt idx="5">
                <c:v>556.35341167999991</c:v>
              </c:pt>
              <c:pt idx="6">
                <c:v>557.24808160199996</c:v>
              </c:pt>
              <c:pt idx="7">
                <c:v>557.01892839599998</c:v>
              </c:pt>
              <c:pt idx="8">
                <c:v>558.25487358999987</c:v>
              </c:pt>
              <c:pt idx="9">
                <c:v>555.14923802099986</c:v>
              </c:pt>
              <c:pt idx="10">
                <c:v>556.77587187799998</c:v>
              </c:pt>
              <c:pt idx="11">
                <c:v>557.20382163999989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96D-4914-88FD-01F5587232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239566"/>
        <c:axId val="55261572"/>
      </c:lineChart>
      <c:catAx>
        <c:axId val="582395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61572"/>
        <c:crosses val="autoZero"/>
        <c:auto val="1"/>
        <c:lblAlgn val="ctr"/>
        <c:lblOffset val="100"/>
        <c:noMultiLvlLbl val="0"/>
      </c:catAx>
      <c:valAx>
        <c:axId val="552615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395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3-4494-849F-E5B8B54CB3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3-4494-849F-E5B8B54CB3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3-4494-849F-E5B8B54CB3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3-4494-849F-E5B8B54CB3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3-4494-849F-E5B8B54CB3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3-4494-849F-E5B8B54CB3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3-4494-849F-E5B8B54CB3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3-4494-849F-E5B8B54CB3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3-4494-849F-E5B8B54CB3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3-4494-849F-E5B8B54CB3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3-4494-849F-E5B8B54CB39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175.69080400000001</c:v>
              </c:pt>
              <c:pt idx="1">
                <c:v>177.45647099999999</c:v>
              </c:pt>
              <c:pt idx="2">
                <c:v>179.03375700000001</c:v>
              </c:pt>
              <c:pt idx="3">
                <c:v>179.084271</c:v>
              </c:pt>
              <c:pt idx="4">
                <c:v>179.63579999999999</c:v>
              </c:pt>
              <c:pt idx="5">
                <c:v>179.54988</c:v>
              </c:pt>
              <c:pt idx="6">
                <c:v>179.01565199999999</c:v>
              </c:pt>
              <c:pt idx="7">
                <c:v>178.96590499999999</c:v>
              </c:pt>
              <c:pt idx="8">
                <c:v>179.267189</c:v>
              </c:pt>
              <c:pt idx="9">
                <c:v>177.58528200000001</c:v>
              </c:pt>
              <c:pt idx="10">
                <c:v>177.132374</c:v>
              </c:pt>
              <c:pt idx="11">
                <c:v>177.16710900000001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C3-4494-849F-E5B8B54CB3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623768"/>
        <c:axId val="12723842"/>
      </c:lineChart>
      <c:catAx>
        <c:axId val="106237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23842"/>
        <c:crosses val="autoZero"/>
        <c:auto val="1"/>
        <c:lblAlgn val="ctr"/>
        <c:lblOffset val="100"/>
        <c:noMultiLvlLbl val="0"/>
      </c:catAx>
      <c:valAx>
        <c:axId val="127238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237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60-423A-B039-B0EF21B227F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0-423A-B039-B0EF21B227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0-423A-B039-B0EF21B227F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0-423A-B039-B0EF21B227F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0-423A-B039-B0EF21B227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0-423A-B039-B0EF21B227F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0-423A-B039-B0EF21B227F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60-423A-B039-B0EF21B227F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60-423A-B039-B0EF21B227F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60-423A-B039-B0EF21B227F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60-423A-B039-B0EF21B227F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86.608733000000001</c:v>
              </c:pt>
              <c:pt idx="1">
                <c:v>86.943595999999999</c:v>
              </c:pt>
              <c:pt idx="2">
                <c:v>85.321646999999999</c:v>
              </c:pt>
              <c:pt idx="3">
                <c:v>85.155925999999994</c:v>
              </c:pt>
              <c:pt idx="4">
                <c:v>84.873357999999996</c:v>
              </c:pt>
              <c:pt idx="5">
                <c:v>84.882329999999996</c:v>
              </c:pt>
              <c:pt idx="6">
                <c:v>84.806546999999995</c:v>
              </c:pt>
              <c:pt idx="7">
                <c:v>84.930827999999991</c:v>
              </c:pt>
              <c:pt idx="8">
                <c:v>84.753681999999998</c:v>
              </c:pt>
              <c:pt idx="9">
                <c:v>83.355401999999998</c:v>
              </c:pt>
              <c:pt idx="10">
                <c:v>84.020502999999991</c:v>
              </c:pt>
              <c:pt idx="11">
                <c:v>84.77217499999999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460-423A-B039-B0EF21B227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106885"/>
        <c:axId val="23133782"/>
      </c:lineChart>
      <c:catAx>
        <c:axId val="491068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33782"/>
        <c:crosses val="autoZero"/>
        <c:auto val="1"/>
        <c:lblAlgn val="ctr"/>
        <c:lblOffset val="100"/>
        <c:noMultiLvlLbl val="0"/>
      </c:catAx>
      <c:valAx>
        <c:axId val="231337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068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355861</c:v>
                </c:pt>
                <c:pt idx="2">
                  <c:v>414324</c:v>
                </c:pt>
                <c:pt idx="3">
                  <c:v>301013</c:v>
                </c:pt>
                <c:pt idx="4">
                  <c:v>16159576</c:v>
                </c:pt>
                <c:pt idx="5">
                  <c:v>614892</c:v>
                </c:pt>
                <c:pt idx="6">
                  <c:v>4277066</c:v>
                </c:pt>
                <c:pt idx="7">
                  <c:v>12016253</c:v>
                </c:pt>
                <c:pt idx="8">
                  <c:v>2008535</c:v>
                </c:pt>
                <c:pt idx="9">
                  <c:v>230774</c:v>
                </c:pt>
                <c:pt idx="10">
                  <c:v>299504</c:v>
                </c:pt>
                <c:pt idx="11">
                  <c:v>168719</c:v>
                </c:pt>
                <c:pt idx="12">
                  <c:v>160064</c:v>
                </c:pt>
                <c:pt idx="13">
                  <c:v>381377</c:v>
                </c:pt>
                <c:pt idx="14">
                  <c:v>373184</c:v>
                </c:pt>
                <c:pt idx="15">
                  <c:v>5154179</c:v>
                </c:pt>
                <c:pt idx="16">
                  <c:v>945865</c:v>
                </c:pt>
                <c:pt idx="17">
                  <c:v>265879</c:v>
                </c:pt>
                <c:pt idx="18">
                  <c:v>116370</c:v>
                </c:pt>
                <c:pt idx="19">
                  <c:v>194829</c:v>
                </c:pt>
                <c:pt idx="20">
                  <c:v>578607</c:v>
                </c:pt>
                <c:pt idx="21">
                  <c:v>2540756</c:v>
                </c:pt>
                <c:pt idx="22">
                  <c:v>914842</c:v>
                </c:pt>
                <c:pt idx="23">
                  <c:v>423379</c:v>
                </c:pt>
                <c:pt idx="24">
                  <c:v>494768</c:v>
                </c:pt>
                <c:pt idx="25">
                  <c:v>17460245</c:v>
                </c:pt>
                <c:pt idx="26">
                  <c:v>1116880</c:v>
                </c:pt>
                <c:pt idx="27">
                  <c:v>195364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3283005</c:v>
                </c:pt>
                <c:pt idx="7">
                  <c:v>12465466</c:v>
                </c:pt>
                <c:pt idx="8">
                  <c:v>1905431</c:v>
                </c:pt>
                <c:pt idx="9">
                  <c:v>199528</c:v>
                </c:pt>
                <c:pt idx="10">
                  <c:v>245176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4789382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2130532</c:v>
                </c:pt>
                <c:pt idx="22">
                  <c:v>881237</c:v>
                </c:pt>
                <c:pt idx="23">
                  <c:v>422308</c:v>
                </c:pt>
                <c:pt idx="24">
                  <c:v>388729</c:v>
                </c:pt>
                <c:pt idx="25">
                  <c:v>17569785</c:v>
                </c:pt>
                <c:pt idx="26">
                  <c:v>1137202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190823"/>
        <c:axId val="19705911"/>
      </c:barChart>
      <c:catAx>
        <c:axId val="481908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05911"/>
        <c:crosses val="autoZero"/>
        <c:auto val="1"/>
        <c:lblAlgn val="ctr"/>
        <c:lblOffset val="100"/>
        <c:noMultiLvlLbl val="0"/>
      </c:catAx>
      <c:valAx>
        <c:axId val="197059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908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0-4A7A-91A9-B4F060A8EE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0-4A7A-91A9-B4F060A8EE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0-4A7A-91A9-B4F060A8EE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0-4A7A-91A9-B4F060A8EE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0-4A7A-91A9-B4F060A8EE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0-4A7A-91A9-B4F060A8EE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0-4A7A-91A9-B4F060A8EE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0-4A7A-91A9-B4F060A8EE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C0-4A7A-91A9-B4F060A8EE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C0-4A7A-91A9-B4F060A8EE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C0-4A7A-91A9-B4F060A8EEB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269.58789400000001</c:v>
              </c:pt>
              <c:pt idx="1">
                <c:v>271.258578</c:v>
              </c:pt>
              <c:pt idx="2">
                <c:v>272.82936599999999</c:v>
              </c:pt>
              <c:pt idx="3">
                <c:v>273.67933199999999</c:v>
              </c:pt>
              <c:pt idx="4">
                <c:v>275.01956100000001</c:v>
              </c:pt>
              <c:pt idx="5">
                <c:v>276.19671799999998</c:v>
              </c:pt>
              <c:pt idx="6">
                <c:v>277.660865</c:v>
              </c:pt>
              <c:pt idx="7">
                <c:v>277.44094799999999</c:v>
              </c:pt>
              <c:pt idx="8">
                <c:v>278.70490000000001</c:v>
              </c:pt>
              <c:pt idx="9">
                <c:v>278.90389499999998</c:v>
              </c:pt>
              <c:pt idx="10">
                <c:v>280.16663699999998</c:v>
              </c:pt>
              <c:pt idx="11">
                <c:v>279.82043299999998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C0-4A7A-91A9-B4F060A8EE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178293"/>
        <c:axId val="10224732"/>
      </c:lineChart>
      <c:catAx>
        <c:axId val="20178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24732"/>
        <c:crosses val="autoZero"/>
        <c:auto val="1"/>
        <c:lblAlgn val="ctr"/>
        <c:lblOffset val="100"/>
        <c:noMultiLvlLbl val="0"/>
      </c:catAx>
      <c:valAx>
        <c:axId val="102247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78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22-46C8-B234-B31834B944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22-46C8-B234-B31834B944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2-46C8-B234-B31834B944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2-46C8-B234-B31834B944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2-46C8-B234-B31834B944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22-46C8-B234-B31834B944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2-46C8-B234-B31834B944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2-46C8-B234-B31834B944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22-46C8-B234-B31834B944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2-46C8-B234-B31834B944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2-46C8-B234-B31834B9449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185.08701199999999</c:v>
              </c:pt>
              <c:pt idx="1">
                <c:v>186.46192400000001</c:v>
              </c:pt>
              <c:pt idx="2">
                <c:v>188.42436000000001</c:v>
              </c:pt>
              <c:pt idx="3">
                <c:v>189.19038499999999</c:v>
              </c:pt>
              <c:pt idx="4">
                <c:v>190.555836</c:v>
              </c:pt>
              <c:pt idx="5">
                <c:v>191.598769</c:v>
              </c:pt>
              <c:pt idx="6">
                <c:v>192.58803800000001</c:v>
              </c:pt>
              <c:pt idx="7">
                <c:v>192.42344600000001</c:v>
              </c:pt>
              <c:pt idx="8">
                <c:v>193.156251</c:v>
              </c:pt>
              <c:pt idx="9">
                <c:v>193.30084400000001</c:v>
              </c:pt>
              <c:pt idx="10">
                <c:v>193.30856900000001</c:v>
              </c:pt>
              <c:pt idx="11">
                <c:v>192.367377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422-46C8-B234-B31834B944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263892"/>
        <c:axId val="39481521"/>
      </c:lineChart>
      <c:catAx>
        <c:axId val="632638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81521"/>
        <c:crosses val="autoZero"/>
        <c:auto val="1"/>
        <c:lblAlgn val="ctr"/>
        <c:lblOffset val="100"/>
        <c:noMultiLvlLbl val="0"/>
      </c:catAx>
      <c:valAx>
        <c:axId val="394815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638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F6-433A-BBE5-A0522AF33F9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F6-433A-BBE5-A0522AF33F9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6-433A-BBE5-A0522AF33F9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6-433A-BBE5-A0522AF33F9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6-433A-BBE5-A0522AF33F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6-433A-BBE5-A0522AF33F9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6-433A-BBE5-A0522AF33F9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6-433A-BBE5-A0522AF33F9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F6-433A-BBE5-A0522AF33F9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F6-433A-BBE5-A0522AF33F9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F6-433A-BBE5-A0522AF33F9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17.02867475</c:v>
              </c:pt>
              <c:pt idx="1">
                <c:v>17.207555249999999</c:v>
              </c:pt>
              <c:pt idx="2">
                <c:v>17.4247345</c:v>
              </c:pt>
              <c:pt idx="3">
                <c:v>17.5226905</c:v>
              </c:pt>
              <c:pt idx="4">
                <c:v>17.673954500000001</c:v>
              </c:pt>
              <c:pt idx="5">
                <c:v>17.838012750000001</c:v>
              </c:pt>
              <c:pt idx="6">
                <c:v>17.9882065</c:v>
              </c:pt>
              <c:pt idx="7">
                <c:v>18.033090000000001</c:v>
              </c:pt>
              <c:pt idx="8">
                <c:v>18.122308499999999</c:v>
              </c:pt>
              <c:pt idx="9">
                <c:v>18.1649855</c:v>
              </c:pt>
              <c:pt idx="10">
                <c:v>18.198172</c:v>
              </c:pt>
              <c:pt idx="11">
                <c:v>18.144884000000001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AF6-433A-BBE5-A0522AF33F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451268"/>
        <c:axId val="23481744"/>
      </c:lineChart>
      <c:catAx>
        <c:axId val="264512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81744"/>
        <c:crosses val="autoZero"/>
        <c:auto val="1"/>
        <c:lblAlgn val="ctr"/>
        <c:lblOffset val="100"/>
        <c:noMultiLvlLbl val="0"/>
      </c:catAx>
      <c:valAx>
        <c:axId val="234817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512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BB-465D-B101-A957921657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BB-465D-B101-A957921657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B-465D-B101-A957921657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B-465D-B101-A957921657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B-465D-B101-A957921657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BB-465D-B101-A957921657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BB-465D-B101-A957921657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BB-465D-B101-A957921657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BB-465D-B101-A957921657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BB-465D-B101-A957921657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BB-465D-B101-A9579216578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-1.766763114148566E-2</c:v>
              </c:pt>
              <c:pt idx="1">
                <c:v>-3.4081607905239982E-3</c:v>
              </c:pt>
              <c:pt idx="2">
                <c:v>4.1878538418170857E-3</c:v>
              </c:pt>
              <c:pt idx="3">
                <c:v>8.9398561703308739E-3</c:v>
              </c:pt>
              <c:pt idx="4">
                <c:v>1.705571919237335E-2</c:v>
              </c:pt>
              <c:pt idx="5">
                <c:v>1.9851503972837779E-2</c:v>
              </c:pt>
              <c:pt idx="6">
                <c:v>2.4581446664794629E-2</c:v>
              </c:pt>
              <c:pt idx="7">
                <c:v>2.0390063522424291E-2</c:v>
              </c:pt>
              <c:pt idx="8">
                <c:v>2.792871660369841E-2</c:v>
              </c:pt>
              <c:pt idx="9">
                <c:v>1.8676890416719459E-2</c:v>
              </c:pt>
              <c:pt idx="10">
                <c:v>2.0760193166874059E-2</c:v>
              </c:pt>
              <c:pt idx="11">
                <c:v>2.1884239133710601E-2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FBB-465D-B101-A957921657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30185"/>
        <c:axId val="36379951"/>
      </c:lineChart>
      <c:catAx>
        <c:axId val="48301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79951"/>
        <c:crosses val="autoZero"/>
        <c:auto val="1"/>
        <c:lblAlgn val="ctr"/>
        <c:lblOffset val="100"/>
        <c:noMultiLvlLbl val="0"/>
      </c:catAx>
      <c:valAx>
        <c:axId val="363799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01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B-4739-B950-1967956B98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B-4739-B950-1967956B98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B-4739-B950-1967956B98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B-4739-B950-1967956B98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B-4739-B950-1967956B98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EB-4739-B950-1967956B98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B-4739-B950-1967956B98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EB-4739-B950-1967956B98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EB-4739-B950-1967956B98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EB-4739-B950-1967956B98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EB-4739-B950-1967956B98E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-3.3995287200783139E-2</c:v>
              </c:pt>
              <c:pt idx="1">
                <c:v>-1.4562518946906119E-2</c:v>
              </c:pt>
              <c:pt idx="2">
                <c:v>4.7335295849569537E-3</c:v>
              </c:pt>
              <c:pt idx="3">
                <c:v>1.2581551567129061E-2</c:v>
              </c:pt>
              <c:pt idx="4">
                <c:v>2.1090247025490699E-2</c:v>
              </c:pt>
              <c:pt idx="5">
                <c:v>1.6815160854999241E-2</c:v>
              </c:pt>
              <c:pt idx="6">
                <c:v>1.469135549710689E-2</c:v>
              </c:pt>
              <c:pt idx="7">
                <c:v>1.357377776782512E-2</c:v>
              </c:pt>
              <c:pt idx="8">
                <c:v>2.5817402657703561E-2</c:v>
              </c:pt>
              <c:pt idx="9">
                <c:v>1.078268942638576E-2</c:v>
              </c:pt>
              <c:pt idx="10">
                <c:v>1.0356485758582199E-2</c:v>
              </c:pt>
              <c:pt idx="11">
                <c:v>9.3465753272395508E-3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6EB-4739-B950-1967956B98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282646"/>
        <c:axId val="20389027"/>
      </c:lineChart>
      <c:catAx>
        <c:axId val="272826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89027"/>
        <c:crosses val="autoZero"/>
        <c:auto val="1"/>
        <c:lblAlgn val="ctr"/>
        <c:lblOffset val="100"/>
        <c:noMultiLvlLbl val="0"/>
      </c:catAx>
      <c:valAx>
        <c:axId val="2038902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826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C-49AB-9D75-95B42BDF93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C-49AB-9D75-95B42BDF93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C-49AB-9D75-95B42BDF93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C-49AB-9D75-95B42BDF93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C-49AB-9D75-95B42BDF93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C-49AB-9D75-95B42BDF93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C-49AB-9D75-95B42BDF93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C-49AB-9D75-95B42BDF93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C-49AB-9D75-95B42BDF93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C-49AB-9D75-95B42BDF93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CC-49AB-9D75-95B42BDF937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-8.7438822024649587E-2</c:v>
              </c:pt>
              <c:pt idx="1">
                <c:v>-7.7737792223385366E-2</c:v>
              </c:pt>
              <c:pt idx="2">
                <c:v>-0.1006997426472003</c:v>
              </c:pt>
              <c:pt idx="3">
                <c:v>-0.10458336766050649</c:v>
              </c:pt>
              <c:pt idx="4">
                <c:v>-0.10174677991554359</c:v>
              </c:pt>
              <c:pt idx="5">
                <c:v>-9.7230412328158752E-2</c:v>
              </c:pt>
              <c:pt idx="6">
                <c:v>-8.3430848185975168E-2</c:v>
              </c:pt>
              <c:pt idx="7">
                <c:v>-7.542053123164269E-2</c:v>
              </c:pt>
              <c:pt idx="8">
                <c:v>-6.3983072336398203E-2</c:v>
              </c:pt>
              <c:pt idx="9">
                <c:v>-7.3312866677785457E-2</c:v>
              </c:pt>
              <c:pt idx="10">
                <c:v>-5.6049993504063013E-2</c:v>
              </c:pt>
              <c:pt idx="11">
                <c:v>-2.9100046708973551E-2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0CC-49AB-9D75-95B42BDF93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470801"/>
        <c:axId val="56788310"/>
      </c:lineChart>
      <c:catAx>
        <c:axId val="364708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88310"/>
        <c:crosses val="autoZero"/>
        <c:auto val="1"/>
        <c:lblAlgn val="ctr"/>
        <c:lblOffset val="100"/>
        <c:noMultiLvlLbl val="0"/>
      </c:catAx>
      <c:valAx>
        <c:axId val="567883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708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B8-4C3C-B351-714AB039DC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B8-4C3C-B351-714AB039DC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B8-4C3C-B351-714AB039DC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B8-4C3C-B351-714AB039DC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B8-4C3C-B351-714AB039DC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B8-4C3C-B351-714AB039DCA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B8-4C3C-B351-714AB039DCA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B8-4C3C-B351-714AB039DCA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B8-4C3C-B351-714AB039DCA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B8-4C3C-B351-714AB039DCA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B8-4C3C-B351-714AB039DCA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1.542140699891574E-2</c:v>
              </c:pt>
              <c:pt idx="1">
                <c:v>2.8504414074332018E-2</c:v>
              </c:pt>
              <c:pt idx="2">
                <c:v>3.9938253832391767E-2</c:v>
              </c:pt>
              <c:pt idx="3">
                <c:v>4.6145811561271968E-2</c:v>
              </c:pt>
              <c:pt idx="4">
                <c:v>5.6635040870886888E-2</c:v>
              </c:pt>
              <c:pt idx="5">
                <c:v>6.3080288953582739E-2</c:v>
              </c:pt>
              <c:pt idx="6">
                <c:v>6.8319767402355763E-2</c:v>
              </c:pt>
              <c:pt idx="7">
                <c:v>5.7583336636046353E-2</c:v>
              </c:pt>
              <c:pt idx="8">
                <c:v>6.1704725191325277E-2</c:v>
              </c:pt>
              <c:pt idx="9">
                <c:v>5.7070475871473458E-2</c:v>
              </c:pt>
              <c:pt idx="10">
                <c:v>5.5321445139133979E-2</c:v>
              </c:pt>
              <c:pt idx="11">
                <c:v>4.8187924797895812E-2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FB8-4C3C-B351-714AB039DC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736094"/>
        <c:axId val="16494226"/>
      </c:lineChart>
      <c:catAx>
        <c:axId val="577360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494226"/>
        <c:crosses val="autoZero"/>
        <c:auto val="1"/>
        <c:lblAlgn val="ctr"/>
        <c:lblOffset val="100"/>
        <c:noMultiLvlLbl val="0"/>
      </c:catAx>
      <c:valAx>
        <c:axId val="164942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360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F-4720-B616-05B31426DB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F-4720-B616-05B31426DB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F-4720-B616-05B31426DB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F-4720-B616-05B31426DB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F-4720-B616-05B31426DB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F-4720-B616-05B31426DB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F-4720-B616-05B31426DB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F-4720-B616-05B31426DB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6F-4720-B616-05B31426DB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6F-4720-B616-05B31426DB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6F-4720-B616-05B31426DBA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1.6497573253414211E-2</c:v>
              </c:pt>
              <c:pt idx="1">
                <c:v>3.3159317839524027E-2</c:v>
              </c:pt>
              <c:pt idx="2">
                <c:v>5.1170448309247753E-2</c:v>
              </c:pt>
              <c:pt idx="3">
                <c:v>6.0809617066562398E-2</c:v>
              </c:pt>
              <c:pt idx="4">
                <c:v>7.7114673673642165E-2</c:v>
              </c:pt>
              <c:pt idx="5">
                <c:v>8.6222565496962805E-2</c:v>
              </c:pt>
              <c:pt idx="6">
                <c:v>9.2162615330050976E-2</c:v>
              </c:pt>
              <c:pt idx="7">
                <c:v>7.9352765886166271E-2</c:v>
              </c:pt>
              <c:pt idx="8">
                <c:v>8.0792738923801066E-2</c:v>
              </c:pt>
              <c:pt idx="9">
                <c:v>7.5740480751163422E-2</c:v>
              </c:pt>
              <c:pt idx="10">
                <c:v>6.6732082275224869E-2</c:v>
              </c:pt>
              <c:pt idx="11">
                <c:v>5.0626301312655768E-2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86F-4720-B616-05B31426DB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31971"/>
        <c:axId val="61808583"/>
      </c:lineChart>
      <c:catAx>
        <c:axId val="60319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08583"/>
        <c:crosses val="autoZero"/>
        <c:auto val="1"/>
        <c:lblAlgn val="ctr"/>
        <c:lblOffset val="100"/>
        <c:noMultiLvlLbl val="0"/>
      </c:catAx>
      <c:valAx>
        <c:axId val="618085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19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2F-4699-8AFA-495A057C8F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F-4699-8AFA-495A057C8F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F-4699-8AFA-495A057C8F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F-4699-8AFA-495A057C8F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F-4699-8AFA-495A057C8F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F-4699-8AFA-495A057C8F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F-4699-8AFA-495A057C8F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F-4699-8AFA-495A057C8F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F-4699-8AFA-495A057C8F4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F-4699-8AFA-495A057C8F4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2F-4699-8AFA-495A057C8F4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2.018588568424776E-2</c:v>
              </c:pt>
              <c:pt idx="1">
                <c:v>3.9127281420927341E-2</c:v>
              </c:pt>
              <c:pt idx="2">
                <c:v>5.808522488684123E-2</c:v>
              </c:pt>
              <c:pt idx="3">
                <c:v>7.0267872508035317E-2</c:v>
              </c:pt>
              <c:pt idx="4">
                <c:v>8.7554651315660537E-2</c:v>
              </c:pt>
              <c:pt idx="5">
                <c:v>0.10204135438425629</c:v>
              </c:pt>
              <c:pt idx="6">
                <c:v>0.1112879080052229</c:v>
              </c:pt>
              <c:pt idx="7">
                <c:v>0.1037592138614768</c:v>
              </c:pt>
              <c:pt idx="8">
                <c:v>0.10672047806432861</c:v>
              </c:pt>
              <c:pt idx="9">
                <c:v>0.10290249377897839</c:v>
              </c:pt>
              <c:pt idx="10">
                <c:v>9.4482678838616788E-2</c:v>
              </c:pt>
              <c:pt idx="11">
                <c:v>7.9694311564848103E-2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42F-4699-8AFA-495A057C8F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857478"/>
        <c:axId val="20828304"/>
      </c:lineChart>
      <c:catAx>
        <c:axId val="985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28304"/>
        <c:crosses val="autoZero"/>
        <c:auto val="1"/>
        <c:lblAlgn val="ctr"/>
        <c:lblOffset val="100"/>
        <c:noMultiLvlLbl val="0"/>
      </c:catAx>
      <c:valAx>
        <c:axId val="208283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574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322108</c:v>
                </c:pt>
                <c:pt idx="2">
                  <c:v>69456</c:v>
                </c:pt>
                <c:pt idx="3">
                  <c:v>0</c:v>
                </c:pt>
                <c:pt idx="4">
                  <c:v>12608771</c:v>
                </c:pt>
                <c:pt idx="5">
                  <c:v>389688</c:v>
                </c:pt>
                <c:pt idx="6">
                  <c:v>63732</c:v>
                </c:pt>
                <c:pt idx="7">
                  <c:v>9248439</c:v>
                </c:pt>
                <c:pt idx="8">
                  <c:v>1133105</c:v>
                </c:pt>
                <c:pt idx="9">
                  <c:v>138022</c:v>
                </c:pt>
                <c:pt idx="10">
                  <c:v>298040</c:v>
                </c:pt>
                <c:pt idx="11">
                  <c:v>16724</c:v>
                </c:pt>
                <c:pt idx="12">
                  <c:v>38817</c:v>
                </c:pt>
                <c:pt idx="13">
                  <c:v>249466</c:v>
                </c:pt>
                <c:pt idx="14">
                  <c:v>187430</c:v>
                </c:pt>
                <c:pt idx="15">
                  <c:v>3801835</c:v>
                </c:pt>
                <c:pt idx="16">
                  <c:v>839904</c:v>
                </c:pt>
                <c:pt idx="17">
                  <c:v>107180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1226502</c:v>
                </c:pt>
                <c:pt idx="22">
                  <c:v>344220</c:v>
                </c:pt>
                <c:pt idx="23">
                  <c:v>269672</c:v>
                </c:pt>
                <c:pt idx="24">
                  <c:v>35918</c:v>
                </c:pt>
                <c:pt idx="25">
                  <c:v>13617674</c:v>
                </c:pt>
                <c:pt idx="26">
                  <c:v>674686</c:v>
                </c:pt>
                <c:pt idx="27">
                  <c:v>65397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74642</c:v>
                </c:pt>
                <c:pt idx="7">
                  <c:v>9718662</c:v>
                </c:pt>
                <c:pt idx="8">
                  <c:v>1234633</c:v>
                </c:pt>
                <c:pt idx="9">
                  <c:v>142461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3615390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983029</c:v>
                </c:pt>
                <c:pt idx="22">
                  <c:v>271581</c:v>
                </c:pt>
                <c:pt idx="23">
                  <c:v>260056</c:v>
                </c:pt>
                <c:pt idx="24">
                  <c:v>28665</c:v>
                </c:pt>
                <c:pt idx="25">
                  <c:v>13760648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60152"/>
        <c:axId val="66923979"/>
      </c:barChart>
      <c:catAx>
        <c:axId val="40960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23979"/>
        <c:crosses val="autoZero"/>
        <c:auto val="1"/>
        <c:lblAlgn val="ctr"/>
        <c:lblOffset val="100"/>
        <c:noMultiLvlLbl val="0"/>
      </c:catAx>
      <c:valAx>
        <c:axId val="669239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01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3770.1950000000011</c:v>
                </c:pt>
                <c:pt idx="1">
                  <c:v>0</c:v>
                </c:pt>
                <c:pt idx="2">
                  <c:v>481.34399999999988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2425.1799999999998</c:v>
                </c:pt>
                <c:pt idx="6">
                  <c:v>365.24400000000009</c:v>
                </c:pt>
                <c:pt idx="7">
                  <c:v>342.49300000000011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48.335000000000001</c:v>
                </c:pt>
                <c:pt idx="13">
                  <c:v>2344.5909999999999</c:v>
                </c:pt>
                <c:pt idx="14">
                  <c:v>28.286000000000001</c:v>
                </c:pt>
                <c:pt idx="15">
                  <c:v>56.039000000000009</c:v>
                </c:pt>
                <c:pt idx="16">
                  <c:v>3.8639999999999999</c:v>
                </c:pt>
                <c:pt idx="17">
                  <c:v>478.38799999999998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5837.5630000000001</c:v>
                </c:pt>
                <c:pt idx="21">
                  <c:v>186.63399999999999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698.048</c:v>
                </c:pt>
                <c:pt idx="26">
                  <c:v>6625.9679999999998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306.041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61.521999999999998</c:v>
                </c:pt>
                <c:pt idx="16">
                  <c:v>65.882999999999996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537.26499999999999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42198"/>
        <c:axId val="66419923"/>
      </c:barChart>
      <c:catAx>
        <c:axId val="627421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19923"/>
        <c:crosses val="autoZero"/>
        <c:auto val="1"/>
        <c:lblAlgn val="ctr"/>
        <c:lblOffset val="100"/>
        <c:noMultiLvlLbl val="0"/>
      </c:catAx>
      <c:valAx>
        <c:axId val="664199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421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14993</c:v>
                </c:pt>
                <c:pt idx="1">
                  <c:v>2003</c:v>
                </c:pt>
                <c:pt idx="2">
                  <c:v>14944</c:v>
                </c:pt>
                <c:pt idx="3">
                  <c:v>10851</c:v>
                </c:pt>
                <c:pt idx="4">
                  <c:v>748102</c:v>
                </c:pt>
                <c:pt idx="5">
                  <c:v>24482</c:v>
                </c:pt>
                <c:pt idx="6">
                  <c:v>22064</c:v>
                </c:pt>
                <c:pt idx="7">
                  <c:v>363960</c:v>
                </c:pt>
                <c:pt idx="8">
                  <c:v>5595</c:v>
                </c:pt>
                <c:pt idx="9">
                  <c:v>58045</c:v>
                </c:pt>
                <c:pt idx="10">
                  <c:v>3958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30802</c:v>
                </c:pt>
                <c:pt idx="15">
                  <c:v>734590</c:v>
                </c:pt>
                <c:pt idx="16">
                  <c:v>11496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9337</c:v>
                </c:pt>
                <c:pt idx="21">
                  <c:v>212582</c:v>
                </c:pt>
                <c:pt idx="22">
                  <c:v>13832</c:v>
                </c:pt>
                <c:pt idx="23">
                  <c:v>7908</c:v>
                </c:pt>
                <c:pt idx="24">
                  <c:v>22650</c:v>
                </c:pt>
                <c:pt idx="25">
                  <c:v>114089</c:v>
                </c:pt>
                <c:pt idx="26">
                  <c:v>20573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18507</c:v>
                </c:pt>
                <c:pt idx="7">
                  <c:v>322503</c:v>
                </c:pt>
                <c:pt idx="8">
                  <c:v>30880</c:v>
                </c:pt>
                <c:pt idx="9">
                  <c:v>39703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698407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260425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125285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060458"/>
        <c:axId val="8913499"/>
      </c:barChart>
      <c:catAx>
        <c:axId val="140604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13499"/>
        <c:crosses val="autoZero"/>
        <c:auto val="1"/>
        <c:lblAlgn val="ctr"/>
        <c:lblOffset val="100"/>
        <c:noMultiLvlLbl val="0"/>
      </c:catAx>
      <c:valAx>
        <c:axId val="89134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604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6515</c:v>
                </c:pt>
                <c:pt idx="1">
                  <c:v>248</c:v>
                </c:pt>
                <c:pt idx="2">
                  <c:v>5535</c:v>
                </c:pt>
                <c:pt idx="3">
                  <c:v>3470</c:v>
                </c:pt>
                <c:pt idx="4">
                  <c:v>717148</c:v>
                </c:pt>
                <c:pt idx="5">
                  <c:v>6100</c:v>
                </c:pt>
                <c:pt idx="6">
                  <c:v>62</c:v>
                </c:pt>
                <c:pt idx="7">
                  <c:v>306526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26412</c:v>
                </c:pt>
                <c:pt idx="15">
                  <c:v>653961</c:v>
                </c:pt>
                <c:pt idx="16">
                  <c:v>6916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8176</c:v>
                </c:pt>
                <c:pt idx="23">
                  <c:v>4393</c:v>
                </c:pt>
                <c:pt idx="24">
                  <c:v>7172</c:v>
                </c:pt>
                <c:pt idx="25">
                  <c:v>83825</c:v>
                </c:pt>
                <c:pt idx="26">
                  <c:v>8633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2973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208402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112720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02225"/>
        <c:axId val="35105477"/>
      </c:barChart>
      <c:catAx>
        <c:axId val="266022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05477"/>
        <c:crosses val="autoZero"/>
        <c:auto val="1"/>
        <c:lblAlgn val="ctr"/>
        <c:lblOffset val="100"/>
        <c:noMultiLvlLbl val="0"/>
      </c:catAx>
      <c:valAx>
        <c:axId val="351054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022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BF31E69-36B3-43A3-BB97-735E09EBD874}"/>
            </a:ext>
          </a:extLst>
        </xdr:cNvPr>
        <xdr:cNvSpPr txBox="1"/>
      </xdr:nvSpPr>
      <xdr:spPr>
        <a:xfrm>
          <a:off x="16193" y="771527"/>
          <a:ext cx="5112399" cy="42560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109BAF2-57C9-4065-B263-6B4CA7AE0302}"/>
            </a:ext>
          </a:extLst>
        </xdr:cNvPr>
        <xdr:cNvSpPr txBox="1"/>
      </xdr:nvSpPr>
      <xdr:spPr>
        <a:xfrm>
          <a:off x="0" y="8434864"/>
          <a:ext cx="5093350" cy="26993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A783A558-BCE2-4E92-A692-D02C9DBE63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0" y="69151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212DFAA-3853-4F00-9CCE-A698499A4B21}"/>
            </a:ext>
          </a:extLst>
        </xdr:cNvPr>
        <xdr:cNvCxnSpPr/>
      </xdr:nvCxnSpPr>
      <xdr:spPr>
        <a:xfrm flipH="1">
          <a:off x="8900764" y="0"/>
          <a:ext cx="2253" cy="903732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BD6D63A-C984-4CE1-8546-239968DE744C}"/>
            </a:ext>
          </a:extLst>
        </xdr:cNvPr>
        <xdr:cNvCxnSpPr/>
      </xdr:nvCxnSpPr>
      <xdr:spPr>
        <a:xfrm flipH="1" flipV="1">
          <a:off x="11907" y="1868328"/>
          <a:ext cx="13305948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9E515C3-414A-4633-A919-5FCA198E8E28}"/>
            </a:ext>
          </a:extLst>
        </xdr:cNvPr>
        <xdr:cNvCxnSpPr/>
      </xdr:nvCxnSpPr>
      <xdr:spPr>
        <a:xfrm flipH="1">
          <a:off x="0" y="8122920"/>
          <a:ext cx="13315950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D3ABE6AD-2604-4B9C-BABD-48525026DCBA}"/>
            </a:ext>
          </a:extLst>
        </xdr:cNvPr>
        <xdr:cNvSpPr txBox="1"/>
      </xdr:nvSpPr>
      <xdr:spPr>
        <a:xfrm>
          <a:off x="0" y="4381028"/>
          <a:ext cx="10239162" cy="56213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9C7882-539E-4B39-A789-3FC6DE9C8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1" y="6132"/>
          <a:ext cx="3764279" cy="5292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2791609-B111-4E54-B189-F6E883EF4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06772A-EFCD-4524-AF0F-9B44EC66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3695" y="0"/>
          <a:ext cx="3765600" cy="53010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D60040-0135-4A78-AFD7-4E9C52325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6C30F9-1997-4183-8686-1816C8D2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7B80CE-004A-4E2D-9626-FAF8EDD2B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19D82A-AD9D-4067-885D-9F200E1A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3843"/>
          <a:ext cx="3766536" cy="5302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7B9F85-7DC6-4086-95B0-395697D73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9561DF-300B-434F-B65C-C2FFCE22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43B78B-2C93-41A7-A39A-CD0B8CA6B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27D474-4A77-4634-B1AA-384AA338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0605019-BF1E-4DFD-99DD-1AF8E13B4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17FF65-57C3-4E8E-B767-C8EAB4B14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B44D55-241B-4A4E-9150-8FE9634A6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B35845-5EFD-41C4-A5AC-15FA862FF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2880" y="1670"/>
          <a:ext cx="3765600" cy="53010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9279A3A-4ABD-45C6-9210-4FD152E36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2E38AE8-2D45-44A6-912B-1626D3574F8F}"/>
            </a:ext>
          </a:extLst>
        </xdr:cNvPr>
        <xdr:cNvSpPr txBox="1"/>
      </xdr:nvSpPr>
      <xdr:spPr>
        <a:xfrm>
          <a:off x="16193" y="771527"/>
          <a:ext cx="5112399" cy="42560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4432A76B-42D7-4018-90D7-0DE27FAB4010}"/>
            </a:ext>
          </a:extLst>
        </xdr:cNvPr>
        <xdr:cNvSpPr txBox="1"/>
      </xdr:nvSpPr>
      <xdr:spPr>
        <a:xfrm>
          <a:off x="0" y="4546284"/>
          <a:ext cx="8671136" cy="51465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948AEC5F-2B05-42AF-BA85-F20F7EFBEDA4}"/>
            </a:ext>
          </a:extLst>
        </xdr:cNvPr>
        <xdr:cNvSpPr txBox="1"/>
      </xdr:nvSpPr>
      <xdr:spPr>
        <a:xfrm>
          <a:off x="0" y="8434864"/>
          <a:ext cx="5093350" cy="26993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5F5E1-1C59-45D1-A565-3653404109E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6190" y="685799"/>
          <a:ext cx="4353570" cy="61474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1286CCF-A4F1-44DD-B5EB-FD20FE555AE4}"/>
            </a:ext>
          </a:extLst>
        </xdr:cNvPr>
        <xdr:cNvCxnSpPr/>
      </xdr:nvCxnSpPr>
      <xdr:spPr>
        <a:xfrm flipH="1">
          <a:off x="8900764" y="0"/>
          <a:ext cx="2253" cy="903732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8850825-CE60-426B-AFD4-07DEA86D7B35}"/>
            </a:ext>
          </a:extLst>
        </xdr:cNvPr>
        <xdr:cNvCxnSpPr/>
      </xdr:nvCxnSpPr>
      <xdr:spPr>
        <a:xfrm flipH="1" flipV="1">
          <a:off x="11907" y="1868328"/>
          <a:ext cx="13305948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7E2E909-6BA0-4FD3-8CB8-794CE737C3F2}"/>
            </a:ext>
          </a:extLst>
        </xdr:cNvPr>
        <xdr:cNvCxnSpPr/>
      </xdr:nvCxnSpPr>
      <xdr:spPr>
        <a:xfrm flipH="1">
          <a:off x="0" y="8122920"/>
          <a:ext cx="13315950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893BA7-CD3D-4633-A214-0414A086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7384" y="10886"/>
          <a:ext cx="5652730" cy="7526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CC13B3-0357-4748-BF7E-78BADD6E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6D7497A-4110-4EDF-AD78-91244DE18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EA45E4-C48B-4919-9D67-40058E807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2F3CA4-9AC6-439D-BED7-B0E399F2F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DFE2A23-07D9-4221-BF20-DDB24A5BE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8B1BD14-F2C4-45E9-A6A9-2AA65C98C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256F9A-40DB-4167-894F-C81C18CE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188" y="0"/>
          <a:ext cx="5648383" cy="7535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1B7448-86AA-4C81-A976-03658A9B9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525CD4-8C9A-484D-A107-D471B2057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9F98E5-8858-429D-A1A8-A6A63259E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1D9570-F52E-47E5-BDDA-BEF09B637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3BFF738-66C9-4587-B0D8-F76DB904F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A127839-D0CB-49BE-AF01-A22A0D6FF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DECFBA-CD33-42D9-BB90-0154FDCE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4398" y="0"/>
          <a:ext cx="5648383" cy="7535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B7E79A1-E802-4B27-9E7E-DE91DF1D4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0CE521B-C70D-4FAD-9DCF-685D7BE7B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01610D-D090-41B5-803E-1A5424AD0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B6783B-CC1E-4FEF-AB87-5EDDB2921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F42E984-3039-44CD-8F31-7AE7CC07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312A619-FF4C-488B-92B1-641DAA0A3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5ABC0B28-4E70-4BC0-9F7C-B51DC2239B6D}"/>
            </a:ext>
          </a:extLst>
        </xdr:cNvPr>
        <xdr:cNvSpPr>
          <a:spLocks noChangeAspect="1" noChangeArrowheads="1"/>
        </xdr:cNvSpPr>
      </xdr:nvSpPr>
      <xdr:spPr bwMode="auto">
        <a:xfrm>
          <a:off x="662940" y="1371600"/>
          <a:ext cx="5593080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89B76D-0DCE-48D7-8C28-433F72CE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188" y="0"/>
          <a:ext cx="5648383" cy="7535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FC849E8-C55F-4530-8932-9D196FAFD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B5940A-1E02-4A76-ABA9-CFE4BA6DC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833E8E-E1AE-43A6-BC98-40E27D3B0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B41BA46-7BE5-4379-A80C-B08EC3528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21EBB6-5246-4FB4-85E3-DFBF7C80F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2908AA-723B-4E3A-AF66-3AAF3BCC2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FD972-AA07-4509-B540-F76A3A56FC2A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F56D8-F14D-4803-9CCD-C25266B4BA54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123674</v>
      </c>
      <c r="D8" s="189">
        <v>289132</v>
      </c>
      <c r="E8" s="189">
        <v>355861</v>
      </c>
      <c r="F8" s="190">
        <v>23.079078068148799</v>
      </c>
      <c r="G8" s="6"/>
    </row>
    <row r="9" spans="1:14" ht="15.6" customHeight="1">
      <c r="A9" s="188" t="s">
        <v>8</v>
      </c>
      <c r="B9" s="189">
        <v>96700</v>
      </c>
      <c r="C9" s="189">
        <v>142264</v>
      </c>
      <c r="D9" s="189">
        <v>322269</v>
      </c>
      <c r="E9" s="189">
        <v>414324</v>
      </c>
      <c r="F9" s="190">
        <v>28.56464630479508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5593528</v>
      </c>
      <c r="D11" s="189">
        <v>17228209</v>
      </c>
      <c r="E11" s="189">
        <v>16159576</v>
      </c>
      <c r="F11" s="190">
        <v>-6.2028095897838256</v>
      </c>
    </row>
    <row r="12" spans="1:14" ht="15.6" customHeight="1">
      <c r="A12" s="188" t="s">
        <v>6</v>
      </c>
      <c r="B12" s="189">
        <v>196296</v>
      </c>
      <c r="C12" s="189">
        <v>217978</v>
      </c>
      <c r="D12" s="189">
        <v>546265</v>
      </c>
      <c r="E12" s="189">
        <v>614892</v>
      </c>
      <c r="F12" s="190">
        <v>12.56295021647003</v>
      </c>
    </row>
    <row r="13" spans="1:14" ht="15.6" customHeight="1">
      <c r="A13" s="188" t="s">
        <v>175</v>
      </c>
      <c r="B13" s="189">
        <v>1195038</v>
      </c>
      <c r="C13" s="189">
        <v>1296940</v>
      </c>
      <c r="D13" s="189">
        <v>3283005</v>
      </c>
      <c r="E13" s="189">
        <v>4277066</v>
      </c>
      <c r="F13" s="190">
        <v>30.278997442891491</v>
      </c>
    </row>
    <row r="14" spans="1:14" ht="15.6" customHeight="1">
      <c r="A14" s="188" t="s">
        <v>148</v>
      </c>
      <c r="B14" s="189">
        <v>4571750</v>
      </c>
      <c r="C14" s="189">
        <v>4432001</v>
      </c>
      <c r="D14" s="189">
        <v>12465466</v>
      </c>
      <c r="E14" s="189">
        <v>12016253</v>
      </c>
      <c r="F14" s="190">
        <v>-3.6036599032880039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199528</v>
      </c>
      <c r="E16" s="189">
        <v>230774</v>
      </c>
      <c r="F16" s="190">
        <v>15.65995749969929</v>
      </c>
      <c r="G16" s="1"/>
    </row>
    <row r="17" spans="1:7" ht="15.6" customHeight="1">
      <c r="A17" s="188" t="s">
        <v>150</v>
      </c>
      <c r="B17" s="189">
        <v>94405</v>
      </c>
      <c r="C17" s="189">
        <v>113492</v>
      </c>
      <c r="D17" s="189">
        <v>245176</v>
      </c>
      <c r="E17" s="189">
        <v>299504</v>
      </c>
      <c r="F17" s="190">
        <v>22.158775736613691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57918</v>
      </c>
      <c r="D19" s="189">
        <v>162539</v>
      </c>
      <c r="E19" s="189">
        <v>160064</v>
      </c>
      <c r="F19" s="190">
        <v>-1.522711472323564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137855</v>
      </c>
      <c r="D21" s="189">
        <v>447093</v>
      </c>
      <c r="E21" s="189">
        <v>373184</v>
      </c>
      <c r="F21" s="190">
        <v>-16.531012563381669</v>
      </c>
    </row>
    <row r="22" spans="1:7" ht="15.6" customHeight="1">
      <c r="A22" s="188" t="s">
        <v>146</v>
      </c>
      <c r="B22" s="189">
        <v>1663690</v>
      </c>
      <c r="C22" s="189">
        <v>1771085</v>
      </c>
      <c r="D22" s="189">
        <v>4789382</v>
      </c>
      <c r="E22" s="189">
        <v>5154179</v>
      </c>
      <c r="F22" s="190">
        <v>7.6167864663958804</v>
      </c>
    </row>
    <row r="23" spans="1:7" ht="15.6" customHeight="1">
      <c r="A23" s="188" t="s">
        <v>165</v>
      </c>
      <c r="B23" s="189">
        <v>197553</v>
      </c>
      <c r="C23" s="189">
        <v>439938</v>
      </c>
      <c r="D23" s="189">
        <v>355478</v>
      </c>
      <c r="E23" s="189">
        <v>945865</v>
      </c>
      <c r="F23" s="190">
        <v>166.08257051069259</v>
      </c>
    </row>
    <row r="24" spans="1:7" ht="15.6" customHeight="1">
      <c r="A24" s="188" t="s">
        <v>141</v>
      </c>
      <c r="B24" s="189">
        <v>89124</v>
      </c>
      <c r="C24" s="189">
        <v>92752</v>
      </c>
      <c r="D24" s="189">
        <v>260863</v>
      </c>
      <c r="E24" s="189">
        <v>265879</v>
      </c>
      <c r="F24" s="190">
        <v>1.9228483916845249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212787</v>
      </c>
      <c r="D27" s="189">
        <v>635825</v>
      </c>
      <c r="E27" s="189">
        <v>578607</v>
      </c>
      <c r="F27" s="190">
        <v>-8.9990170251248429</v>
      </c>
    </row>
    <row r="28" spans="1:7" ht="15.6" customHeight="1">
      <c r="A28" s="188" t="s">
        <v>177</v>
      </c>
      <c r="B28" s="189">
        <v>671485</v>
      </c>
      <c r="C28" s="189">
        <v>866484</v>
      </c>
      <c r="D28" s="189">
        <v>2130532</v>
      </c>
      <c r="E28" s="189">
        <v>2540756</v>
      </c>
      <c r="F28" s="190">
        <v>19.2545336094459</v>
      </c>
    </row>
    <row r="29" spans="1:7" ht="15.6" customHeight="1">
      <c r="A29" s="188" t="s">
        <v>178</v>
      </c>
      <c r="B29" s="189">
        <v>324078</v>
      </c>
      <c r="C29" s="189">
        <v>375983</v>
      </c>
      <c r="D29" s="189">
        <v>881237</v>
      </c>
      <c r="E29" s="189">
        <v>914842</v>
      </c>
      <c r="F29" s="190">
        <v>3.8133895875910748</v>
      </c>
    </row>
    <row r="30" spans="1:7" ht="15.6" customHeight="1">
      <c r="A30" s="188" t="s">
        <v>179</v>
      </c>
      <c r="B30" s="189">
        <v>162750</v>
      </c>
      <c r="C30" s="189">
        <v>134338</v>
      </c>
      <c r="D30" s="189">
        <v>422308</v>
      </c>
      <c r="E30" s="189">
        <v>423379</v>
      </c>
      <c r="F30" s="190">
        <v>0.253606372600089</v>
      </c>
    </row>
    <row r="31" spans="1:7" ht="15.6" customHeight="1">
      <c r="A31" s="188" t="s">
        <v>180</v>
      </c>
      <c r="B31" s="189">
        <v>171611</v>
      </c>
      <c r="C31" s="189">
        <v>187095</v>
      </c>
      <c r="D31" s="189">
        <v>388729</v>
      </c>
      <c r="E31" s="189">
        <v>494768</v>
      </c>
      <c r="F31" s="190">
        <v>27.278386742434961</v>
      </c>
    </row>
    <row r="32" spans="1:7" ht="15.6" customHeight="1">
      <c r="A32" s="188" t="s">
        <v>181</v>
      </c>
      <c r="B32" s="189">
        <v>6509217</v>
      </c>
      <c r="C32" s="189">
        <v>6076585</v>
      </c>
      <c r="D32" s="189">
        <v>17569785</v>
      </c>
      <c r="E32" s="189">
        <v>17460245</v>
      </c>
      <c r="F32" s="190">
        <v>-0.62345668999364534</v>
      </c>
    </row>
    <row r="33" spans="1:6" ht="15.6" customHeight="1">
      <c r="A33" s="188" t="s">
        <v>182</v>
      </c>
      <c r="B33" s="189">
        <v>427224</v>
      </c>
      <c r="C33" s="189">
        <v>423274</v>
      </c>
      <c r="D33" s="189">
        <v>1137202</v>
      </c>
      <c r="E33" s="189">
        <v>1116880</v>
      </c>
      <c r="F33" s="190">
        <v>-1.787017609888125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195364</v>
      </c>
      <c r="F34" s="190">
        <v>3.546896200814118</v>
      </c>
    </row>
    <row r="35" spans="1:6" ht="15.6" customHeight="1">
      <c r="A35" s="156" t="s">
        <v>153</v>
      </c>
      <c r="B35" s="76">
        <f>SUM(B7:B34)</f>
        <v>24353854</v>
      </c>
      <c r="C35" s="77">
        <f>SUM(C7:C34)</f>
        <v>24007650</v>
      </c>
      <c r="D35" s="76">
        <f>SUM(D7:D34)</f>
        <v>67135677</v>
      </c>
      <c r="E35" s="78">
        <f>SUM(E7:E34)</f>
        <v>68251210</v>
      </c>
      <c r="F35" s="177">
        <f>E35*100/D35-100</f>
        <v>1.6616098173851697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89A58-1A95-40EA-8D14-E39831C45238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111223</v>
      </c>
      <c r="D8" s="189">
        <v>271546</v>
      </c>
      <c r="E8" s="189">
        <v>322108</v>
      </c>
      <c r="F8" s="190">
        <v>18.62004964168133</v>
      </c>
      <c r="G8" s="6"/>
    </row>
    <row r="9" spans="1:14" ht="15.6" customHeight="1">
      <c r="A9" s="188" t="s">
        <v>8</v>
      </c>
      <c r="B9" s="189">
        <v>17915</v>
      </c>
      <c r="C9" s="189">
        <v>21397</v>
      </c>
      <c r="D9" s="189">
        <v>52403</v>
      </c>
      <c r="E9" s="189">
        <v>69456</v>
      </c>
      <c r="F9" s="190">
        <v>32.542030036448303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4319315</v>
      </c>
      <c r="D11" s="189">
        <v>14021764</v>
      </c>
      <c r="E11" s="189">
        <v>12608771</v>
      </c>
      <c r="F11" s="190">
        <v>-10.07714150658933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389688</v>
      </c>
      <c r="F12" s="190">
        <v>1.5979288714382991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74642</v>
      </c>
      <c r="E13" s="189">
        <v>63732</v>
      </c>
      <c r="F13" s="190">
        <v>-14.616435786822439</v>
      </c>
    </row>
    <row r="14" spans="1:14" ht="15.6" customHeight="1">
      <c r="A14" s="188" t="s">
        <v>148</v>
      </c>
      <c r="B14" s="189">
        <v>3557994</v>
      </c>
      <c r="C14" s="189">
        <v>3377965</v>
      </c>
      <c r="D14" s="189">
        <v>9718662</v>
      </c>
      <c r="E14" s="189">
        <v>9248439</v>
      </c>
      <c r="F14" s="190">
        <v>-4.8383512051350266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142461</v>
      </c>
      <c r="E16" s="189">
        <v>138022</v>
      </c>
      <c r="F16" s="190">
        <v>-3.1159405030148548</v>
      </c>
      <c r="G16" s="1"/>
    </row>
    <row r="17" spans="1:7" ht="15.6" customHeight="1">
      <c r="A17" s="188" t="s">
        <v>150</v>
      </c>
      <c r="B17" s="189">
        <v>93199</v>
      </c>
      <c r="C17" s="189">
        <v>112811</v>
      </c>
      <c r="D17" s="189">
        <v>238455</v>
      </c>
      <c r="E17" s="189">
        <v>298040</v>
      </c>
      <c r="F17" s="190">
        <v>24.987943217797909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17217</v>
      </c>
      <c r="D19" s="189">
        <v>29316</v>
      </c>
      <c r="E19" s="189">
        <v>38817</v>
      </c>
      <c r="F19" s="190">
        <v>32.40892345476874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1281883</v>
      </c>
      <c r="C22" s="189">
        <v>1316264</v>
      </c>
      <c r="D22" s="189">
        <v>3615390</v>
      </c>
      <c r="E22" s="189">
        <v>3801835</v>
      </c>
      <c r="F22" s="190">
        <v>5.1569816810911107</v>
      </c>
    </row>
    <row r="23" spans="1:7" ht="15.6" customHeight="1">
      <c r="A23" s="188" t="s">
        <v>165</v>
      </c>
      <c r="B23" s="189">
        <v>144984</v>
      </c>
      <c r="C23" s="189">
        <v>402369</v>
      </c>
      <c r="D23" s="189">
        <v>179768</v>
      </c>
      <c r="E23" s="189">
        <v>839904</v>
      </c>
      <c r="F23" s="190">
        <v>367.21552222865029</v>
      </c>
    </row>
    <row r="24" spans="1:7" ht="15.6" customHeight="1">
      <c r="A24" s="188" t="s">
        <v>141</v>
      </c>
      <c r="B24" s="189">
        <v>36334</v>
      </c>
      <c r="C24" s="189">
        <v>34984</v>
      </c>
      <c r="D24" s="189">
        <v>101412</v>
      </c>
      <c r="E24" s="189">
        <v>107180</v>
      </c>
      <c r="F24" s="190">
        <v>5.6876898197452022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313693</v>
      </c>
      <c r="C28" s="189">
        <v>432868</v>
      </c>
      <c r="D28" s="189">
        <v>983029</v>
      </c>
      <c r="E28" s="189">
        <v>1226502</v>
      </c>
      <c r="F28" s="190">
        <v>24.76763147374086</v>
      </c>
    </row>
    <row r="29" spans="1:7" ht="15.6" customHeight="1">
      <c r="A29" s="188" t="s">
        <v>178</v>
      </c>
      <c r="B29" s="189">
        <v>101911</v>
      </c>
      <c r="C29" s="189">
        <v>136245</v>
      </c>
      <c r="D29" s="189">
        <v>271581</v>
      </c>
      <c r="E29" s="189">
        <v>344220</v>
      </c>
      <c r="F29" s="190">
        <v>26.74671644923615</v>
      </c>
    </row>
    <row r="30" spans="1:7" ht="15.6" customHeight="1">
      <c r="A30" s="188" t="s">
        <v>179</v>
      </c>
      <c r="B30" s="189">
        <v>89734</v>
      </c>
      <c r="C30" s="189">
        <v>87960</v>
      </c>
      <c r="D30" s="189">
        <v>260056</v>
      </c>
      <c r="E30" s="189">
        <v>269672</v>
      </c>
      <c r="F30" s="190">
        <v>3.6976651182822171</v>
      </c>
    </row>
    <row r="31" spans="1:7" ht="15.6" customHeight="1">
      <c r="A31" s="188" t="s">
        <v>180</v>
      </c>
      <c r="B31" s="189">
        <v>12484</v>
      </c>
      <c r="C31" s="189">
        <v>14212</v>
      </c>
      <c r="D31" s="189">
        <v>28665</v>
      </c>
      <c r="E31" s="189">
        <v>35918</v>
      </c>
      <c r="F31" s="190">
        <v>25.302633874062451</v>
      </c>
    </row>
    <row r="32" spans="1:7" ht="15.6" customHeight="1">
      <c r="A32" s="188" t="s">
        <v>181</v>
      </c>
      <c r="B32" s="189">
        <v>5169292</v>
      </c>
      <c r="C32" s="189">
        <v>4595104</v>
      </c>
      <c r="D32" s="189">
        <v>13760648</v>
      </c>
      <c r="E32" s="189">
        <v>13617674</v>
      </c>
      <c r="F32" s="190">
        <v>-1.039006302610161</v>
      </c>
    </row>
    <row r="33" spans="1:6" ht="15.6" customHeight="1">
      <c r="A33" s="188" t="s">
        <v>182</v>
      </c>
      <c r="B33" s="189">
        <v>245070</v>
      </c>
      <c r="C33" s="189">
        <v>239888</v>
      </c>
      <c r="D33" s="189">
        <v>614196</v>
      </c>
      <c r="E33" s="189">
        <v>674686</v>
      </c>
      <c r="F33" s="190">
        <v>9.8486476629610138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65397</v>
      </c>
      <c r="F34" s="190">
        <v>-3.4060529075521089</v>
      </c>
    </row>
    <row r="35" spans="1:6" ht="15.6" customHeight="1">
      <c r="A35" s="156" t="s">
        <v>153</v>
      </c>
      <c r="B35" s="76">
        <f>SUM(B7:B34)</f>
        <v>16936179</v>
      </c>
      <c r="C35" s="77">
        <f>SUM(C7:C34)</f>
        <v>15994987</v>
      </c>
      <c r="D35" s="178">
        <f>SUM(D7:D34)</f>
        <v>46544166</v>
      </c>
      <c r="E35" s="78">
        <f>SUM(E7:E34)</f>
        <v>45755292</v>
      </c>
      <c r="F35" s="140">
        <f>E35*100/D35-100</f>
        <v>-1.6948934051154794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DECA9-3B6F-4141-98CF-15243A077C03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3770.1950000000011</v>
      </c>
      <c r="F7" s="190">
        <v>4.8202592346181348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78.781000000000006</v>
      </c>
      <c r="C9" s="189">
        <v>97.305999999999997</v>
      </c>
      <c r="D9" s="189">
        <v>481.947</v>
      </c>
      <c r="E9" s="189">
        <v>481.34399999999988</v>
      </c>
      <c r="F9" s="190">
        <v>-0.12511749217239301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-5.8164820901003793</v>
      </c>
    </row>
    <row r="11" spans="1:14" ht="15.6" customHeight="1">
      <c r="A11" s="188" t="s">
        <v>9</v>
      </c>
      <c r="B11" s="189">
        <v>40.260000000000012</v>
      </c>
      <c r="C11" s="189">
        <v>43.901000000000003</v>
      </c>
      <c r="D11" s="189">
        <v>200.226</v>
      </c>
      <c r="E11" s="189">
        <v>243.857</v>
      </c>
      <c r="F11" s="190">
        <v>21.790876309769981</v>
      </c>
    </row>
    <row r="12" spans="1:14" ht="15.6" customHeight="1">
      <c r="A12" s="188" t="s">
        <v>6</v>
      </c>
      <c r="B12" s="189">
        <v>844.2940000000001</v>
      </c>
      <c r="C12" s="189">
        <v>909.20000000000016</v>
      </c>
      <c r="D12" s="189">
        <v>2289.0070000000001</v>
      </c>
      <c r="E12" s="189">
        <v>2425.1799999999998</v>
      </c>
      <c r="F12" s="190">
        <v>5.9489988453508706</v>
      </c>
    </row>
    <row r="13" spans="1:14" ht="15.6" customHeight="1">
      <c r="A13" s="188" t="s">
        <v>175</v>
      </c>
      <c r="B13" s="189">
        <v>142.471</v>
      </c>
      <c r="C13" s="189">
        <v>151.13200000000001</v>
      </c>
      <c r="D13" s="189">
        <v>306.041</v>
      </c>
      <c r="E13" s="189">
        <v>365.24400000000009</v>
      </c>
      <c r="F13" s="190">
        <v>19.344793671436211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342.49300000000011</v>
      </c>
      <c r="F14" s="190">
        <v>-25.06640236991916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47.124000000000002</v>
      </c>
      <c r="F16" s="190">
        <v>-30.408329026065118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6</v>
      </c>
      <c r="D19" s="189">
        <v>32.573999999999998</v>
      </c>
      <c r="E19" s="189">
        <v>48.335000000000001</v>
      </c>
      <c r="F19" s="190">
        <v>48.385215202308594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90.490006264111571</v>
      </c>
    </row>
    <row r="21" spans="1:7" ht="15.6" customHeight="1">
      <c r="A21" s="188" t="s">
        <v>149</v>
      </c>
      <c r="B21" s="189">
        <v>7.1430000000000016</v>
      </c>
      <c r="C21" s="189">
        <v>7.2390000000000017</v>
      </c>
      <c r="D21" s="189">
        <v>27.190999999999999</v>
      </c>
      <c r="E21" s="189">
        <v>28.286000000000001</v>
      </c>
      <c r="F21" s="190">
        <v>4.0270677797800829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61.521999999999998</v>
      </c>
      <c r="E22" s="189">
        <v>56.039000000000009</v>
      </c>
      <c r="F22" s="190">
        <v>-8.9122590292903396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65.882999999999996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478.38799999999998</v>
      </c>
      <c r="F24" s="190">
        <v>-4.6762417904737674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47.484999999999999</v>
      </c>
      <c r="C26" s="189">
        <v>48.12</v>
      </c>
      <c r="D26" s="189">
        <v>201.18299999999999</v>
      </c>
      <c r="E26" s="189">
        <v>159.44200000000001</v>
      </c>
      <c r="F26" s="190">
        <v>-20.747776899638641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5837.5630000000001</v>
      </c>
      <c r="F27" s="190">
        <v>36.131736320278208</v>
      </c>
    </row>
    <row r="28" spans="1:7" ht="15.6" customHeight="1">
      <c r="A28" s="188" t="s">
        <v>177</v>
      </c>
      <c r="B28" s="189">
        <v>204.77099999999999</v>
      </c>
      <c r="C28" s="189">
        <v>76.995000000000005</v>
      </c>
      <c r="D28" s="189">
        <v>537.26499999999999</v>
      </c>
      <c r="E28" s="189">
        <v>186.63399999999999</v>
      </c>
      <c r="F28" s="190">
        <v>-65.262207662885174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0</v>
      </c>
      <c r="D32" s="189">
        <v>665.49800000000005</v>
      </c>
      <c r="E32" s="189">
        <v>698.048</v>
      </c>
      <c r="F32" s="190">
        <v>4.891074052814588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6631.1080000000002</v>
      </c>
      <c r="E33" s="189">
        <v>6625.9679999999998</v>
      </c>
      <c r="F33" s="190">
        <v>-7.7513441192650134E-2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11066.588</v>
      </c>
      <c r="C35" s="77">
        <f>SUM(C7:C34)</f>
        <v>13574.35</v>
      </c>
      <c r="D35" s="76">
        <f>SUM(D7:D34)</f>
        <v>26460.018</v>
      </c>
      <c r="E35" s="78">
        <f>SUM(E7:E34)</f>
        <v>27924.067999999999</v>
      </c>
      <c r="F35" s="140">
        <f>E35*100/D35-100</f>
        <v>5.5330650190789612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62CA8-C566-46CE-8CB9-DC609258225F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10354</v>
      </c>
      <c r="D7" s="189">
        <v>12165</v>
      </c>
      <c r="E7" s="189">
        <v>14993</v>
      </c>
      <c r="F7" s="190">
        <v>23.247020139745171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2003</v>
      </c>
      <c r="F8" s="190">
        <v>-63.968339629429757</v>
      </c>
      <c r="G8" s="6"/>
    </row>
    <row r="9" spans="1:14" ht="15.6" customHeight="1">
      <c r="A9" s="188" t="s">
        <v>8</v>
      </c>
      <c r="B9" s="189">
        <v>5507</v>
      </c>
      <c r="C9" s="189">
        <v>4716</v>
      </c>
      <c r="D9" s="189">
        <v>16641</v>
      </c>
      <c r="E9" s="189">
        <v>14944</v>
      </c>
      <c r="F9" s="190">
        <v>-10.19770446487591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234238</v>
      </c>
      <c r="D11" s="189">
        <v>913354</v>
      </c>
      <c r="E11" s="189">
        <v>748102</v>
      </c>
      <c r="F11" s="190">
        <v>-18.092875270705552</v>
      </c>
    </row>
    <row r="12" spans="1:14" ht="15.6" customHeight="1">
      <c r="A12" s="188" t="s">
        <v>6</v>
      </c>
      <c r="B12" s="189">
        <v>8650</v>
      </c>
      <c r="C12" s="189">
        <v>10435</v>
      </c>
      <c r="D12" s="189">
        <v>26007</v>
      </c>
      <c r="E12" s="189">
        <v>24482</v>
      </c>
      <c r="F12" s="190">
        <v>-5.8638058984119681</v>
      </c>
    </row>
    <row r="13" spans="1:14" ht="15.6" customHeight="1">
      <c r="A13" s="188" t="s">
        <v>175</v>
      </c>
      <c r="B13" s="189">
        <v>5877</v>
      </c>
      <c r="C13" s="189">
        <v>7548</v>
      </c>
      <c r="D13" s="189">
        <v>18507</v>
      </c>
      <c r="E13" s="189">
        <v>22064</v>
      </c>
      <c r="F13" s="190">
        <v>19.21975468741557</v>
      </c>
    </row>
    <row r="14" spans="1:14" ht="15.6" customHeight="1">
      <c r="A14" s="188" t="s">
        <v>148</v>
      </c>
      <c r="B14" s="189">
        <v>115575</v>
      </c>
      <c r="C14" s="189">
        <v>133827</v>
      </c>
      <c r="D14" s="189">
        <v>322503</v>
      </c>
      <c r="E14" s="189">
        <v>363960</v>
      </c>
      <c r="F14" s="190">
        <v>12.854764141728911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13131</v>
      </c>
      <c r="C16" s="189">
        <v>17845</v>
      </c>
      <c r="D16" s="189">
        <v>39703</v>
      </c>
      <c r="E16" s="189">
        <v>58045</v>
      </c>
      <c r="F16" s="190">
        <v>46.198020300732942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3958</v>
      </c>
      <c r="F17" s="190">
        <v>-39.368872549019613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9366</v>
      </c>
      <c r="D21" s="189">
        <v>28754</v>
      </c>
      <c r="E21" s="189">
        <v>30802</v>
      </c>
      <c r="F21" s="190">
        <v>7.1224873061139249</v>
      </c>
    </row>
    <row r="22" spans="1:7" ht="15.6" customHeight="1">
      <c r="A22" s="188" t="s">
        <v>146</v>
      </c>
      <c r="B22" s="189">
        <v>217700</v>
      </c>
      <c r="C22" s="189">
        <v>274841</v>
      </c>
      <c r="D22" s="189">
        <v>698407</v>
      </c>
      <c r="E22" s="189">
        <v>734590</v>
      </c>
      <c r="F22" s="190">
        <v>5.1807899978092991</v>
      </c>
    </row>
    <row r="23" spans="1:7" ht="15.6" customHeight="1">
      <c r="A23" s="188" t="s">
        <v>165</v>
      </c>
      <c r="B23" s="189">
        <v>4591</v>
      </c>
      <c r="C23" s="189">
        <v>6522</v>
      </c>
      <c r="D23" s="189">
        <v>14519</v>
      </c>
      <c r="E23" s="189">
        <v>11496</v>
      </c>
      <c r="F23" s="190">
        <v>-20.82099318134858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4461</v>
      </c>
      <c r="D27" s="189">
        <v>6701</v>
      </c>
      <c r="E27" s="189">
        <v>9337</v>
      </c>
      <c r="F27" s="190">
        <v>39.337412326518432</v>
      </c>
    </row>
    <row r="28" spans="1:7" ht="15.6" customHeight="1">
      <c r="A28" s="188" t="s">
        <v>177</v>
      </c>
      <c r="B28" s="189">
        <v>116362</v>
      </c>
      <c r="C28" s="189">
        <v>83273</v>
      </c>
      <c r="D28" s="189">
        <v>260425</v>
      </c>
      <c r="E28" s="189">
        <v>212582</v>
      </c>
      <c r="F28" s="190">
        <v>-18.371124124028029</v>
      </c>
    </row>
    <row r="29" spans="1:7" ht="15.6" customHeight="1">
      <c r="A29" s="188" t="s">
        <v>178</v>
      </c>
      <c r="B29" s="189">
        <v>3871</v>
      </c>
      <c r="C29" s="189">
        <v>5590</v>
      </c>
      <c r="D29" s="189">
        <v>13786</v>
      </c>
      <c r="E29" s="189">
        <v>13832</v>
      </c>
      <c r="F29" s="190">
        <v>0.33367184099810748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8513</v>
      </c>
      <c r="D31" s="189">
        <v>25499</v>
      </c>
      <c r="E31" s="189">
        <v>22650</v>
      </c>
      <c r="F31" s="190">
        <v>-11.172987175967689</v>
      </c>
    </row>
    <row r="32" spans="1:7" ht="15.6" customHeight="1">
      <c r="A32" s="188" t="s">
        <v>181</v>
      </c>
      <c r="B32" s="189">
        <v>39372</v>
      </c>
      <c r="C32" s="189">
        <v>0</v>
      </c>
      <c r="D32" s="189">
        <v>125285</v>
      </c>
      <c r="E32" s="189">
        <v>114089</v>
      </c>
      <c r="F32" s="190">
        <v>-8.9364249511114622</v>
      </c>
    </row>
    <row r="33" spans="1:6" ht="15.6" customHeight="1">
      <c r="A33" s="188" t="s">
        <v>182</v>
      </c>
      <c r="B33" s="189">
        <v>7716</v>
      </c>
      <c r="C33" s="189">
        <v>5490</v>
      </c>
      <c r="D33" s="189">
        <v>24919</v>
      </c>
      <c r="E33" s="189">
        <v>20573</v>
      </c>
      <c r="F33" s="190">
        <v>-17.44050724346884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898568</v>
      </c>
      <c r="C35" s="77">
        <f>SUM(C7:C34)</f>
        <v>898223</v>
      </c>
      <c r="D35" s="178">
        <f>SUM(D7:D34)</f>
        <v>2739502</v>
      </c>
      <c r="E35" s="178">
        <f>SUM(E7:E34)</f>
        <v>2641451</v>
      </c>
      <c r="F35" s="140">
        <f>E35*100/D35-100</f>
        <v>-3.5791541674362719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27CE5-5BA2-475C-9864-BF7BEBAA9C8D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6515</v>
      </c>
      <c r="F7" s="190">
        <v>15.596167494677079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1393</v>
      </c>
      <c r="D9" s="189">
        <v>7130</v>
      </c>
      <c r="E9" s="189">
        <v>5535</v>
      </c>
      <c r="F9" s="190">
        <v>-22.3702664796634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1564</v>
      </c>
      <c r="D12" s="189">
        <v>8882</v>
      </c>
      <c r="E12" s="189">
        <v>6100</v>
      </c>
      <c r="F12" s="190">
        <v>-31.321774375140741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114935</v>
      </c>
      <c r="D14" s="189">
        <v>279030</v>
      </c>
      <c r="E14" s="189">
        <v>306526</v>
      </c>
      <c r="F14" s="190">
        <v>9.8541375479339166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2973</v>
      </c>
      <c r="E16" s="189">
        <v>6231</v>
      </c>
      <c r="F16" s="190">
        <v>109.5862764883956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7864</v>
      </c>
      <c r="D21" s="189">
        <v>22424</v>
      </c>
      <c r="E21" s="189">
        <v>26412</v>
      </c>
      <c r="F21" s="190">
        <v>17.78451658936854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4309</v>
      </c>
      <c r="D23" s="189">
        <v>8262</v>
      </c>
      <c r="E23" s="189">
        <v>6916</v>
      </c>
      <c r="F23" s="190">
        <v>-16.291454853546359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208402</v>
      </c>
      <c r="E28" s="189">
        <v>165015</v>
      </c>
      <c r="F28" s="190">
        <v>-20.818898091189141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8176</v>
      </c>
      <c r="F29" s="190">
        <v>-18.166349714743259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7172</v>
      </c>
      <c r="F31" s="190">
        <v>-27.64326069410815</v>
      </c>
    </row>
    <row r="32" spans="1:7" ht="15.6" customHeight="1">
      <c r="A32" s="188" t="s">
        <v>181</v>
      </c>
      <c r="B32" s="189">
        <v>35025</v>
      </c>
      <c r="C32" s="189">
        <v>0</v>
      </c>
      <c r="D32" s="189">
        <v>112720</v>
      </c>
      <c r="E32" s="189">
        <v>83825</v>
      </c>
      <c r="F32" s="190">
        <v>-25.63431511710434</v>
      </c>
    </row>
    <row r="33" spans="1:6" ht="15.6" customHeight="1">
      <c r="A33" s="188" t="s">
        <v>182</v>
      </c>
      <c r="B33" s="189">
        <v>3812</v>
      </c>
      <c r="C33" s="189">
        <v>700</v>
      </c>
      <c r="D33" s="189">
        <v>12388</v>
      </c>
      <c r="E33" s="189">
        <v>8633</v>
      </c>
      <c r="F33" s="190">
        <v>-30.311591863093309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750156</v>
      </c>
      <c r="C35" s="77">
        <f>SUM(C7:C34)</f>
        <v>759977</v>
      </c>
      <c r="D35" s="76">
        <f>SUM(D7:D34)</f>
        <v>2319609</v>
      </c>
      <c r="E35" s="78">
        <f>SUM(E7:E34)</f>
        <v>2205061</v>
      </c>
      <c r="F35" s="140">
        <f>E35*100/D35-100</f>
        <v>-4.938246057848545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719EB-3BEB-4440-A0BE-192BE4E6261E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248096</v>
      </c>
      <c r="D11" s="189">
        <v>916332</v>
      </c>
      <c r="E11" s="189">
        <v>820628</v>
      </c>
      <c r="F11" s="190">
        <v>-10.44424946416801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251</v>
      </c>
      <c r="C13" s="189">
        <v>190</v>
      </c>
      <c r="D13" s="189">
        <v>539</v>
      </c>
      <c r="E13" s="189">
        <v>190</v>
      </c>
      <c r="F13" s="190">
        <v>-64.749536178107604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478</v>
      </c>
      <c r="D28" s="189">
        <v>487</v>
      </c>
      <c r="E28" s="189">
        <v>807</v>
      </c>
      <c r="F28" s="190">
        <v>65.708418891170425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12</v>
      </c>
      <c r="D33" s="189">
        <v>0</v>
      </c>
      <c r="E33" s="189">
        <v>115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273183</v>
      </c>
      <c r="C35" s="77">
        <f>SUM(C7:C34)</f>
        <v>258767</v>
      </c>
      <c r="D35" s="178">
        <f>SUM(D7:D34)</f>
        <v>939676</v>
      </c>
      <c r="E35" s="178">
        <f>SUM(E7:E34)</f>
        <v>951265</v>
      </c>
      <c r="F35" s="140">
        <f>E35*100/D35-100</f>
        <v>1.2332974344348457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B17EE-0D8B-446F-9E6A-47A15AB09049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4964337</v>
      </c>
      <c r="D11" s="189">
        <v>15939765</v>
      </c>
      <c r="E11" s="189">
        <v>14852498</v>
      </c>
      <c r="F11" s="190">
        <v>-6.8210980525747971</v>
      </c>
    </row>
    <row r="12" spans="1:14" ht="15.6" customHeight="1">
      <c r="A12" s="188" t="s">
        <v>6</v>
      </c>
      <c r="B12" s="189">
        <v>95124</v>
      </c>
      <c r="C12" s="189">
        <v>73135</v>
      </c>
      <c r="D12" s="189">
        <v>163926</v>
      </c>
      <c r="E12" s="189">
        <v>208852</v>
      </c>
      <c r="F12" s="190">
        <v>27.406268682210271</v>
      </c>
    </row>
    <row r="13" spans="1:14" ht="15.6" customHeight="1">
      <c r="A13" s="188" t="s">
        <v>175</v>
      </c>
      <c r="B13" s="189">
        <v>884</v>
      </c>
      <c r="C13" s="189">
        <v>1479</v>
      </c>
      <c r="D13" s="189">
        <v>2545</v>
      </c>
      <c r="E13" s="189">
        <v>3800</v>
      </c>
      <c r="F13" s="190">
        <v>49.312377210216113</v>
      </c>
    </row>
    <row r="14" spans="1:14" ht="15.6" customHeight="1">
      <c r="A14" s="188" t="s">
        <v>148</v>
      </c>
      <c r="B14" s="189">
        <v>2565685</v>
      </c>
      <c r="C14" s="189">
        <v>2175295</v>
      </c>
      <c r="D14" s="189">
        <v>6777785</v>
      </c>
      <c r="E14" s="189">
        <v>5760467</v>
      </c>
      <c r="F14" s="190">
        <v>-15.00959384223607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20664</v>
      </c>
      <c r="D17" s="189">
        <v>9811</v>
      </c>
      <c r="E17" s="189">
        <v>36288</v>
      </c>
      <c r="F17" s="190">
        <v>269.8705534604016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48014</v>
      </c>
      <c r="F19" s="190">
        <v>-85.502625373274029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198381</v>
      </c>
      <c r="D21" s="189">
        <v>676307</v>
      </c>
      <c r="E21" s="189">
        <v>512204</v>
      </c>
      <c r="F21" s="190">
        <v>-24.26457215436184</v>
      </c>
    </row>
    <row r="22" spans="1:7" ht="15.6" customHeight="1">
      <c r="A22" s="188" t="s">
        <v>146</v>
      </c>
      <c r="B22" s="189">
        <v>1124773</v>
      </c>
      <c r="C22" s="189">
        <v>1512703</v>
      </c>
      <c r="D22" s="189">
        <v>3318107</v>
      </c>
      <c r="E22" s="189">
        <v>3991748</v>
      </c>
      <c r="F22" s="190">
        <v>20.301967356688621</v>
      </c>
    </row>
    <row r="23" spans="1:7" ht="15.6" customHeight="1">
      <c r="A23" s="188" t="s">
        <v>165</v>
      </c>
      <c r="B23" s="189">
        <v>135563</v>
      </c>
      <c r="C23" s="189">
        <v>378507</v>
      </c>
      <c r="D23" s="189">
        <v>157090</v>
      </c>
      <c r="E23" s="189">
        <v>788852</v>
      </c>
      <c r="F23" s="190">
        <v>402.1656375326246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50459</v>
      </c>
      <c r="C28" s="189">
        <v>148542</v>
      </c>
      <c r="D28" s="189">
        <v>184635</v>
      </c>
      <c r="E28" s="189">
        <v>398110</v>
      </c>
      <c r="F28" s="190">
        <v>115.62000704091859</v>
      </c>
    </row>
    <row r="29" spans="1:7" ht="15.6" customHeight="1">
      <c r="A29" s="188" t="s">
        <v>178</v>
      </c>
      <c r="B29" s="189">
        <v>26579</v>
      </c>
      <c r="C29" s="189">
        <v>24576</v>
      </c>
      <c r="D29" s="189">
        <v>71002</v>
      </c>
      <c r="E29" s="189">
        <v>70382</v>
      </c>
      <c r="F29" s="190">
        <v>-0.87321483901861541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3089133</v>
      </c>
      <c r="C32" s="189">
        <v>2364570</v>
      </c>
      <c r="D32" s="189">
        <v>8119324</v>
      </c>
      <c r="E32" s="189">
        <v>7341301</v>
      </c>
      <c r="F32" s="190">
        <v>-9.5823617828282295</v>
      </c>
    </row>
    <row r="33" spans="1:6" ht="15.6" customHeight="1">
      <c r="A33" s="188" t="s">
        <v>182</v>
      </c>
      <c r="B33" s="189">
        <v>59678</v>
      </c>
      <c r="C33" s="189">
        <v>39798</v>
      </c>
      <c r="D33" s="189">
        <v>119268</v>
      </c>
      <c r="E33" s="189">
        <v>95951</v>
      </c>
      <c r="F33" s="190">
        <v>-19.550088875473719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13099185</v>
      </c>
      <c r="C35" s="77">
        <f>SUM(C7:C34)</f>
        <v>12105496</v>
      </c>
      <c r="D35" s="178">
        <f>SUM(D7:D34)</f>
        <v>36808222</v>
      </c>
      <c r="E35" s="178">
        <f>SUM(E7:E34)</f>
        <v>34765781</v>
      </c>
      <c r="F35" s="177">
        <f>E35*100/D35-100</f>
        <v>-5.5488716624236787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A195-0FD8-4C8F-B36B-56BAA73D3387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3822608</v>
      </c>
      <c r="D11" s="189">
        <v>12538940</v>
      </c>
      <c r="E11" s="189">
        <v>11149000</v>
      </c>
      <c r="F11" s="190">
        <v>-11.08498804524146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52783</v>
      </c>
      <c r="F12" s="190">
        <v>6.8979484375316389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1588925</v>
      </c>
      <c r="D14" s="189">
        <v>5357472</v>
      </c>
      <c r="E14" s="189">
        <v>4266116</v>
      </c>
      <c r="F14" s="190">
        <v>-20.3707270891943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20664</v>
      </c>
      <c r="D17" s="189">
        <v>5811</v>
      </c>
      <c r="E17" s="189">
        <v>36288</v>
      </c>
      <c r="F17" s="190">
        <v>524.47083118224054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976</v>
      </c>
      <c r="F19" s="190">
        <v>100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905998</v>
      </c>
      <c r="C22" s="189">
        <v>950796</v>
      </c>
      <c r="D22" s="189">
        <v>2533722</v>
      </c>
      <c r="E22" s="189">
        <v>2697931</v>
      </c>
      <c r="F22" s="190">
        <v>6.4809398979051318</v>
      </c>
    </row>
    <row r="23" spans="1:7" ht="15.6" customHeight="1">
      <c r="A23" s="188" t="s">
        <v>165</v>
      </c>
      <c r="B23" s="189">
        <v>120459</v>
      </c>
      <c r="C23" s="189">
        <v>376007</v>
      </c>
      <c r="D23" s="189">
        <v>120465</v>
      </c>
      <c r="E23" s="189">
        <v>776267</v>
      </c>
      <c r="F23" s="190">
        <v>544.39214709666703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145421</v>
      </c>
      <c r="D28" s="189">
        <v>153192</v>
      </c>
      <c r="E28" s="189">
        <v>388776</v>
      </c>
      <c r="F28" s="190">
        <v>153.78348738837539</v>
      </c>
    </row>
    <row r="29" spans="1:7" ht="15.6" customHeight="1">
      <c r="A29" s="188" t="s">
        <v>178</v>
      </c>
      <c r="B29" s="189">
        <v>19730</v>
      </c>
      <c r="C29" s="189">
        <v>23879</v>
      </c>
      <c r="D29" s="189">
        <v>58721</v>
      </c>
      <c r="E29" s="189">
        <v>69146</v>
      </c>
      <c r="F29" s="190">
        <v>17.753444253333559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3050279</v>
      </c>
      <c r="C32" s="189">
        <v>2317057</v>
      </c>
      <c r="D32" s="189">
        <v>8005516</v>
      </c>
      <c r="E32" s="189">
        <v>7210376</v>
      </c>
      <c r="F32" s="190">
        <v>-9.9324016090905332</v>
      </c>
    </row>
    <row r="33" spans="1:6" ht="15.6" customHeight="1">
      <c r="A33" s="188" t="s">
        <v>182</v>
      </c>
      <c r="B33" s="189">
        <v>36928</v>
      </c>
      <c r="C33" s="189">
        <v>24842</v>
      </c>
      <c r="D33" s="189">
        <v>63153</v>
      </c>
      <c r="E33" s="189">
        <v>62344</v>
      </c>
      <c r="F33" s="190">
        <v>-1.2810159454024299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10453738</v>
      </c>
      <c r="C35" s="77">
        <f>SUM(C7:C34)</f>
        <v>9302318</v>
      </c>
      <c r="D35" s="76">
        <f>SUM(D7:D34)</f>
        <v>28948945</v>
      </c>
      <c r="E35" s="78">
        <f>SUM(E7:E34)</f>
        <v>26758590</v>
      </c>
      <c r="F35" s="140">
        <f>E35*100/D35-100</f>
        <v>-7.5662688225771291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F643C-40C8-4DA5-8278-71D781CD9CC0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6665</v>
      </c>
      <c r="D8" s="189">
        <v>7525</v>
      </c>
      <c r="E8" s="189">
        <v>19125</v>
      </c>
      <c r="F8" s="190">
        <v>154.15282392026569</v>
      </c>
      <c r="G8" s="6"/>
    </row>
    <row r="9" spans="1:14" ht="15.6" customHeight="1">
      <c r="A9" s="188" t="s">
        <v>8</v>
      </c>
      <c r="B9" s="189">
        <v>66748</v>
      </c>
      <c r="C9" s="189">
        <v>84409</v>
      </c>
      <c r="D9" s="189">
        <v>192662</v>
      </c>
      <c r="E9" s="189">
        <v>249714</v>
      </c>
      <c r="F9" s="190">
        <v>29.612481963230952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1265915</v>
      </c>
      <c r="D11" s="189">
        <v>3218214</v>
      </c>
      <c r="E11" s="189">
        <v>3519960</v>
      </c>
      <c r="F11" s="190">
        <v>9.3761943736494828</v>
      </c>
    </row>
    <row r="12" spans="1:14" ht="15.6" customHeight="1">
      <c r="A12" s="188" t="s">
        <v>6</v>
      </c>
      <c r="B12" s="189">
        <v>71437</v>
      </c>
      <c r="C12" s="189">
        <v>80514</v>
      </c>
      <c r="D12" s="189">
        <v>205129</v>
      </c>
      <c r="E12" s="189">
        <v>242870</v>
      </c>
      <c r="F12" s="190">
        <v>18.39866620516845</v>
      </c>
    </row>
    <row r="13" spans="1:14" ht="15.6" customHeight="1">
      <c r="A13" s="188" t="s">
        <v>175</v>
      </c>
      <c r="B13" s="189">
        <v>1183743</v>
      </c>
      <c r="C13" s="189">
        <v>1289266</v>
      </c>
      <c r="D13" s="189">
        <v>3250870</v>
      </c>
      <c r="E13" s="189">
        <v>4252484</v>
      </c>
      <c r="F13" s="190">
        <v>30.810644535155209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2783507</v>
      </c>
      <c r="F14" s="190">
        <v>-0.75498755295609499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404988</v>
      </c>
      <c r="C22" s="189">
        <v>466551</v>
      </c>
      <c r="D22" s="189">
        <v>1216557</v>
      </c>
      <c r="E22" s="189">
        <v>1386989</v>
      </c>
      <c r="F22" s="190">
        <v>14.00937235164484</v>
      </c>
    </row>
    <row r="23" spans="1:7" ht="15.6" customHeight="1">
      <c r="A23" s="188" t="s">
        <v>165</v>
      </c>
      <c r="B23" s="189">
        <v>49177</v>
      </c>
      <c r="C23" s="189">
        <v>39619</v>
      </c>
      <c r="D23" s="189">
        <v>169245</v>
      </c>
      <c r="E23" s="189">
        <v>108593</v>
      </c>
      <c r="F23" s="190">
        <v>-35.836804632337731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369597</v>
      </c>
      <c r="C28" s="189">
        <v>382959</v>
      </c>
      <c r="D28" s="189">
        <v>1174917</v>
      </c>
      <c r="E28" s="189">
        <v>1188569</v>
      </c>
      <c r="F28" s="190">
        <v>1.1619544189078821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531921</v>
      </c>
      <c r="F29" s="190">
        <v>-14.82968210100907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1175842</v>
      </c>
      <c r="C32" s="189">
        <v>1285736</v>
      </c>
      <c r="D32" s="189">
        <v>3353542</v>
      </c>
      <c r="E32" s="189">
        <v>3392188</v>
      </c>
      <c r="F32" s="190">
        <v>1.152393499171922</v>
      </c>
    </row>
    <row r="33" spans="1:6" ht="15.6" customHeight="1">
      <c r="A33" s="188" t="s">
        <v>182</v>
      </c>
      <c r="B33" s="189">
        <v>138469</v>
      </c>
      <c r="C33" s="189">
        <v>140012</v>
      </c>
      <c r="D33" s="189">
        <v>432769</v>
      </c>
      <c r="E33" s="189">
        <v>338058</v>
      </c>
      <c r="F33" s="190">
        <v>-21.88488547007756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6161135</v>
      </c>
      <c r="C35" s="77">
        <f>SUM(C7:C34)</f>
        <v>6726618</v>
      </c>
      <c r="D35" s="76">
        <f>SUM(D7:D34)</f>
        <v>17719529</v>
      </c>
      <c r="E35" s="78">
        <f>SUM(E7:E34)</f>
        <v>19188576</v>
      </c>
      <c r="F35" s="140">
        <f>E35*100/D35-100</f>
        <v>8.2905533211407629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E84C-4DD6-4359-B8BB-14D05349EB05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4301</v>
      </c>
      <c r="D9" s="189">
        <v>10253</v>
      </c>
      <c r="E9" s="189">
        <v>13018</v>
      </c>
      <c r="F9" s="190">
        <v>26.96771676582463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52859</v>
      </c>
      <c r="D11" s="189">
        <v>136075</v>
      </c>
      <c r="E11" s="189">
        <v>145980</v>
      </c>
      <c r="F11" s="190">
        <v>7.2790740400514409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8691</v>
      </c>
      <c r="F12" s="190">
        <v>31.442831215970958</v>
      </c>
    </row>
    <row r="13" spans="1:14" ht="15.6" customHeight="1">
      <c r="A13" s="188" t="s">
        <v>175</v>
      </c>
      <c r="B13" s="189">
        <v>54892</v>
      </c>
      <c r="C13" s="189">
        <v>59391</v>
      </c>
      <c r="D13" s="189">
        <v>151135</v>
      </c>
      <c r="E13" s="189">
        <v>159462</v>
      </c>
      <c r="F13" s="190">
        <v>5.5096436960333506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27380</v>
      </c>
      <c r="C22" s="189">
        <v>28784</v>
      </c>
      <c r="D22" s="189">
        <v>82671</v>
      </c>
      <c r="E22" s="189">
        <v>85365</v>
      </c>
      <c r="F22" s="190">
        <v>3.2587001487825229</v>
      </c>
    </row>
    <row r="23" spans="1:7" ht="15.6" customHeight="1">
      <c r="A23" s="188" t="s">
        <v>165</v>
      </c>
      <c r="B23" s="189">
        <v>1798</v>
      </c>
      <c r="C23" s="189">
        <v>1892</v>
      </c>
      <c r="D23" s="189">
        <v>7682</v>
      </c>
      <c r="E23" s="189">
        <v>5555</v>
      </c>
      <c r="F23" s="190">
        <v>-27.688102056756051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24709</v>
      </c>
      <c r="D28" s="189">
        <v>75631</v>
      </c>
      <c r="E28" s="189">
        <v>73683</v>
      </c>
      <c r="F28" s="190">
        <v>-2.5756634184395319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11652</v>
      </c>
      <c r="F29" s="190">
        <v>-28.31303063861203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42526</v>
      </c>
      <c r="C32" s="189">
        <v>46838</v>
      </c>
      <c r="D32" s="189">
        <v>122718</v>
      </c>
      <c r="E32" s="189">
        <v>127045</v>
      </c>
      <c r="F32" s="190">
        <v>3.525970110334256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261068</v>
      </c>
      <c r="C35" s="77">
        <f>SUM(C7:C34)</f>
        <v>281590</v>
      </c>
      <c r="D35" s="178">
        <f>SUM(D7:D34)</f>
        <v>755658</v>
      </c>
      <c r="E35" s="178">
        <f>SUM(E7:E34)</f>
        <v>779394</v>
      </c>
      <c r="F35" s="140">
        <f>E35*100/D35-100</f>
        <v>3.1411035150822215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7DA81-027D-49F7-859E-02F1234C1B38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94C4F-6509-4D5E-814C-C41D00831F7B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16883.75</v>
      </c>
      <c r="D8" s="189">
        <v>41122</v>
      </c>
      <c r="E8" s="189">
        <v>49107</v>
      </c>
      <c r="F8" s="190">
        <v>19.417829872087939</v>
      </c>
      <c r="G8" s="6"/>
    </row>
    <row r="9" spans="1:14" ht="15.6" customHeight="1">
      <c r="A9" s="188" t="s">
        <v>8</v>
      </c>
      <c r="B9" s="189">
        <v>1005</v>
      </c>
      <c r="C9" s="189">
        <v>1275</v>
      </c>
      <c r="D9" s="189">
        <v>3176.75</v>
      </c>
      <c r="E9" s="189">
        <v>4562</v>
      </c>
      <c r="F9" s="190">
        <v>43.605886519241352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358739</v>
      </c>
      <c r="D11" s="189">
        <v>1173914</v>
      </c>
      <c r="E11" s="189">
        <v>1049564</v>
      </c>
      <c r="F11" s="190">
        <v>-10.59276914663255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52175</v>
      </c>
      <c r="F12" s="190">
        <v>0.44712688488769459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336989.5</v>
      </c>
      <c r="D14" s="189">
        <v>952547.75</v>
      </c>
      <c r="E14" s="189">
        <v>935799.5</v>
      </c>
      <c r="F14" s="190">
        <v>-1.758258313034702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11514</v>
      </c>
      <c r="E16" s="189">
        <v>10875</v>
      </c>
      <c r="F16" s="190">
        <v>-5.5497655028660802</v>
      </c>
      <c r="G16" s="1"/>
    </row>
    <row r="17" spans="1:7" ht="15.6" customHeight="1">
      <c r="A17" s="188" t="s">
        <v>150</v>
      </c>
      <c r="B17" s="189">
        <v>6859</v>
      </c>
      <c r="C17" s="189">
        <v>8896</v>
      </c>
      <c r="D17" s="189">
        <v>17111.25</v>
      </c>
      <c r="E17" s="189">
        <v>23384</v>
      </c>
      <c r="F17" s="190">
        <v>36.658631017605387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4008.25</v>
      </c>
      <c r="F19" s="190">
        <v>40.665028952447777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116856</v>
      </c>
      <c r="C22" s="189">
        <v>118904</v>
      </c>
      <c r="D22" s="189">
        <v>328860</v>
      </c>
      <c r="E22" s="189">
        <v>354259</v>
      </c>
      <c r="F22" s="190">
        <v>7.7233473210484647</v>
      </c>
    </row>
    <row r="23" spans="1:7" ht="15.6" customHeight="1">
      <c r="A23" s="188" t="s">
        <v>165</v>
      </c>
      <c r="B23" s="189">
        <v>13747</v>
      </c>
      <c r="C23" s="189">
        <v>35018.75</v>
      </c>
      <c r="D23" s="189">
        <v>17334</v>
      </c>
      <c r="E23" s="189">
        <v>76182</v>
      </c>
      <c r="F23" s="190">
        <v>339.49463482173769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49715</v>
      </c>
      <c r="D28" s="189">
        <v>117354</v>
      </c>
      <c r="E28" s="189">
        <v>141101</v>
      </c>
      <c r="F28" s="190">
        <v>20.235356272474728</v>
      </c>
    </row>
    <row r="29" spans="1:7" ht="15.6" customHeight="1">
      <c r="A29" s="188" t="s">
        <v>178</v>
      </c>
      <c r="B29" s="189">
        <v>11620.25</v>
      </c>
      <c r="C29" s="189">
        <v>15860</v>
      </c>
      <c r="D29" s="189">
        <v>30632.75</v>
      </c>
      <c r="E29" s="189">
        <v>38222.25</v>
      </c>
      <c r="F29" s="190">
        <v>24.775771029372169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462470</v>
      </c>
      <c r="C32" s="189">
        <v>430171</v>
      </c>
      <c r="D32" s="189">
        <v>1253102</v>
      </c>
      <c r="E32" s="189">
        <v>1291507</v>
      </c>
      <c r="F32" s="190">
        <v>3.0647944062015711</v>
      </c>
    </row>
    <row r="33" spans="1:6" ht="15.6" customHeight="1">
      <c r="A33" s="188" t="s">
        <v>182</v>
      </c>
      <c r="B33" s="189">
        <v>22605</v>
      </c>
      <c r="C33" s="189">
        <v>25847</v>
      </c>
      <c r="D33" s="189">
        <v>59958</v>
      </c>
      <c r="E33" s="189">
        <v>68462</v>
      </c>
      <c r="F33" s="190">
        <v>14.18326161646486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1551807.25</v>
      </c>
      <c r="C35" s="77">
        <f>SUM(C7:C34)</f>
        <v>1498519.25</v>
      </c>
      <c r="D35" s="76">
        <f>SUM(D7:D34)</f>
        <v>4301811.25</v>
      </c>
      <c r="E35" s="178">
        <f>SUM(E7:E34)</f>
        <v>4324386.75</v>
      </c>
      <c r="F35" s="140">
        <f>E35*100/D35-100</f>
        <v>0.52479057513274086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A073-1E59-4671-9D4B-77EA4D6309B9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310713</v>
      </c>
      <c r="D11" s="189">
        <v>995926</v>
      </c>
      <c r="E11" s="189">
        <v>906719</v>
      </c>
      <c r="F11" s="190">
        <v>-8.9571915985725781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144284.5</v>
      </c>
      <c r="D14" s="189">
        <v>451732.5</v>
      </c>
      <c r="E14" s="189">
        <v>388024</v>
      </c>
      <c r="F14" s="190">
        <v>-14.10314732723459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1689.25</v>
      </c>
      <c r="D17" s="189">
        <v>296</v>
      </c>
      <c r="E17" s="189">
        <v>3385</v>
      </c>
      <c r="F17" s="190">
        <v>1043.581081081081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172.25</v>
      </c>
      <c r="F19" s="190">
        <v>95.184135977337121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66292</v>
      </c>
      <c r="C22" s="189">
        <v>70076</v>
      </c>
      <c r="D22" s="189">
        <v>183726</v>
      </c>
      <c r="E22" s="189">
        <v>207171</v>
      </c>
      <c r="F22" s="190">
        <v>12.76085039678652</v>
      </c>
    </row>
    <row r="23" spans="1:7" ht="15.6" customHeight="1">
      <c r="A23" s="188" t="s">
        <v>165</v>
      </c>
      <c r="B23" s="189">
        <v>11449</v>
      </c>
      <c r="C23" s="189">
        <v>32652.25</v>
      </c>
      <c r="D23" s="189">
        <v>11452</v>
      </c>
      <c r="E23" s="189">
        <v>70197.5</v>
      </c>
      <c r="F23" s="190">
        <v>512.97153335661892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11039</v>
      </c>
      <c r="D28" s="189">
        <v>8289</v>
      </c>
      <c r="E28" s="189">
        <v>30349</v>
      </c>
      <c r="F28" s="190">
        <v>266.13584268307397</v>
      </c>
    </row>
    <row r="29" spans="1:7" ht="15.6" customHeight="1">
      <c r="A29" s="188" t="s">
        <v>178</v>
      </c>
      <c r="B29" s="189">
        <v>1683.25</v>
      </c>
      <c r="C29" s="189">
        <v>2069.5</v>
      </c>
      <c r="D29" s="189">
        <v>5192</v>
      </c>
      <c r="E29" s="189">
        <v>5729.25</v>
      </c>
      <c r="F29" s="190">
        <v>10.347650231124801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234273</v>
      </c>
      <c r="C32" s="189">
        <v>188954</v>
      </c>
      <c r="D32" s="189">
        <v>634110</v>
      </c>
      <c r="E32" s="189">
        <v>586158</v>
      </c>
      <c r="F32" s="190">
        <v>-7.5620949046695358</v>
      </c>
    </row>
    <row r="33" spans="1:6" ht="15.6" customHeight="1">
      <c r="A33" s="188" t="s">
        <v>182</v>
      </c>
      <c r="B33" s="189">
        <v>3820</v>
      </c>
      <c r="C33" s="189">
        <v>2248</v>
      </c>
      <c r="D33" s="189">
        <v>7526</v>
      </c>
      <c r="E33" s="189">
        <v>4969</v>
      </c>
      <c r="F33" s="190">
        <v>-33.975551421737983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829231.25</v>
      </c>
      <c r="C35" s="77">
        <f>SUM(C7:C34)</f>
        <v>766424.75</v>
      </c>
      <c r="D35" s="178">
        <f>SUM(D7:D34)</f>
        <v>2307842.75</v>
      </c>
      <c r="E35" s="78">
        <f>SUM(E7:E34)</f>
        <v>2211763</v>
      </c>
      <c r="F35" s="140">
        <f>E35*100/D35-100</f>
        <v>-4.1631844284018058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D08C6-3BFE-4DD9-82D2-68D1A7AAF6A5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14801</v>
      </c>
      <c r="D8" s="189">
        <v>34779.5</v>
      </c>
      <c r="E8" s="189">
        <v>39718.25</v>
      </c>
      <c r="F8" s="190">
        <v>14.20017539067554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40821.25</v>
      </c>
      <c r="F12" s="190">
        <v>2.642678886856388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18627</v>
      </c>
      <c r="D14" s="189">
        <v>54742.25</v>
      </c>
      <c r="E14" s="189">
        <v>54440</v>
      </c>
      <c r="F14" s="190">
        <v>-0.55213295032629617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43820</v>
      </c>
      <c r="C22" s="189">
        <v>42174</v>
      </c>
      <c r="D22" s="189">
        <v>125755</v>
      </c>
      <c r="E22" s="189">
        <v>126610</v>
      </c>
      <c r="F22" s="190">
        <v>0.67989344360064763</v>
      </c>
    </row>
    <row r="23" spans="1:7" ht="15.6" customHeight="1">
      <c r="A23" s="188" t="s">
        <v>165</v>
      </c>
      <c r="B23" s="189">
        <v>519</v>
      </c>
      <c r="C23" s="189">
        <v>681.5</v>
      </c>
      <c r="D23" s="189">
        <v>1652</v>
      </c>
      <c r="E23" s="189">
        <v>1852</v>
      </c>
      <c r="F23" s="190">
        <v>12.10653753026634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32850</v>
      </c>
      <c r="D28" s="189">
        <v>95833</v>
      </c>
      <c r="E28" s="189">
        <v>95794</v>
      </c>
      <c r="F28" s="190">
        <v>-4.0695793724495388E-2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18885</v>
      </c>
      <c r="C32" s="189">
        <v>18826</v>
      </c>
      <c r="D32" s="189">
        <v>48696</v>
      </c>
      <c r="E32" s="189">
        <v>51972</v>
      </c>
      <c r="F32" s="190">
        <v>6.7274519467718079</v>
      </c>
    </row>
    <row r="33" spans="1:6" ht="15.6" customHeight="1">
      <c r="A33" s="188" t="s">
        <v>182</v>
      </c>
      <c r="B33" s="189">
        <v>778</v>
      </c>
      <c r="C33" s="189">
        <v>986</v>
      </c>
      <c r="D33" s="189">
        <v>3713</v>
      </c>
      <c r="E33" s="189">
        <v>2953</v>
      </c>
      <c r="F33" s="190">
        <v>-20.468623754376509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183373</v>
      </c>
      <c r="C35" s="77">
        <f>SUM(C7:C34)</f>
        <v>178456.25</v>
      </c>
      <c r="D35" s="76">
        <f>SUM(D7:D34)</f>
        <v>511323.75</v>
      </c>
      <c r="E35" s="178">
        <f>SUM(E7:E34)</f>
        <v>521034</v>
      </c>
      <c r="F35" s="177">
        <f>E35*100/D35-100</f>
        <v>1.8990414585670976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2E878-DA2B-4885-97B0-FBC86971605B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2082.75</v>
      </c>
      <c r="D8" s="189">
        <v>6045.5</v>
      </c>
      <c r="E8" s="189">
        <v>8858.75</v>
      </c>
      <c r="F8" s="190">
        <v>46.534612521710358</v>
      </c>
      <c r="G8" s="6"/>
    </row>
    <row r="9" spans="1:14" ht="15.6" customHeight="1">
      <c r="A9" s="188" t="s">
        <v>8</v>
      </c>
      <c r="B9" s="189">
        <v>778</v>
      </c>
      <c r="C9" s="189">
        <v>1022</v>
      </c>
      <c r="D9" s="189">
        <v>2259</v>
      </c>
      <c r="E9" s="189">
        <v>3578</v>
      </c>
      <c r="F9" s="190">
        <v>58.388667552014169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48026</v>
      </c>
      <c r="D11" s="189">
        <v>177988</v>
      </c>
      <c r="E11" s="189">
        <v>142845</v>
      </c>
      <c r="F11" s="190">
        <v>-19.744589522889189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174078</v>
      </c>
      <c r="D14" s="189">
        <v>446073</v>
      </c>
      <c r="E14" s="189">
        <v>493335.5</v>
      </c>
      <c r="F14" s="190">
        <v>10.595238895875781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8629</v>
      </c>
      <c r="E16" s="189">
        <v>8341</v>
      </c>
      <c r="F16" s="190">
        <v>-3.3375825704021338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18611.5</v>
      </c>
      <c r="F17" s="190">
        <v>22.860349209492679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6744</v>
      </c>
      <c r="C22" s="189">
        <v>6654</v>
      </c>
      <c r="D22" s="189">
        <v>19379</v>
      </c>
      <c r="E22" s="189">
        <v>20478</v>
      </c>
      <c r="F22" s="190">
        <v>5.6710872594045156</v>
      </c>
    </row>
    <row r="23" spans="1:7" ht="15.6" customHeight="1">
      <c r="A23" s="188" t="s">
        <v>165</v>
      </c>
      <c r="B23" s="189">
        <v>1779</v>
      </c>
      <c r="C23" s="189">
        <v>1685</v>
      </c>
      <c r="D23" s="189">
        <v>4230</v>
      </c>
      <c r="E23" s="189">
        <v>4132.5</v>
      </c>
      <c r="F23" s="190">
        <v>-2.3049645390070879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5826</v>
      </c>
      <c r="D28" s="189">
        <v>13232</v>
      </c>
      <c r="E28" s="189">
        <v>14958</v>
      </c>
      <c r="F28" s="190">
        <v>13.044135429262401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26822.25</v>
      </c>
      <c r="F29" s="190">
        <v>42.234625021542847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209312</v>
      </c>
      <c r="C32" s="189">
        <v>222391</v>
      </c>
      <c r="D32" s="189">
        <v>570296</v>
      </c>
      <c r="E32" s="189">
        <v>653377</v>
      </c>
      <c r="F32" s="190">
        <v>14.56804887286602</v>
      </c>
    </row>
    <row r="33" spans="1:6" ht="15.6" customHeight="1">
      <c r="A33" s="188" t="s">
        <v>182</v>
      </c>
      <c r="B33" s="189">
        <v>18007</v>
      </c>
      <c r="C33" s="189">
        <v>22613</v>
      </c>
      <c r="D33" s="189">
        <v>48719</v>
      </c>
      <c r="E33" s="189">
        <v>60540</v>
      </c>
      <c r="F33" s="190">
        <v>24.263634311049071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539203</v>
      </c>
      <c r="C35" s="77">
        <f>SUM(C7:C34)</f>
        <v>553638.25</v>
      </c>
      <c r="D35" s="178">
        <f>SUM(D7:D34)</f>
        <v>1482644.75</v>
      </c>
      <c r="E35" s="178">
        <f>SUM(E7:E34)</f>
        <v>1591589.75</v>
      </c>
      <c r="F35" s="140">
        <f>E35*100/D35-100</f>
        <v>7.3480177905057786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7B348-A849-46B6-9A44-8D543736C8AF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2140</v>
      </c>
      <c r="D11" s="189">
        <v>6948</v>
      </c>
      <c r="E11" s="189">
        <v>6794</v>
      </c>
      <c r="F11" s="190">
        <v>-2.2164651698330431</v>
      </c>
    </row>
    <row r="12" spans="1:14" ht="15.6" customHeight="1">
      <c r="A12" s="188" t="s">
        <v>6</v>
      </c>
      <c r="B12" s="189">
        <v>96</v>
      </c>
      <c r="C12" s="189">
        <v>107</v>
      </c>
      <c r="D12" s="189">
        <v>323</v>
      </c>
      <c r="E12" s="189">
        <v>345</v>
      </c>
      <c r="F12" s="190">
        <v>6.8111455108359138</v>
      </c>
    </row>
    <row r="13" spans="1:14" ht="15.6" customHeight="1">
      <c r="A13" s="188" t="s">
        <v>175</v>
      </c>
      <c r="B13" s="189">
        <v>3056</v>
      </c>
      <c r="C13" s="189">
        <v>3030</v>
      </c>
      <c r="D13" s="189">
        <v>8806</v>
      </c>
      <c r="E13" s="189">
        <v>8857</v>
      </c>
      <c r="F13" s="190">
        <v>0.57915057915057844</v>
      </c>
    </row>
    <row r="14" spans="1:14" ht="15.6" customHeight="1">
      <c r="A14" s="188" t="s">
        <v>148</v>
      </c>
      <c r="B14" s="189">
        <v>698</v>
      </c>
      <c r="C14" s="189">
        <v>667</v>
      </c>
      <c r="D14" s="189">
        <v>1941</v>
      </c>
      <c r="E14" s="189">
        <v>1779</v>
      </c>
      <c r="F14" s="190">
        <v>-8.3462132921174685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1104</v>
      </c>
      <c r="C22" s="189">
        <v>1318</v>
      </c>
      <c r="D22" s="189">
        <v>3277</v>
      </c>
      <c r="E22" s="189">
        <v>3759</v>
      </c>
      <c r="F22" s="190">
        <v>14.70857491608179</v>
      </c>
    </row>
    <row r="23" spans="1:7" ht="15.6" customHeight="1">
      <c r="A23" s="188" t="s">
        <v>165</v>
      </c>
      <c r="B23" s="189">
        <v>117</v>
      </c>
      <c r="C23" s="189">
        <v>103</v>
      </c>
      <c r="D23" s="189">
        <v>346</v>
      </c>
      <c r="E23" s="189">
        <v>265</v>
      </c>
      <c r="F23" s="190">
        <v>-23.410404624277461</v>
      </c>
    </row>
    <row r="24" spans="1:7" ht="15.6" customHeight="1">
      <c r="A24" s="188" t="s">
        <v>141</v>
      </c>
      <c r="B24" s="189">
        <v>34</v>
      </c>
      <c r="C24" s="189">
        <v>44</v>
      </c>
      <c r="D24" s="189">
        <v>112</v>
      </c>
      <c r="E24" s="189">
        <v>119</v>
      </c>
      <c r="F24" s="190">
        <v>6.25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205</v>
      </c>
      <c r="E27" s="189">
        <v>222</v>
      </c>
      <c r="F27" s="190">
        <v>8.2926829268292721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4481</v>
      </c>
      <c r="F28" s="190">
        <v>6.4370546318289854</v>
      </c>
    </row>
    <row r="29" spans="1:7" ht="15.6" customHeight="1">
      <c r="A29" s="188" t="s">
        <v>178</v>
      </c>
      <c r="B29" s="189">
        <v>124</v>
      </c>
      <c r="C29" s="189">
        <v>136</v>
      </c>
      <c r="D29" s="189">
        <v>357</v>
      </c>
      <c r="E29" s="189">
        <v>363</v>
      </c>
      <c r="F29" s="190">
        <v>1.6806722689075571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625</v>
      </c>
      <c r="D32" s="189">
        <v>1794</v>
      </c>
      <c r="E32" s="189">
        <v>1674</v>
      </c>
      <c r="F32" s="190">
        <v>-6.6889632107023402</v>
      </c>
    </row>
    <row r="33" spans="1:6" ht="15.6" customHeight="1">
      <c r="A33" s="188" t="s">
        <v>182</v>
      </c>
      <c r="B33" s="189">
        <v>152</v>
      </c>
      <c r="C33" s="189">
        <v>138</v>
      </c>
      <c r="D33" s="189">
        <v>454</v>
      </c>
      <c r="E33" s="189">
        <v>374</v>
      </c>
      <c r="F33" s="190">
        <v>-17.621145374449341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12193</v>
      </c>
      <c r="C35" s="77">
        <f>SUM(C7:C34)</f>
        <v>12408</v>
      </c>
      <c r="D35" s="178">
        <f>SUM(D7:D34)</f>
        <v>35921</v>
      </c>
      <c r="E35" s="78">
        <f>SUM(E7:E34)</f>
        <v>36008</v>
      </c>
      <c r="F35" s="140">
        <f>E35*100/D35-100</f>
        <v>0.24219815706689474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536A8-2C06-4ACB-87F2-C2D1C9C62859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4585084</v>
      </c>
      <c r="E7" s="189">
        <v>5280514</v>
      </c>
      <c r="F7" s="190">
        <v>15.16722485345962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43228182</v>
      </c>
      <c r="D11" s="189">
        <v>134593302</v>
      </c>
      <c r="E11" s="189">
        <v>129401947</v>
      </c>
      <c r="F11" s="190">
        <v>-3.857067865085881</v>
      </c>
    </row>
    <row r="12" spans="1:14" ht="15.6" customHeight="1">
      <c r="A12" s="188" t="s">
        <v>6</v>
      </c>
      <c r="B12" s="189">
        <v>1819668</v>
      </c>
      <c r="C12" s="189">
        <v>2203142</v>
      </c>
      <c r="D12" s="189">
        <v>6022778</v>
      </c>
      <c r="E12" s="189">
        <v>5670942</v>
      </c>
      <c r="F12" s="190">
        <v>-5.8417560800016171</v>
      </c>
    </row>
    <row r="13" spans="1:14" ht="15.6" customHeight="1">
      <c r="A13" s="188" t="s">
        <v>175</v>
      </c>
      <c r="B13" s="189">
        <v>18816258</v>
      </c>
      <c r="C13" s="189">
        <v>17900833</v>
      </c>
      <c r="D13" s="189">
        <v>51970414</v>
      </c>
      <c r="E13" s="189">
        <v>49330357</v>
      </c>
      <c r="F13" s="190">
        <v>-5.0799229730977373</v>
      </c>
    </row>
    <row r="14" spans="1:14" ht="15.6" customHeight="1">
      <c r="A14" s="188" t="s">
        <v>148</v>
      </c>
      <c r="B14" s="189">
        <v>26767254</v>
      </c>
      <c r="C14" s="189">
        <v>27162305</v>
      </c>
      <c r="D14" s="189">
        <v>74891693</v>
      </c>
      <c r="E14" s="189">
        <v>72042897</v>
      </c>
      <c r="F14" s="190">
        <v>-3.8038878357309902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9845913</v>
      </c>
      <c r="E16" s="189">
        <v>10657088</v>
      </c>
      <c r="F16" s="190">
        <v>8.238697620017561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26599974</v>
      </c>
      <c r="C22" s="189">
        <v>34290019</v>
      </c>
      <c r="D22" s="189">
        <v>80077749</v>
      </c>
      <c r="E22" s="189">
        <v>95373610</v>
      </c>
      <c r="F22" s="190">
        <v>19.101262449322849</v>
      </c>
    </row>
    <row r="23" spans="1:7" ht="15.6" customHeight="1">
      <c r="A23" s="188" t="s">
        <v>165</v>
      </c>
      <c r="B23" s="189">
        <v>3870003</v>
      </c>
      <c r="C23" s="189">
        <v>4989817</v>
      </c>
      <c r="D23" s="189">
        <v>9995585</v>
      </c>
      <c r="E23" s="189">
        <v>12092879</v>
      </c>
      <c r="F23" s="190">
        <v>20.982203642908349</v>
      </c>
    </row>
    <row r="24" spans="1:7" ht="15.6" customHeight="1">
      <c r="A24" s="188" t="s">
        <v>141</v>
      </c>
      <c r="B24" s="189">
        <v>267524</v>
      </c>
      <c r="C24" s="189">
        <v>240375</v>
      </c>
      <c r="D24" s="189">
        <v>791663</v>
      </c>
      <c r="E24" s="189">
        <v>840725</v>
      </c>
      <c r="F24" s="190">
        <v>6.1973339665994303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1733280</v>
      </c>
      <c r="E27" s="189">
        <v>1647830</v>
      </c>
      <c r="F27" s="190">
        <v>-4.9299593833656417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64600003</v>
      </c>
      <c r="F28" s="190">
        <v>10.135124710036481</v>
      </c>
    </row>
    <row r="29" spans="1:7" ht="15.6" customHeight="1">
      <c r="A29" s="188" t="s">
        <v>178</v>
      </c>
      <c r="B29" s="189">
        <v>2406046</v>
      </c>
      <c r="C29" s="189">
        <v>2491246</v>
      </c>
      <c r="D29" s="189">
        <v>6914069</v>
      </c>
      <c r="E29" s="189">
        <v>6375816</v>
      </c>
      <c r="F29" s="190">
        <v>-7.7848948282118622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3313954</v>
      </c>
      <c r="D31" s="189">
        <v>10485298</v>
      </c>
      <c r="E31" s="189">
        <v>10114319</v>
      </c>
      <c r="F31" s="190">
        <v>-3.538087329516046</v>
      </c>
    </row>
    <row r="32" spans="1:7" ht="15.6" customHeight="1">
      <c r="A32" s="188" t="s">
        <v>181</v>
      </c>
      <c r="B32" s="189">
        <v>24252210</v>
      </c>
      <c r="C32" s="189">
        <v>24950168</v>
      </c>
      <c r="D32" s="189">
        <v>68574942</v>
      </c>
      <c r="E32" s="189">
        <v>65508891</v>
      </c>
      <c r="F32" s="190">
        <v>-4.4710952872552241</v>
      </c>
    </row>
    <row r="33" spans="1:6" ht="15.6" customHeight="1">
      <c r="A33" s="188" t="s">
        <v>182</v>
      </c>
      <c r="B33" s="189">
        <v>3174592</v>
      </c>
      <c r="C33" s="189">
        <v>3730183</v>
      </c>
      <c r="D33" s="189">
        <v>9855948</v>
      </c>
      <c r="E33" s="189">
        <v>9903762</v>
      </c>
      <c r="F33" s="190">
        <v>0.48512837121299413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204920133</v>
      </c>
      <c r="C35" s="77">
        <f>SUM(C7:C34)</f>
        <v>219802441</v>
      </c>
      <c r="D35" s="178">
        <f>SUM(D7:D34)</f>
        <v>600283141</v>
      </c>
      <c r="E35" s="78">
        <f>SUM(E7:E34)</f>
        <v>608976419</v>
      </c>
      <c r="F35" s="140">
        <f>E35*100/D35-100</f>
        <v>1.4481962604377117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CB687-A42A-422A-9B6E-10932332AF4F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267CC-F29D-4D93-9D10-EE276961B7B6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36886</v>
      </c>
      <c r="F8" s="190">
        <v>24.41311386940097</v>
      </c>
      <c r="G8" s="6"/>
    </row>
    <row r="9" spans="1:14" ht="15.6" customHeight="1">
      <c r="A9" s="188" t="s">
        <v>8</v>
      </c>
      <c r="B9" s="189">
        <v>26812</v>
      </c>
      <c r="C9" s="189">
        <v>18193</v>
      </c>
      <c r="D9" s="189">
        <v>94752</v>
      </c>
      <c r="E9" s="189">
        <v>86017</v>
      </c>
      <c r="F9" s="190">
        <v>-9.2188027693346868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270549</v>
      </c>
      <c r="D11" s="189">
        <v>969776</v>
      </c>
      <c r="E11" s="189">
        <v>1002180</v>
      </c>
      <c r="F11" s="190">
        <v>3.3413901767006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49919</v>
      </c>
      <c r="F12" s="190">
        <v>-27.377869591783291</v>
      </c>
    </row>
    <row r="13" spans="1:14" ht="15.6" customHeight="1">
      <c r="A13" s="188" t="s">
        <v>175</v>
      </c>
      <c r="B13" s="189">
        <v>432348</v>
      </c>
      <c r="C13" s="189">
        <v>395830</v>
      </c>
      <c r="D13" s="189">
        <v>1025263</v>
      </c>
      <c r="E13" s="189">
        <v>996836</v>
      </c>
      <c r="F13" s="190">
        <v>-2.7726544311069432</v>
      </c>
    </row>
    <row r="14" spans="1:14" ht="15.6" customHeight="1">
      <c r="A14" s="188" t="s">
        <v>148</v>
      </c>
      <c r="B14" s="189">
        <v>254722</v>
      </c>
      <c r="C14" s="189">
        <v>234762</v>
      </c>
      <c r="D14" s="189">
        <v>567465</v>
      </c>
      <c r="E14" s="189">
        <v>564310</v>
      </c>
      <c r="F14" s="190">
        <v>-0.55598142616724999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415962</v>
      </c>
      <c r="D22" s="189">
        <v>1037567</v>
      </c>
      <c r="E22" s="189">
        <v>1201728</v>
      </c>
      <c r="F22" s="190">
        <v>15.82172524762257</v>
      </c>
    </row>
    <row r="23" spans="1:7" ht="15.6" customHeight="1">
      <c r="A23" s="188" t="s">
        <v>165</v>
      </c>
      <c r="B23" s="189">
        <v>31044</v>
      </c>
      <c r="C23" s="189">
        <v>32461</v>
      </c>
      <c r="D23" s="189">
        <v>84922</v>
      </c>
      <c r="E23" s="189">
        <v>91348</v>
      </c>
      <c r="F23" s="190">
        <v>7.5669437837074014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705434</v>
      </c>
      <c r="D28" s="189">
        <v>1845314</v>
      </c>
      <c r="E28" s="189">
        <v>2015098</v>
      </c>
      <c r="F28" s="190">
        <v>9.2008189392157647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84038</v>
      </c>
      <c r="C32" s="189">
        <v>72152</v>
      </c>
      <c r="D32" s="189">
        <v>211473</v>
      </c>
      <c r="E32" s="189">
        <v>191164</v>
      </c>
      <c r="F32" s="190">
        <v>-9.6035900564138217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2426070</v>
      </c>
      <c r="C35" s="77">
        <f>SUM(C7:C34)</f>
        <v>2412862</v>
      </c>
      <c r="D35" s="76">
        <f>SUM(D7:D34)</f>
        <v>6549828</v>
      </c>
      <c r="E35" s="78">
        <f>SUM(E7:E34)</f>
        <v>6887620</v>
      </c>
      <c r="F35" s="140">
        <f>E35*100/D35-100</f>
        <v>5.1572651984143647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4349F-8893-4B63-9FC5-74D04FFD6A3F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29396</v>
      </c>
      <c r="F8" s="190">
        <v>17.42899372827867</v>
      </c>
      <c r="G8" s="6"/>
    </row>
    <row r="9" spans="1:14" ht="15.6" customHeight="1">
      <c r="A9" s="188" t="s">
        <v>8</v>
      </c>
      <c r="B9" s="189">
        <v>26812</v>
      </c>
      <c r="C9" s="189">
        <v>17838</v>
      </c>
      <c r="D9" s="189">
        <v>94752</v>
      </c>
      <c r="E9" s="189">
        <v>85662</v>
      </c>
      <c r="F9" s="190">
        <v>-9.5934650455927084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270549</v>
      </c>
      <c r="D11" s="189">
        <v>969776</v>
      </c>
      <c r="E11" s="189">
        <v>1002180</v>
      </c>
      <c r="F11" s="190">
        <v>3.3413901767006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8442</v>
      </c>
      <c r="F12" s="190">
        <v>75.691987513007291</v>
      </c>
    </row>
    <row r="13" spans="1:14" ht="15.6" customHeight="1">
      <c r="A13" s="188" t="s">
        <v>175</v>
      </c>
      <c r="B13" s="189">
        <v>368670</v>
      </c>
      <c r="C13" s="189">
        <v>325164</v>
      </c>
      <c r="D13" s="189">
        <v>860162</v>
      </c>
      <c r="E13" s="189">
        <v>845672</v>
      </c>
      <c r="F13" s="190">
        <v>-1.684566395632445</v>
      </c>
    </row>
    <row r="14" spans="1:14" ht="15.6" customHeight="1">
      <c r="A14" s="188" t="s">
        <v>148</v>
      </c>
      <c r="B14" s="189">
        <v>121221</v>
      </c>
      <c r="C14" s="189">
        <v>86892</v>
      </c>
      <c r="D14" s="189">
        <v>247989</v>
      </c>
      <c r="E14" s="189">
        <v>213026</v>
      </c>
      <c r="F14" s="190">
        <v>-14.098609212505391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57106</v>
      </c>
      <c r="C32" s="189">
        <v>45673</v>
      </c>
      <c r="D32" s="189">
        <v>145865</v>
      </c>
      <c r="E32" s="189">
        <v>134354</v>
      </c>
      <c r="F32" s="190">
        <v>-7.8915435505433038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1754667</v>
      </c>
      <c r="C35" s="77">
        <f>SUM(C7:C34)</f>
        <v>1516291</v>
      </c>
      <c r="D35" s="76">
        <f>SUM(D7:D34)</f>
        <v>4688420</v>
      </c>
      <c r="E35" s="78">
        <f>SUM(E7:E34)</f>
        <v>4529668</v>
      </c>
      <c r="F35" s="140">
        <f>E35*100/D35-100</f>
        <v>-3.3860447656140025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BFABF-9A12-4295-A3E4-C03B929B2984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147870</v>
      </c>
      <c r="D14" s="189">
        <v>319476</v>
      </c>
      <c r="E14" s="189">
        <v>351284</v>
      </c>
      <c r="F14" s="190">
        <v>9.9563034468942959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312470</v>
      </c>
      <c r="D22" s="189">
        <v>704887</v>
      </c>
      <c r="E22" s="189">
        <v>912639</v>
      </c>
      <c r="F22" s="190">
        <v>29.473092850343392</v>
      </c>
    </row>
    <row r="23" spans="1:7" ht="15.6" customHeight="1">
      <c r="A23" s="188" t="s">
        <v>165</v>
      </c>
      <c r="B23" s="189">
        <v>7195</v>
      </c>
      <c r="C23" s="189">
        <v>16951</v>
      </c>
      <c r="D23" s="189">
        <v>18558</v>
      </c>
      <c r="E23" s="189">
        <v>31538</v>
      </c>
      <c r="F23" s="190">
        <v>69.94288177605344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228316</v>
      </c>
      <c r="D28" s="189">
        <v>474272</v>
      </c>
      <c r="E28" s="189">
        <v>699586</v>
      </c>
      <c r="F28" s="190">
        <v>47.50733756156805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896571</v>
      </c>
      <c r="D35" s="76">
        <f>SUM(D7:D34)</f>
        <v>1861408</v>
      </c>
      <c r="E35" s="178">
        <f>SUM(E7:E34)</f>
        <v>2357952</v>
      </c>
      <c r="F35" s="140">
        <f>E35*100/D35-100</f>
        <v>26.675720744726576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6621-A7C7-47D9-B7B0-B04C9C625724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15156491</v>
      </c>
      <c r="E7" s="53">
        <v>15191226</v>
      </c>
      <c r="F7" s="53">
        <v>45135460</v>
      </c>
      <c r="G7" s="53">
        <v>43035380</v>
      </c>
      <c r="H7" s="165">
        <f>G7-F7</f>
        <v>-2100080</v>
      </c>
      <c r="I7" s="142">
        <f>((G7*100/F7)-100)</f>
        <v>-4.6528383669957094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6611717</v>
      </c>
      <c r="E8" s="53">
        <v>7363389</v>
      </c>
      <c r="F8" s="55">
        <v>20311267</v>
      </c>
      <c r="G8" s="53">
        <v>20329760</v>
      </c>
      <c r="H8" s="47">
        <f t="shared" ref="H8:H18" si="0">G8-F8</f>
        <v>18493</v>
      </c>
      <c r="I8" s="141">
        <f>((G8*100/F8)-100)</f>
        <v>9.1047988291421689E-2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24353854</v>
      </c>
      <c r="E9" s="66">
        <v>24007650</v>
      </c>
      <c r="F9" s="53">
        <v>67135677</v>
      </c>
      <c r="G9" s="67">
        <v>68251210</v>
      </c>
      <c r="H9" s="47">
        <f t="shared" si="0"/>
        <v>1115533</v>
      </c>
      <c r="I9" s="142">
        <f t="shared" ref="I9:I30" si="1">((G9*100/F9)-100)</f>
        <v>1.6616098173851697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16936179</v>
      </c>
      <c r="E10" s="56">
        <v>15994987</v>
      </c>
      <c r="F10" s="68">
        <v>46544166</v>
      </c>
      <c r="G10" s="56">
        <v>45755292</v>
      </c>
      <c r="H10" s="48">
        <f t="shared" si="0"/>
        <v>-788874</v>
      </c>
      <c r="I10" s="143">
        <f t="shared" si="1"/>
        <v>-1.6948934051154794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7417675</v>
      </c>
      <c r="E11" s="69">
        <f t="shared" ref="E11:G11" si="2">E9-E10</f>
        <v>8012663</v>
      </c>
      <c r="F11" s="70">
        <f t="shared" si="2"/>
        <v>20591511</v>
      </c>
      <c r="G11" s="71">
        <f t="shared" si="2"/>
        <v>22495918</v>
      </c>
      <c r="H11" s="48">
        <f t="shared" si="0"/>
        <v>1904407</v>
      </c>
      <c r="I11" s="144">
        <f t="shared" si="1"/>
        <v>9.2485053670903454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46122062</v>
      </c>
      <c r="E12" s="49">
        <f>SUM(E7,E8,E9)</f>
        <v>46562265</v>
      </c>
      <c r="F12" s="49">
        <f>SUM(F7,F8,F9)</f>
        <v>132582404</v>
      </c>
      <c r="G12" s="49">
        <f>SUM(G7,G8,G9)</f>
        <v>131616350</v>
      </c>
      <c r="H12" s="50">
        <f t="shared" si="0"/>
        <v>-966054</v>
      </c>
      <c r="I12" s="145">
        <f t="shared" si="1"/>
        <v>-0.72864420228795268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11066.588</v>
      </c>
      <c r="E13" s="52">
        <v>13574.35</v>
      </c>
      <c r="F13" s="53">
        <v>26460.018</v>
      </c>
      <c r="G13" s="54">
        <v>27924.067999999999</v>
      </c>
      <c r="H13" s="53">
        <f>G13-F13</f>
        <v>1464.0499999999993</v>
      </c>
      <c r="I13" s="146">
        <f t="shared" si="1"/>
        <v>5.5330650190789612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898568</v>
      </c>
      <c r="E14" s="53">
        <v>898223</v>
      </c>
      <c r="F14" s="53">
        <v>2739502</v>
      </c>
      <c r="G14" s="52">
        <v>2641451</v>
      </c>
      <c r="H14" s="53">
        <f>G14-F14</f>
        <v>-98051</v>
      </c>
      <c r="I14" s="142">
        <f t="shared" si="1"/>
        <v>-3.5791541674362719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750156</v>
      </c>
      <c r="E15" s="57">
        <v>759977</v>
      </c>
      <c r="F15" s="58">
        <v>2319609</v>
      </c>
      <c r="G15" s="58">
        <v>2205061</v>
      </c>
      <c r="H15" s="56">
        <f>G15-F15</f>
        <v>-114548</v>
      </c>
      <c r="I15" s="147">
        <f t="shared" si="1"/>
        <v>-4.938246057848545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273183</v>
      </c>
      <c r="E16" s="60">
        <v>258767</v>
      </c>
      <c r="F16" s="51">
        <v>939676</v>
      </c>
      <c r="G16" s="52">
        <v>951265</v>
      </c>
      <c r="H16" s="53">
        <f>G16-F16</f>
        <v>11589</v>
      </c>
      <c r="I16" s="141">
        <f t="shared" si="1"/>
        <v>1.2332974344348457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1182817.588</v>
      </c>
      <c r="E17" s="158">
        <f t="shared" ref="E17:G17" si="3">SUM(E13,E14,E16)</f>
        <v>1170564.3500000001</v>
      </c>
      <c r="F17" s="158">
        <f t="shared" si="3"/>
        <v>3705638.0180000002</v>
      </c>
      <c r="G17" s="158">
        <f t="shared" si="3"/>
        <v>3620640.068</v>
      </c>
      <c r="H17" s="159">
        <f>G17-F17</f>
        <v>-84997.950000000186</v>
      </c>
      <c r="I17" s="145">
        <f t="shared" si="1"/>
        <v>-2.2937467066973483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47304879.588</v>
      </c>
      <c r="E18" s="172">
        <f>E12+E17</f>
        <v>47732829.350000001</v>
      </c>
      <c r="F18" s="172">
        <f>F12+F17</f>
        <v>136288042.01800001</v>
      </c>
      <c r="G18" s="172">
        <f>G12+G17</f>
        <v>135236990.06799999</v>
      </c>
      <c r="H18" s="174">
        <f t="shared" si="0"/>
        <v>-1051051.9500000179</v>
      </c>
      <c r="I18" s="173">
        <f t="shared" si="1"/>
        <v>-0.77119895072026168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13099185</v>
      </c>
      <c r="E20" s="53">
        <v>12105496</v>
      </c>
      <c r="F20" s="53">
        <v>36808222</v>
      </c>
      <c r="G20" s="53">
        <v>34765781</v>
      </c>
      <c r="H20" s="61">
        <f>G20-F20</f>
        <v>-2042441</v>
      </c>
      <c r="I20" s="62">
        <f t="shared" si="1"/>
        <v>-5.5488716624236787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10453738</v>
      </c>
      <c r="E21" s="63">
        <v>9302318</v>
      </c>
      <c r="F21" s="63">
        <v>28948945</v>
      </c>
      <c r="G21" s="63">
        <v>26758590</v>
      </c>
      <c r="H21" s="64">
        <f>G21-F21</f>
        <v>-2190355</v>
      </c>
      <c r="I21" s="65">
        <f t="shared" si="1"/>
        <v>-7.5662688225771291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6161135</v>
      </c>
      <c r="E22" s="53">
        <v>6726618</v>
      </c>
      <c r="F22" s="53">
        <v>17719529</v>
      </c>
      <c r="G22" s="53">
        <v>19188576</v>
      </c>
      <c r="H22" s="61">
        <f t="shared" ref="H22:H30" si="4">G22-F22</f>
        <v>1469047</v>
      </c>
      <c r="I22" s="62">
        <f t="shared" si="1"/>
        <v>8.2905533211407629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261068</v>
      </c>
      <c r="E23" s="63">
        <v>281590</v>
      </c>
      <c r="F23" s="63">
        <v>755658</v>
      </c>
      <c r="G23" s="63">
        <v>779394</v>
      </c>
      <c r="H23" s="64">
        <f t="shared" si="4"/>
        <v>23736</v>
      </c>
      <c r="I23" s="65">
        <f t="shared" si="1"/>
        <v>3.1411035150822215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1551807.25</v>
      </c>
      <c r="E24" s="53">
        <v>1498519.25</v>
      </c>
      <c r="F24" s="53">
        <v>4301811.25</v>
      </c>
      <c r="G24" s="53">
        <v>4324386.75</v>
      </c>
      <c r="H24" s="61">
        <f t="shared" si="4"/>
        <v>22575.5</v>
      </c>
      <c r="I24" s="62">
        <f t="shared" si="1"/>
        <v>0.52479057513274086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829231.25</v>
      </c>
      <c r="E25" s="63">
        <v>766424.75</v>
      </c>
      <c r="F25" s="63">
        <v>2307842.75</v>
      </c>
      <c r="G25" s="63">
        <v>2211763</v>
      </c>
      <c r="H25" s="64">
        <f t="shared" si="4"/>
        <v>-96079.75</v>
      </c>
      <c r="I25" s="65">
        <f t="shared" si="1"/>
        <v>-4.1631844284018058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183373</v>
      </c>
      <c r="E26" s="63">
        <v>178456.25</v>
      </c>
      <c r="F26" s="63">
        <v>511323.75</v>
      </c>
      <c r="G26" s="63">
        <v>521034</v>
      </c>
      <c r="H26" s="64">
        <f t="shared" si="4"/>
        <v>9710.25</v>
      </c>
      <c r="I26" s="65">
        <f t="shared" si="1"/>
        <v>1.8990414585670976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539203</v>
      </c>
      <c r="E27" s="63">
        <v>553638.25</v>
      </c>
      <c r="F27" s="63">
        <v>1482644.75</v>
      </c>
      <c r="G27" s="63">
        <v>1591589.75</v>
      </c>
      <c r="H27" s="64">
        <f t="shared" si="4"/>
        <v>108945</v>
      </c>
      <c r="I27" s="65">
        <f t="shared" si="1"/>
        <v>7.3480177905057786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12193</v>
      </c>
      <c r="E28" s="53">
        <v>12408</v>
      </c>
      <c r="F28" s="53">
        <v>35921</v>
      </c>
      <c r="G28" s="53">
        <v>36008</v>
      </c>
      <c r="H28" s="61">
        <f t="shared" si="4"/>
        <v>87</v>
      </c>
      <c r="I28" s="62">
        <f t="shared" si="1"/>
        <v>0.24219815706689474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204920133</v>
      </c>
      <c r="E29" s="53">
        <v>219802441</v>
      </c>
      <c r="F29" s="53">
        <v>600283141</v>
      </c>
      <c r="G29" s="53">
        <v>608976419</v>
      </c>
      <c r="H29" s="61">
        <f t="shared" si="4"/>
        <v>8693278</v>
      </c>
      <c r="I29" s="62">
        <f t="shared" si="1"/>
        <v>1.4481962604377117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2426070</v>
      </c>
      <c r="E31" s="53">
        <v>2412862</v>
      </c>
      <c r="F31" s="53">
        <v>6549828</v>
      </c>
      <c r="G31" s="53">
        <v>6887620</v>
      </c>
      <c r="H31" s="61">
        <f>G31-F31</f>
        <v>337792</v>
      </c>
      <c r="I31" s="62">
        <f>((G31*100/F31)-100)</f>
        <v>5.1572651984143647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1754667</v>
      </c>
      <c r="E32" s="63">
        <v>1516291</v>
      </c>
      <c r="F32" s="63">
        <v>4688420</v>
      </c>
      <c r="G32" s="63">
        <v>4529668</v>
      </c>
      <c r="H32" s="64">
        <f>G32-F32</f>
        <v>-158752</v>
      </c>
      <c r="I32" s="65">
        <f>((G32*100/F32)-100)</f>
        <v>-3.3860447656140025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671403</v>
      </c>
      <c r="E33" s="63">
        <v>896571</v>
      </c>
      <c r="F33" s="63">
        <v>1861408</v>
      </c>
      <c r="G33" s="63">
        <v>2357952</v>
      </c>
      <c r="H33" s="64">
        <f>G33-F33</f>
        <v>496544</v>
      </c>
      <c r="I33" s="65">
        <f>((G33*100/F33)-100)</f>
        <v>26.675720744726576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480916</v>
      </c>
      <c r="E34" s="53">
        <v>419657</v>
      </c>
      <c r="F34" s="53">
        <v>1280256</v>
      </c>
      <c r="G34" s="53">
        <v>1269739</v>
      </c>
      <c r="H34" s="61">
        <f>G34-F34</f>
        <v>-10517</v>
      </c>
      <c r="I34" s="62">
        <f>((G34*100/F34)-100)</f>
        <v>-0.82147632973405393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314326</v>
      </c>
      <c r="E35" s="53">
        <v>405823</v>
      </c>
      <c r="F35" s="53">
        <v>908638</v>
      </c>
      <c r="G35" s="53">
        <v>898362</v>
      </c>
      <c r="H35" s="61">
        <f>G35-F35</f>
        <v>-10276</v>
      </c>
      <c r="I35" s="62">
        <f>((G35*100/F35)-100)</f>
        <v>-1.1309234260508561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A2C67-40DA-4FC8-B0D3-78E1481E4DBB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12999</v>
      </c>
      <c r="F8" s="190">
        <v>47.46454906409528</v>
      </c>
      <c r="G8" s="6"/>
    </row>
    <row r="9" spans="1:14" ht="15.6" customHeight="1">
      <c r="A9" s="188" t="s">
        <v>8</v>
      </c>
      <c r="B9" s="189">
        <v>8806</v>
      </c>
      <c r="C9" s="189">
        <v>6570</v>
      </c>
      <c r="D9" s="189">
        <v>28565</v>
      </c>
      <c r="E9" s="189">
        <v>27719</v>
      </c>
      <c r="F9" s="190">
        <v>-2.9616663749343668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59203</v>
      </c>
      <c r="D11" s="189">
        <v>210155</v>
      </c>
      <c r="E11" s="189">
        <v>224709</v>
      </c>
      <c r="F11" s="190">
        <v>6.9253646118341257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85251</v>
      </c>
      <c r="C13" s="189">
        <v>75024</v>
      </c>
      <c r="D13" s="189">
        <v>194120</v>
      </c>
      <c r="E13" s="189">
        <v>199110</v>
      </c>
      <c r="F13" s="190">
        <v>2.5705749021224018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16853</v>
      </c>
      <c r="C32" s="189">
        <v>13164</v>
      </c>
      <c r="D32" s="189">
        <v>42830</v>
      </c>
      <c r="E32" s="189">
        <v>39440</v>
      </c>
      <c r="F32" s="190">
        <v>-7.9150128414662646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480916</v>
      </c>
      <c r="C35" s="77">
        <f>SUM(C7:C34)</f>
        <v>419657</v>
      </c>
      <c r="D35" s="178">
        <f>SUM(D7:D34)</f>
        <v>1280256</v>
      </c>
      <c r="E35" s="178">
        <f>SUM(E7:E34)</f>
        <v>1269739</v>
      </c>
      <c r="F35" s="140">
        <f>E35*100/D35-100</f>
        <v>-0.82147632973405393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24491-A8B6-492B-A055-61AFBD370B77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418</v>
      </c>
      <c r="D9" s="189">
        <v>687</v>
      </c>
      <c r="E9" s="189">
        <v>1339</v>
      </c>
      <c r="F9" s="190">
        <v>94.905385735080046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431</v>
      </c>
      <c r="D11" s="189">
        <v>1003</v>
      </c>
      <c r="E11" s="189">
        <v>1303</v>
      </c>
      <c r="F11" s="190">
        <v>29.910269192422732</v>
      </c>
    </row>
    <row r="12" spans="1:14" ht="15.6" customHeight="1">
      <c r="A12" s="188" t="s">
        <v>6</v>
      </c>
      <c r="B12" s="189">
        <v>1285</v>
      </c>
      <c r="C12" s="189">
        <v>1809</v>
      </c>
      <c r="D12" s="189">
        <v>4268</v>
      </c>
      <c r="E12" s="189">
        <v>7095</v>
      </c>
      <c r="F12" s="190">
        <v>66.237113402061851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31211</v>
      </c>
      <c r="E13" s="189">
        <v>27081</v>
      </c>
      <c r="F13" s="190">
        <v>-13.23251417769376</v>
      </c>
    </row>
    <row r="14" spans="1:14" ht="15.6" customHeight="1">
      <c r="A14" s="188" t="s">
        <v>148</v>
      </c>
      <c r="B14" s="189">
        <v>74044</v>
      </c>
      <c r="C14" s="189">
        <v>74187</v>
      </c>
      <c r="D14" s="189">
        <v>184637</v>
      </c>
      <c r="E14" s="189">
        <v>168545</v>
      </c>
      <c r="F14" s="190">
        <v>-8.7154795626012174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17941</v>
      </c>
      <c r="C22" s="189">
        <v>58417</v>
      </c>
      <c r="D22" s="189">
        <v>86363</v>
      </c>
      <c r="E22" s="189">
        <v>129598</v>
      </c>
      <c r="F22" s="190">
        <v>50.0619478248787</v>
      </c>
    </row>
    <row r="23" spans="1:7" ht="15.6" customHeight="1">
      <c r="A23" s="188" t="s">
        <v>165</v>
      </c>
      <c r="B23" s="189">
        <v>15865</v>
      </c>
      <c r="C23" s="189">
        <v>21050</v>
      </c>
      <c r="D23" s="189">
        <v>31020</v>
      </c>
      <c r="E23" s="189">
        <v>37164</v>
      </c>
      <c r="F23" s="190">
        <v>19.806576402321081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21406</v>
      </c>
      <c r="F28" s="190">
        <v>7.6923076923076934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47351</v>
      </c>
      <c r="C32" s="189">
        <v>61418</v>
      </c>
      <c r="D32" s="189">
        <v>136279</v>
      </c>
      <c r="E32" s="189">
        <v>116529</v>
      </c>
      <c r="F32" s="190">
        <v>-14.4923282383933</v>
      </c>
    </row>
    <row r="33" spans="1:6" ht="15.6" customHeight="1">
      <c r="A33" s="188" t="s">
        <v>182</v>
      </c>
      <c r="B33" s="189">
        <v>50987</v>
      </c>
      <c r="C33" s="189">
        <v>69047</v>
      </c>
      <c r="D33" s="189">
        <v>173062</v>
      </c>
      <c r="E33" s="189">
        <v>162492</v>
      </c>
      <c r="F33" s="190">
        <v>-6.1076377252083063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314326</v>
      </c>
      <c r="C35" s="77">
        <f>SUM(C7:C34)</f>
        <v>405823</v>
      </c>
      <c r="D35" s="76">
        <f>SUM(D7:D34)</f>
        <v>908638</v>
      </c>
      <c r="E35" s="78">
        <f>SUM(E7:E34)</f>
        <v>898362</v>
      </c>
      <c r="F35" s="140">
        <f>E35*100/D35-100</f>
        <v>-1.1309234260508561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222BC-B10B-4EB3-B27E-2B2774C3CDF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E714-2081-4ADF-BBFD-4D3C49078952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679416</v>
      </c>
      <c r="C7" s="237">
        <v>735934</v>
      </c>
      <c r="D7" s="237">
        <v>2188512</v>
      </c>
      <c r="E7" s="237">
        <v>2050891</v>
      </c>
      <c r="F7" s="238">
        <v>-6.2883365501308646</v>
      </c>
      <c r="G7" s="6"/>
    </row>
    <row r="8" spans="1:27" s="33" customFormat="1" ht="15.6" customHeight="1">
      <c r="A8" s="236" t="s">
        <v>11</v>
      </c>
      <c r="B8" s="237">
        <v>149842</v>
      </c>
      <c r="C8" s="237">
        <v>73427</v>
      </c>
      <c r="D8" s="237">
        <v>252927</v>
      </c>
      <c r="E8" s="237">
        <v>198646</v>
      </c>
      <c r="F8" s="238">
        <v>-21.461133054201412</v>
      </c>
      <c r="G8" s="239"/>
    </row>
    <row r="9" spans="1:27" ht="15.6" customHeight="1">
      <c r="A9" s="236" t="s">
        <v>8</v>
      </c>
      <c r="B9" s="237">
        <v>58804</v>
      </c>
      <c r="C9" s="237">
        <v>72266</v>
      </c>
      <c r="D9" s="237">
        <v>219468</v>
      </c>
      <c r="E9" s="237">
        <v>219601</v>
      </c>
      <c r="F9" s="238">
        <v>6.0601089908317363E-2</v>
      </c>
      <c r="G9" s="6"/>
    </row>
    <row r="10" spans="1:27" ht="15.6" customHeight="1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>
      <c r="A11" s="236" t="s">
        <v>9</v>
      </c>
      <c r="B11" s="237">
        <v>1635521</v>
      </c>
      <c r="C11" s="237">
        <v>1630494</v>
      </c>
      <c r="D11" s="237">
        <v>4782877</v>
      </c>
      <c r="E11" s="237">
        <v>4479062</v>
      </c>
      <c r="F11" s="238">
        <v>-6.3521390995419722</v>
      </c>
    </row>
    <row r="12" spans="1:27" ht="15.6" customHeight="1">
      <c r="A12" s="236" t="s">
        <v>6</v>
      </c>
      <c r="B12" s="237">
        <v>98570</v>
      </c>
      <c r="C12" s="237">
        <v>69157</v>
      </c>
      <c r="D12" s="237">
        <v>318743</v>
      </c>
      <c r="E12" s="237">
        <v>263992</v>
      </c>
      <c r="F12" s="238">
        <v>-17.177161537665139</v>
      </c>
    </row>
    <row r="13" spans="1:27" ht="15.6" customHeight="1">
      <c r="A13" s="236" t="s">
        <v>175</v>
      </c>
      <c r="B13" s="237">
        <v>32467</v>
      </c>
      <c r="C13" s="237">
        <v>31672</v>
      </c>
      <c r="D13" s="237">
        <v>117965</v>
      </c>
      <c r="E13" s="237">
        <v>53019</v>
      </c>
      <c r="F13" s="238">
        <v>-55.055313016572711</v>
      </c>
    </row>
    <row r="14" spans="1:27" ht="15.6" customHeight="1">
      <c r="A14" s="236" t="s">
        <v>148</v>
      </c>
      <c r="B14" s="237">
        <v>1472424</v>
      </c>
      <c r="C14" s="237">
        <v>1826317</v>
      </c>
      <c r="D14" s="237">
        <v>3902440</v>
      </c>
      <c r="E14" s="237">
        <v>4344483</v>
      </c>
      <c r="F14" s="238">
        <v>11.327349043162741</v>
      </c>
    </row>
    <row r="15" spans="1:27" ht="15.6" customHeight="1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>
      <c r="A16" s="236" t="s">
        <v>144</v>
      </c>
      <c r="B16" s="237">
        <v>1671556</v>
      </c>
      <c r="C16" s="237">
        <v>2331748</v>
      </c>
      <c r="D16" s="237">
        <v>6302017</v>
      </c>
      <c r="E16" s="237">
        <v>6337000</v>
      </c>
      <c r="F16" s="238">
        <v>0.55510799161601199</v>
      </c>
      <c r="G16" s="1"/>
    </row>
    <row r="17" spans="1:7" ht="15.6" customHeight="1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2"/>
    </row>
    <row r="18" spans="1:7" ht="15.6" customHeight="1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>
      <c r="A21" s="236" t="s">
        <v>149</v>
      </c>
      <c r="B21" s="237">
        <v>1163303</v>
      </c>
      <c r="C21" s="237">
        <v>1130558</v>
      </c>
      <c r="D21" s="237">
        <v>4009029</v>
      </c>
      <c r="E21" s="237">
        <v>3797660</v>
      </c>
      <c r="F21" s="238">
        <v>-5.2723240465459327</v>
      </c>
    </row>
    <row r="22" spans="1:7" ht="15.6" customHeight="1">
      <c r="A22" s="236" t="s">
        <v>146</v>
      </c>
      <c r="B22" s="237">
        <v>145237</v>
      </c>
      <c r="C22" s="237">
        <v>179337</v>
      </c>
      <c r="D22" s="237">
        <v>424241</v>
      </c>
      <c r="E22" s="237">
        <v>443729</v>
      </c>
      <c r="F22" s="238">
        <v>4.5936154214231948</v>
      </c>
    </row>
    <row r="23" spans="1:7" ht="15.6" customHeight="1">
      <c r="A23" s="236" t="s">
        <v>165</v>
      </c>
      <c r="B23" s="237">
        <v>100431</v>
      </c>
      <c r="C23" s="237">
        <v>77700</v>
      </c>
      <c r="D23" s="237">
        <v>378984</v>
      </c>
      <c r="E23" s="237">
        <v>279198</v>
      </c>
      <c r="F23" s="238">
        <v>-26.329871445760251</v>
      </c>
    </row>
    <row r="24" spans="1:7" ht="15.6" customHeight="1">
      <c r="A24" s="236" t="s">
        <v>141</v>
      </c>
      <c r="B24" s="237">
        <v>108923</v>
      </c>
      <c r="C24" s="237">
        <v>121370</v>
      </c>
      <c r="D24" s="237">
        <v>392425</v>
      </c>
      <c r="E24" s="237">
        <v>417204</v>
      </c>
      <c r="F24" s="238">
        <v>6.3143275785181876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>
      <c r="A27" s="236" t="s">
        <v>173</v>
      </c>
      <c r="B27" s="237">
        <v>146362</v>
      </c>
      <c r="C27" s="237">
        <v>189123</v>
      </c>
      <c r="D27" s="237">
        <v>490880</v>
      </c>
      <c r="E27" s="237">
        <v>570938</v>
      </c>
      <c r="F27" s="238">
        <v>16.3090775749674</v>
      </c>
    </row>
    <row r="28" spans="1:7" ht="15.6" customHeight="1">
      <c r="A28" s="236" t="s">
        <v>177</v>
      </c>
      <c r="B28" s="237">
        <v>39521</v>
      </c>
      <c r="C28" s="237">
        <v>95836</v>
      </c>
      <c r="D28" s="237">
        <v>170583</v>
      </c>
      <c r="E28" s="237">
        <v>276604</v>
      </c>
      <c r="F28" s="238">
        <v>62.152148807325467</v>
      </c>
    </row>
    <row r="29" spans="1:7" ht="15.6" customHeight="1">
      <c r="A29" s="236" t="s">
        <v>178</v>
      </c>
      <c r="B29" s="237">
        <v>267508</v>
      </c>
      <c r="C29" s="237">
        <v>361198</v>
      </c>
      <c r="D29" s="237">
        <v>889781</v>
      </c>
      <c r="E29" s="237">
        <v>758264</v>
      </c>
      <c r="F29" s="238">
        <v>-14.780828091406759</v>
      </c>
    </row>
    <row r="30" spans="1:7" ht="15.6" customHeight="1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>
      <c r="A32" s="236" t="s">
        <v>181</v>
      </c>
      <c r="B32" s="237">
        <v>1360507</v>
      </c>
      <c r="C32" s="237">
        <v>1559290</v>
      </c>
      <c r="D32" s="237">
        <v>3959821</v>
      </c>
      <c r="E32" s="237">
        <v>4168854</v>
      </c>
      <c r="F32" s="238">
        <v>5.2788497257830613</v>
      </c>
    </row>
    <row r="33" spans="1:6" ht="15.6" customHeight="1">
      <c r="A33" s="236" t="s">
        <v>182</v>
      </c>
      <c r="B33" s="237">
        <v>157624</v>
      </c>
      <c r="C33" s="237">
        <v>139492</v>
      </c>
      <c r="D33" s="237">
        <v>390825</v>
      </c>
      <c r="E33" s="237">
        <v>399978</v>
      </c>
      <c r="F33" s="238">
        <v>2.341968911917093</v>
      </c>
    </row>
    <row r="34" spans="1:6" ht="15.6" customHeight="1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>
      <c r="A35" s="240" t="s">
        <v>153</v>
      </c>
      <c r="B35" s="241">
        <f>SUM(B7:B34)</f>
        <v>16154096</v>
      </c>
      <c r="C35" s="241">
        <f>SUM(C7:C34)</f>
        <v>17265956</v>
      </c>
      <c r="D35" s="241">
        <f>SUM(D7:D34)</f>
        <v>48422645</v>
      </c>
      <c r="E35" s="241">
        <f>SUM(E7:E34)</f>
        <v>48360524</v>
      </c>
      <c r="F35" s="242">
        <f>E35*100/D35-100</f>
        <v>-0.12828915066494062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3C191-6520-4702-BB2B-73F435149D6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6"/>
    </row>
    <row r="8" spans="1:14" s="33" customFormat="1" ht="15.6" customHeight="1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6"/>
    </row>
    <row r="10" spans="1:14" ht="15.6" customHeight="1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>
      <c r="A11" s="236" t="s">
        <v>9</v>
      </c>
      <c r="B11" s="237">
        <v>1141608</v>
      </c>
      <c r="C11" s="237">
        <v>1117304</v>
      </c>
      <c r="D11" s="237">
        <v>3299495</v>
      </c>
      <c r="E11" s="237">
        <v>2961210</v>
      </c>
      <c r="F11" s="238">
        <v>-10.25262956907042</v>
      </c>
    </row>
    <row r="12" spans="1:14" ht="15.6" customHeight="1">
      <c r="A12" s="236" t="s">
        <v>6</v>
      </c>
      <c r="B12" s="237">
        <v>2010</v>
      </c>
      <c r="C12" s="237">
        <v>5852</v>
      </c>
      <c r="D12" s="237">
        <v>9001</v>
      </c>
      <c r="E12" s="237">
        <v>15763</v>
      </c>
      <c r="F12" s="238">
        <v>75.124986112654142</v>
      </c>
    </row>
    <row r="13" spans="1:14" ht="15.6" customHeight="1">
      <c r="A13" s="236" t="s">
        <v>175</v>
      </c>
      <c r="B13" s="237">
        <v>29071</v>
      </c>
      <c r="C13" s="237">
        <v>21500</v>
      </c>
      <c r="D13" s="237">
        <v>91558</v>
      </c>
      <c r="E13" s="237">
        <v>30992</v>
      </c>
      <c r="F13" s="238">
        <v>-66.15041831407413</v>
      </c>
    </row>
    <row r="14" spans="1:14" ht="15.6" customHeight="1">
      <c r="A14" s="236" t="s">
        <v>148</v>
      </c>
      <c r="B14" s="237">
        <v>507987</v>
      </c>
      <c r="C14" s="237">
        <v>796405</v>
      </c>
      <c r="D14" s="237">
        <v>1359854</v>
      </c>
      <c r="E14" s="237">
        <v>1677584</v>
      </c>
      <c r="F14" s="238">
        <v>23.365008302361868</v>
      </c>
    </row>
    <row r="15" spans="1:14" ht="15.6" customHeight="1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"/>
    </row>
    <row r="17" spans="1:7" ht="15.6" customHeight="1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2"/>
    </row>
    <row r="18" spans="1:7" ht="15.6" customHeight="1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>
      <c r="A21" s="236" t="s">
        <v>149</v>
      </c>
      <c r="B21" s="237">
        <v>915432</v>
      </c>
      <c r="C21" s="237">
        <v>905371</v>
      </c>
      <c r="D21" s="237">
        <v>3248252</v>
      </c>
      <c r="E21" s="237">
        <v>3076160</v>
      </c>
      <c r="F21" s="238">
        <v>-5.297987963988021</v>
      </c>
    </row>
    <row r="22" spans="1:7" ht="15.6" customHeight="1">
      <c r="A22" s="236" t="s">
        <v>146</v>
      </c>
      <c r="B22" s="237">
        <v>102830</v>
      </c>
      <c r="C22" s="237">
        <v>99867</v>
      </c>
      <c r="D22" s="237">
        <v>294222</v>
      </c>
      <c r="E22" s="237">
        <v>252217</v>
      </c>
      <c r="F22" s="238">
        <v>-14.276634650026169</v>
      </c>
    </row>
    <row r="23" spans="1:7" ht="15.6" customHeight="1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68361</v>
      </c>
      <c r="C26" s="237">
        <v>71904</v>
      </c>
      <c r="D26" s="237">
        <v>250223</v>
      </c>
      <c r="E26" s="237">
        <v>174211</v>
      </c>
      <c r="F26" s="238">
        <v>-30.377703088844751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>
      <c r="A32" s="236" t="s">
        <v>181</v>
      </c>
      <c r="B32" s="237">
        <v>170270</v>
      </c>
      <c r="C32" s="237">
        <v>299317</v>
      </c>
      <c r="D32" s="237">
        <v>606221</v>
      </c>
      <c r="E32" s="237">
        <v>699452</v>
      </c>
      <c r="F32" s="238">
        <v>15.379044935757751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>
      <c r="A35" s="240" t="s">
        <v>153</v>
      </c>
      <c r="B35" s="241">
        <f>SUM(B7:B34)</f>
        <v>8401888</v>
      </c>
      <c r="C35" s="241">
        <f>SUM(C7:C34)</f>
        <v>8720383</v>
      </c>
      <c r="D35" s="241">
        <f>SUM(D7:D34)</f>
        <v>25941360</v>
      </c>
      <c r="E35" s="241">
        <f>SUM(E7:E34)</f>
        <v>25165732</v>
      </c>
      <c r="F35" s="242">
        <f>E35*100/D35-100</f>
        <v>-2.9899280531167278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F9222-68C3-4D50-8425-65BD5324E15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161626</v>
      </c>
      <c r="C7" s="237">
        <v>241617</v>
      </c>
      <c r="D7" s="237">
        <v>725721</v>
      </c>
      <c r="E7" s="237">
        <v>641644</v>
      </c>
      <c r="F7" s="238">
        <v>-11.58530619893871</v>
      </c>
      <c r="G7" s="6"/>
    </row>
    <row r="8" spans="1:14" ht="15.6" customHeight="1">
      <c r="A8" s="236" t="s">
        <v>11</v>
      </c>
      <c r="B8" s="237">
        <v>135447</v>
      </c>
      <c r="C8" s="237">
        <v>58888</v>
      </c>
      <c r="D8" s="237">
        <v>210825</v>
      </c>
      <c r="E8" s="237">
        <v>140730</v>
      </c>
      <c r="F8" s="238">
        <v>-33.247954464603339</v>
      </c>
    </row>
    <row r="9" spans="1:14" ht="15.6" customHeight="1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>
      <c r="A11" s="236" t="s">
        <v>9</v>
      </c>
      <c r="B11" s="237">
        <v>0</v>
      </c>
      <c r="C11" s="237">
        <v>12581</v>
      </c>
      <c r="D11" s="237">
        <v>42624</v>
      </c>
      <c r="E11" s="237">
        <v>36054</v>
      </c>
      <c r="F11" s="238">
        <v>-15.413851351351351</v>
      </c>
    </row>
    <row r="12" spans="1:14" ht="15.6" customHeight="1">
      <c r="A12" s="236" t="s">
        <v>6</v>
      </c>
      <c r="B12" s="237">
        <v>93963</v>
      </c>
      <c r="C12" s="237">
        <v>59757</v>
      </c>
      <c r="D12" s="237">
        <v>300867</v>
      </c>
      <c r="E12" s="237">
        <v>233213</v>
      </c>
      <c r="F12" s="238">
        <v>-22.486347788225359</v>
      </c>
    </row>
    <row r="13" spans="1:14" ht="15.6" customHeight="1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>
      <c r="A14" s="236" t="s">
        <v>148</v>
      </c>
      <c r="B14" s="237">
        <v>265773</v>
      </c>
      <c r="C14" s="237">
        <v>326081</v>
      </c>
      <c r="D14" s="237">
        <v>716639</v>
      </c>
      <c r="E14" s="237">
        <v>650554</v>
      </c>
      <c r="F14" s="238">
        <v>-9.2215187842135293</v>
      </c>
    </row>
    <row r="15" spans="1:14" ht="15.6" customHeight="1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"/>
    </row>
    <row r="17" spans="1:7" ht="15.6" customHeight="1">
      <c r="A17" s="236" t="s">
        <v>150</v>
      </c>
      <c r="B17" s="237">
        <v>547782</v>
      </c>
      <c r="C17" s="237">
        <v>576283</v>
      </c>
      <c r="D17" s="237">
        <v>1161375</v>
      </c>
      <c r="E17" s="237">
        <v>1556819</v>
      </c>
      <c r="F17" s="238">
        <v>34.049639436013337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>
      <c r="A21" s="236" t="s">
        <v>149</v>
      </c>
      <c r="B21" s="237">
        <v>229472</v>
      </c>
      <c r="C21" s="237">
        <v>216072</v>
      </c>
      <c r="D21" s="237">
        <v>739344</v>
      </c>
      <c r="E21" s="237">
        <v>710248</v>
      </c>
      <c r="F21" s="238">
        <v>-3.935380553571818</v>
      </c>
    </row>
    <row r="22" spans="1:7" ht="15.6" customHeight="1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>
      <c r="A23" s="236" t="s">
        <v>165</v>
      </c>
      <c r="B23" s="237">
        <v>65741</v>
      </c>
      <c r="C23" s="237">
        <v>54024</v>
      </c>
      <c r="D23" s="237">
        <v>311829</v>
      </c>
      <c r="E23" s="237">
        <v>229635</v>
      </c>
      <c r="F23" s="238">
        <v>-26.358677352010229</v>
      </c>
    </row>
    <row r="24" spans="1:7" ht="15.6" customHeight="1">
      <c r="A24" s="236" t="s">
        <v>141</v>
      </c>
      <c r="B24" s="237">
        <v>86967</v>
      </c>
      <c r="C24" s="237">
        <v>88957</v>
      </c>
      <c r="D24" s="237">
        <v>321158</v>
      </c>
      <c r="E24" s="237">
        <v>314829</v>
      </c>
      <c r="F24" s="238">
        <v>-1.970681097777415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5483</v>
      </c>
      <c r="C26" s="237">
        <v>11084</v>
      </c>
      <c r="D26" s="237">
        <v>41268</v>
      </c>
      <c r="E26" s="237">
        <v>43974</v>
      </c>
      <c r="F26" s="238">
        <v>6.5571387031113622</v>
      </c>
    </row>
    <row r="27" spans="1:7" ht="15.6" customHeight="1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>
      <c r="A28" s="236" t="s">
        <v>177</v>
      </c>
      <c r="B28" s="237">
        <v>17465</v>
      </c>
      <c r="C28" s="237">
        <v>11752</v>
      </c>
      <c r="D28" s="237">
        <v>32411</v>
      </c>
      <c r="E28" s="237">
        <v>41708</v>
      </c>
      <c r="F28" s="238">
        <v>28.68470580975594</v>
      </c>
    </row>
    <row r="29" spans="1:7" ht="15.6" customHeight="1">
      <c r="A29" s="236" t="s">
        <v>178</v>
      </c>
      <c r="B29" s="237">
        <v>171038</v>
      </c>
      <c r="C29" s="237">
        <v>250257</v>
      </c>
      <c r="D29" s="237">
        <v>638830</v>
      </c>
      <c r="E29" s="237">
        <v>478129</v>
      </c>
      <c r="F29" s="238">
        <v>-25.155518682591619</v>
      </c>
    </row>
    <row r="30" spans="1:7" ht="15.6" customHeight="1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>
      <c r="A32" s="236" t="s">
        <v>181</v>
      </c>
      <c r="B32" s="237">
        <v>188215</v>
      </c>
      <c r="C32" s="237">
        <v>169409</v>
      </c>
      <c r="D32" s="237">
        <v>627038</v>
      </c>
      <c r="E32" s="237">
        <v>490331</v>
      </c>
      <c r="F32" s="238">
        <v>-21.80202794726954</v>
      </c>
    </row>
    <row r="33" spans="1:7" ht="15.6" customHeight="1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33" customFormat="1" ht="15.6" customHeight="1">
      <c r="A35" s="240" t="s">
        <v>153</v>
      </c>
      <c r="B35" s="241">
        <f>SUM(B7:B34)</f>
        <v>4205295</v>
      </c>
      <c r="C35" s="241">
        <f>SUM(C7:C34)</f>
        <v>5056724</v>
      </c>
      <c r="D35" s="241">
        <f>SUM(D7:D34)</f>
        <v>13218654</v>
      </c>
      <c r="E35" s="241">
        <f>SUM(E7:E34)</f>
        <v>13408510</v>
      </c>
      <c r="F35" s="242">
        <f>E35*100/D35-100</f>
        <v>1.4362733149683748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D38DB-4E38-4C0E-8945-D8AC9A29625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6"/>
    </row>
    <row r="8" spans="1:14" s="33" customFormat="1" ht="15.6" customHeight="1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>
      <c r="A9" s="236" t="s">
        <v>8</v>
      </c>
      <c r="B9" s="237">
        <v>21967</v>
      </c>
      <c r="C9" s="237">
        <v>56906</v>
      </c>
      <c r="D9" s="237">
        <v>124294</v>
      </c>
      <c r="E9" s="237">
        <v>156795</v>
      </c>
      <c r="F9" s="238">
        <v>26.148486652613968</v>
      </c>
      <c r="G9" s="243"/>
    </row>
    <row r="10" spans="1:14" ht="15.6" customHeight="1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>
      <c r="A11" s="236" t="s">
        <v>9</v>
      </c>
      <c r="B11" s="237">
        <v>493913</v>
      </c>
      <c r="C11" s="237">
        <v>500609</v>
      </c>
      <c r="D11" s="237">
        <v>1440758</v>
      </c>
      <c r="E11" s="237">
        <v>1481798</v>
      </c>
      <c r="F11" s="238">
        <v>2.8485005809442039</v>
      </c>
    </row>
    <row r="12" spans="1:14" ht="15.6" customHeight="1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>
      <c r="A14" s="236" t="s">
        <v>148</v>
      </c>
      <c r="B14" s="237">
        <v>698664</v>
      </c>
      <c r="C14" s="237">
        <v>703831</v>
      </c>
      <c r="D14" s="237">
        <v>1825947</v>
      </c>
      <c r="E14" s="237">
        <v>2016345</v>
      </c>
      <c r="F14" s="238">
        <v>10.42735632523835</v>
      </c>
    </row>
    <row r="15" spans="1:14" ht="15.6" customHeight="1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>
      <c r="A16" s="236" t="s">
        <v>144</v>
      </c>
      <c r="B16" s="237">
        <v>33891</v>
      </c>
      <c r="C16" s="237">
        <v>45478</v>
      </c>
      <c r="D16" s="237">
        <v>92113</v>
      </c>
      <c r="E16" s="237">
        <v>120897</v>
      </c>
      <c r="F16" s="238">
        <v>31.248575119689949</v>
      </c>
      <c r="G16" s="1"/>
    </row>
    <row r="17" spans="1:7" ht="15.6" customHeight="1">
      <c r="A17" s="236" t="s">
        <v>150</v>
      </c>
      <c r="B17" s="237">
        <v>17648</v>
      </c>
      <c r="C17" s="237">
        <v>10371</v>
      </c>
      <c r="D17" s="237">
        <v>46599</v>
      </c>
      <c r="E17" s="237">
        <v>22307</v>
      </c>
      <c r="F17" s="238">
        <v>-52.12987403163158</v>
      </c>
      <c r="G17" s="2"/>
    </row>
    <row r="18" spans="1:7" ht="15.6" customHeight="1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>
      <c r="A22" s="236" t="s">
        <v>146</v>
      </c>
      <c r="B22" s="237">
        <v>29920</v>
      </c>
      <c r="C22" s="237">
        <v>37116</v>
      </c>
      <c r="D22" s="237">
        <v>92452</v>
      </c>
      <c r="E22" s="237">
        <v>102906</v>
      </c>
      <c r="F22" s="238">
        <v>11.30748929174058</v>
      </c>
    </row>
    <row r="23" spans="1:7" ht="15.6" customHeight="1">
      <c r="A23" s="236" t="s">
        <v>165</v>
      </c>
      <c r="B23" s="237">
        <v>17878</v>
      </c>
      <c r="C23" s="237">
        <v>17393</v>
      </c>
      <c r="D23" s="237">
        <v>50343</v>
      </c>
      <c r="E23" s="237">
        <v>36904</v>
      </c>
      <c r="F23" s="238">
        <v>-26.69487317005343</v>
      </c>
    </row>
    <row r="24" spans="1:7" ht="15.6" customHeight="1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>
      <c r="A27" s="236" t="s">
        <v>173</v>
      </c>
      <c r="B27" s="237">
        <v>118739</v>
      </c>
      <c r="C27" s="237">
        <v>111221</v>
      </c>
      <c r="D27" s="237">
        <v>335284</v>
      </c>
      <c r="E27" s="237">
        <v>328110</v>
      </c>
      <c r="F27" s="238">
        <v>-2.1396786008279491</v>
      </c>
    </row>
    <row r="28" spans="1:7" ht="15.6" customHeight="1">
      <c r="A28" s="236" t="s">
        <v>177</v>
      </c>
      <c r="B28" s="237">
        <v>20832</v>
      </c>
      <c r="C28" s="237">
        <v>53956</v>
      </c>
      <c r="D28" s="237">
        <v>86038</v>
      </c>
      <c r="E28" s="237">
        <v>136463</v>
      </c>
      <c r="F28" s="238">
        <v>58.607824449661777</v>
      </c>
    </row>
    <row r="29" spans="1:7" ht="15.6" customHeight="1">
      <c r="A29" s="236" t="s">
        <v>178</v>
      </c>
      <c r="B29" s="237">
        <v>80768</v>
      </c>
      <c r="C29" s="237">
        <v>94713</v>
      </c>
      <c r="D29" s="237">
        <v>201260</v>
      </c>
      <c r="E29" s="237">
        <v>229015</v>
      </c>
      <c r="F29" s="238">
        <v>13.790619099672069</v>
      </c>
    </row>
    <row r="30" spans="1:7" ht="15.6" customHeight="1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>
      <c r="A32" s="236" t="s">
        <v>181</v>
      </c>
      <c r="B32" s="237">
        <v>1002022</v>
      </c>
      <c r="C32" s="237">
        <v>1090564</v>
      </c>
      <c r="D32" s="237">
        <v>2726562</v>
      </c>
      <c r="E32" s="237">
        <v>2979071</v>
      </c>
      <c r="F32" s="238">
        <v>9.261076769939578</v>
      </c>
    </row>
    <row r="33" spans="1:6" ht="15.6" customHeight="1">
      <c r="A33" s="236" t="s">
        <v>182</v>
      </c>
      <c r="B33" s="237">
        <v>151897</v>
      </c>
      <c r="C33" s="237">
        <v>134371</v>
      </c>
      <c r="D33" s="237">
        <v>371428</v>
      </c>
      <c r="E33" s="237">
        <v>383105</v>
      </c>
      <c r="F33" s="238">
        <v>3.1438125289423482</v>
      </c>
    </row>
    <row r="34" spans="1:6" ht="15.6" customHeight="1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>
      <c r="A35" s="240" t="s">
        <v>153</v>
      </c>
      <c r="B35" s="241">
        <f>SUM(B7:B34)</f>
        <v>3546913</v>
      </c>
      <c r="C35" s="241">
        <f>SUM(C7:C34)</f>
        <v>3488849</v>
      </c>
      <c r="D35" s="241">
        <f>SUM(D7:D34)</f>
        <v>9262631</v>
      </c>
      <c r="E35" s="241">
        <f>SUM(E7:E34)</f>
        <v>9786282</v>
      </c>
      <c r="F35" s="242">
        <f>E35*100/D35-100</f>
        <v>5.6533721358434832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044A2-9CEE-4A6B-9707-77A8C3B8414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6"/>
    </row>
    <row r="8" spans="1:14" s="33" customFormat="1" ht="15.6" customHeight="1">
      <c r="A8" s="236" t="s">
        <v>11</v>
      </c>
      <c r="B8" s="237">
        <v>74753</v>
      </c>
      <c r="C8" s="237">
        <v>56821</v>
      </c>
      <c r="D8" s="237">
        <v>252049</v>
      </c>
      <c r="E8" s="237">
        <v>124707</v>
      </c>
      <c r="F8" s="238">
        <v>-50.522715821130021</v>
      </c>
      <c r="G8" s="239"/>
    </row>
    <row r="9" spans="1:14" ht="15.6" customHeight="1">
      <c r="A9" s="236" t="s">
        <v>8</v>
      </c>
      <c r="B9" s="237">
        <v>182962</v>
      </c>
      <c r="C9" s="237">
        <v>267376</v>
      </c>
      <c r="D9" s="237">
        <v>631021</v>
      </c>
      <c r="E9" s="237">
        <v>863762</v>
      </c>
      <c r="F9" s="238">
        <v>36.883241603686713</v>
      </c>
      <c r="G9" s="6"/>
    </row>
    <row r="10" spans="1:14" ht="15.6" customHeight="1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>
      <c r="A11" s="236" t="s">
        <v>9</v>
      </c>
      <c r="B11" s="237">
        <v>785544</v>
      </c>
      <c r="C11" s="237">
        <v>840160</v>
      </c>
      <c r="D11" s="237">
        <v>2340442</v>
      </c>
      <c r="E11" s="237">
        <v>2174497</v>
      </c>
      <c r="F11" s="238">
        <v>-7.0903273826055084</v>
      </c>
    </row>
    <row r="12" spans="1:14" ht="15.6" customHeight="1">
      <c r="A12" s="236" t="s">
        <v>6</v>
      </c>
      <c r="B12" s="237">
        <v>40552</v>
      </c>
      <c r="C12" s="237">
        <v>62511</v>
      </c>
      <c r="D12" s="237">
        <v>161277</v>
      </c>
      <c r="E12" s="237">
        <v>226723</v>
      </c>
      <c r="F12" s="238">
        <v>40.579871897418741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1015932</v>
      </c>
      <c r="C14" s="237">
        <v>1128669</v>
      </c>
      <c r="D14" s="237">
        <v>2793774</v>
      </c>
      <c r="E14" s="237">
        <v>2910917</v>
      </c>
      <c r="F14" s="238">
        <v>4.1930020108999457</v>
      </c>
    </row>
    <row r="15" spans="1:14" ht="15.6" customHeight="1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"/>
    </row>
    <row r="17" spans="1:7" ht="15.6" customHeight="1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2"/>
    </row>
    <row r="18" spans="1:7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166928</v>
      </c>
      <c r="C19" s="237">
        <v>124722</v>
      </c>
      <c r="D19" s="237">
        <v>374821</v>
      </c>
      <c r="E19" s="237">
        <v>386547</v>
      </c>
      <c r="F19" s="238">
        <v>3.1284266356474149</v>
      </c>
    </row>
    <row r="20" spans="1:7" ht="15.6" customHeight="1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>
      <c r="A21" s="236" t="s">
        <v>149</v>
      </c>
      <c r="B21" s="237">
        <v>590644</v>
      </c>
      <c r="C21" s="237">
        <v>411435</v>
      </c>
      <c r="D21" s="237">
        <v>1698284</v>
      </c>
      <c r="E21" s="237">
        <v>1337026</v>
      </c>
      <c r="F21" s="238">
        <v>-21.271942737492669</v>
      </c>
    </row>
    <row r="22" spans="1:7" ht="15.6" customHeight="1">
      <c r="A22" s="236" t="s">
        <v>146</v>
      </c>
      <c r="B22" s="237">
        <v>22763</v>
      </c>
      <c r="C22" s="237">
        <v>34495</v>
      </c>
      <c r="D22" s="237">
        <v>84785</v>
      </c>
      <c r="E22" s="237">
        <v>114290</v>
      </c>
      <c r="F22" s="238">
        <v>34.799787698295688</v>
      </c>
    </row>
    <row r="23" spans="1:7" ht="15.6" customHeight="1">
      <c r="A23" s="236" t="s">
        <v>165</v>
      </c>
      <c r="B23" s="237">
        <v>41260</v>
      </c>
      <c r="C23" s="237">
        <v>46125</v>
      </c>
      <c r="D23" s="237">
        <v>114984</v>
      </c>
      <c r="E23" s="237">
        <v>104882</v>
      </c>
      <c r="F23" s="238">
        <v>-8.7855701662840033</v>
      </c>
    </row>
    <row r="24" spans="1:7" ht="15.6" customHeight="1">
      <c r="A24" s="236" t="s">
        <v>141</v>
      </c>
      <c r="B24" s="237">
        <v>51784</v>
      </c>
      <c r="C24" s="237">
        <v>52735</v>
      </c>
      <c r="D24" s="237">
        <v>162282</v>
      </c>
      <c r="E24" s="237">
        <v>143576</v>
      </c>
      <c r="F24" s="238">
        <v>-11.52684832575393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>
      <c r="A28" s="236" t="s">
        <v>177</v>
      </c>
      <c r="B28" s="237">
        <v>73048</v>
      </c>
      <c r="C28" s="237">
        <v>68328</v>
      </c>
      <c r="D28" s="237">
        <v>169162</v>
      </c>
      <c r="E28" s="237">
        <v>145616</v>
      </c>
      <c r="F28" s="238">
        <v>-13.919201711968411</v>
      </c>
    </row>
    <row r="29" spans="1:7" ht="15.6" customHeight="1">
      <c r="A29" s="236" t="s">
        <v>178</v>
      </c>
      <c r="B29" s="237">
        <v>240355</v>
      </c>
      <c r="C29" s="237">
        <v>283581</v>
      </c>
      <c r="D29" s="237">
        <v>617233</v>
      </c>
      <c r="E29" s="237">
        <v>704874</v>
      </c>
      <c r="F29" s="238">
        <v>14.19901398661446</v>
      </c>
    </row>
    <row r="30" spans="1:7" ht="15.6" customHeight="1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>
      <c r="A31" s="236" t="s">
        <v>180</v>
      </c>
      <c r="B31" s="237">
        <v>524912</v>
      </c>
      <c r="C31" s="237">
        <v>239333</v>
      </c>
      <c r="D31" s="237">
        <v>1010804</v>
      </c>
      <c r="E31" s="237">
        <v>838974</v>
      </c>
      <c r="F31" s="238">
        <v>-16.999339139932179</v>
      </c>
    </row>
    <row r="32" spans="1:7" ht="15.6" customHeight="1">
      <c r="A32" s="236" t="s">
        <v>181</v>
      </c>
      <c r="B32" s="237">
        <v>1233025</v>
      </c>
      <c r="C32" s="237">
        <v>1320637</v>
      </c>
      <c r="D32" s="237">
        <v>3446732</v>
      </c>
      <c r="E32" s="237">
        <v>3626894</v>
      </c>
      <c r="F32" s="238">
        <v>5.2270382495650978</v>
      </c>
    </row>
    <row r="33" spans="1:6" ht="15.6" customHeight="1">
      <c r="A33" s="236" t="s">
        <v>182</v>
      </c>
      <c r="B33" s="237">
        <v>153305</v>
      </c>
      <c r="C33" s="237">
        <v>178371</v>
      </c>
      <c r="D33" s="237">
        <v>467687</v>
      </c>
      <c r="E33" s="237">
        <v>457316</v>
      </c>
      <c r="F33" s="238">
        <v>-2.217508718437756</v>
      </c>
    </row>
    <row r="34" spans="1:6" ht="15.6" customHeight="1">
      <c r="A34" s="236" t="s">
        <v>183</v>
      </c>
      <c r="B34" s="237">
        <v>31374</v>
      </c>
      <c r="C34" s="237">
        <v>29029</v>
      </c>
      <c r="D34" s="237">
        <v>74013</v>
      </c>
      <c r="E34" s="237">
        <v>80663</v>
      </c>
      <c r="F34" s="238">
        <v>8.9849080566927455</v>
      </c>
    </row>
    <row r="35" spans="1:6" ht="15.6" customHeight="1">
      <c r="A35" s="240" t="s">
        <v>153</v>
      </c>
      <c r="B35" s="241">
        <f>SUM(B7:B34)</f>
        <v>8115302</v>
      </c>
      <c r="C35" s="241">
        <f>SUM(C7:C34)</f>
        <v>7823932</v>
      </c>
      <c r="D35" s="241">
        <f>SUM(D7:D34)</f>
        <v>21757809</v>
      </c>
      <c r="E35" s="241">
        <f>SUM(E7:E34)</f>
        <v>21358082</v>
      </c>
      <c r="F35" s="242">
        <f>E35*100/D35-100</f>
        <v>-1.8371656815261161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9BC27-F576-44EE-B4EB-10B0387C991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6"/>
    </row>
    <row r="8" spans="1:14" s="33" customFormat="1" ht="15.6" customHeight="1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>
      <c r="A11" s="236" t="s">
        <v>9</v>
      </c>
      <c r="B11" s="237">
        <v>352821</v>
      </c>
      <c r="C11" s="237">
        <v>309923</v>
      </c>
      <c r="D11" s="237">
        <v>1096287</v>
      </c>
      <c r="E11" s="237">
        <v>735583</v>
      </c>
      <c r="F11" s="238">
        <v>-32.902333056945849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"/>
    </row>
    <row r="17" spans="1:10" ht="15.6" customHeight="1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2"/>
    </row>
    <row r="18" spans="1:10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>
      <c r="A21" s="236" t="s">
        <v>149</v>
      </c>
      <c r="B21" s="237">
        <v>417438</v>
      </c>
      <c r="C21" s="237">
        <v>270060</v>
      </c>
      <c r="D21" s="237">
        <v>1231494</v>
      </c>
      <c r="E21" s="237">
        <v>835529</v>
      </c>
      <c r="F21" s="238">
        <v>-32.153222021382163</v>
      </c>
    </row>
    <row r="22" spans="1:10" ht="15.6" customHeight="1">
      <c r="A22" s="236" t="s">
        <v>146</v>
      </c>
      <c r="B22" s="237">
        <v>6117</v>
      </c>
      <c r="C22" s="237">
        <v>24419</v>
      </c>
      <c r="D22" s="237">
        <v>33609</v>
      </c>
      <c r="E22" s="237">
        <v>69041</v>
      </c>
      <c r="F22" s="238">
        <v>105.42414234282479</v>
      </c>
    </row>
    <row r="23" spans="1:10" ht="15.6" customHeight="1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64950</v>
      </c>
      <c r="C28" s="237">
        <v>47815</v>
      </c>
      <c r="D28" s="237">
        <v>135404</v>
      </c>
      <c r="E28" s="237">
        <v>101258</v>
      </c>
      <c r="F28" s="238">
        <v>-25.217866532746442</v>
      </c>
    </row>
    <row r="29" spans="1:10" ht="15.6" customHeight="1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>
      <c r="A32" s="236" t="s">
        <v>181</v>
      </c>
      <c r="B32" s="237">
        <v>35226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2551321</v>
      </c>
      <c r="C35" s="241">
        <f>SUM(C7:C34)</f>
        <v>1896336</v>
      </c>
      <c r="D35" s="241">
        <f>SUM(D7:D34)</f>
        <v>6644434</v>
      </c>
      <c r="E35" s="241">
        <f>SUM(E7:E34)</f>
        <v>5117184</v>
      </c>
      <c r="F35" s="242">
        <f>E35*100/D35-100</f>
        <v>-22.985404023879241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A684-0B76-46BB-BC4A-A84941EE01E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6"/>
    </row>
    <row r="8" spans="1:14" s="33" customFormat="1" ht="15.6" customHeight="1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6"/>
    </row>
    <row r="10" spans="1:14" ht="15.6" customHeight="1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"/>
    </row>
    <row r="17" spans="1:7" ht="15.6" customHeight="1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>
      <c r="A21" s="236" t="s">
        <v>149</v>
      </c>
      <c r="B21" s="237">
        <v>149843</v>
      </c>
      <c r="C21" s="237">
        <v>121206</v>
      </c>
      <c r="D21" s="237">
        <v>408007</v>
      </c>
      <c r="E21" s="237">
        <v>444040</v>
      </c>
      <c r="F21" s="238">
        <v>8.8314661268066459</v>
      </c>
    </row>
    <row r="22" spans="1:7" ht="15.6" customHeight="1">
      <c r="A22" s="236" t="s">
        <v>146</v>
      </c>
      <c r="B22" s="237">
        <v>250</v>
      </c>
      <c r="C22" s="237">
        <v>6</v>
      </c>
      <c r="D22" s="237">
        <v>261</v>
      </c>
      <c r="E22" s="237">
        <v>9</v>
      </c>
      <c r="F22" s="238">
        <v>-96.551724137931032</v>
      </c>
    </row>
    <row r="23" spans="1:7" ht="15.6" customHeight="1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>
      <c r="A28" s="236" t="s">
        <v>177</v>
      </c>
      <c r="B28" s="237">
        <v>0</v>
      </c>
      <c r="C28" s="237">
        <v>876</v>
      </c>
      <c r="D28" s="237">
        <v>0</v>
      </c>
      <c r="E28" s="237">
        <v>2259</v>
      </c>
      <c r="F28" s="238"/>
    </row>
    <row r="29" spans="1:7" ht="15.6" customHeight="1">
      <c r="A29" s="236" t="s">
        <v>178</v>
      </c>
      <c r="B29" s="237">
        <v>109252</v>
      </c>
      <c r="C29" s="237">
        <v>106975</v>
      </c>
      <c r="D29" s="237">
        <v>258710</v>
      </c>
      <c r="E29" s="237">
        <v>295917</v>
      </c>
      <c r="F29" s="238">
        <v>14.381740172393799</v>
      </c>
    </row>
    <row r="30" spans="1:7" ht="15.6" customHeight="1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>
      <c r="A35" s="240" t="s">
        <v>153</v>
      </c>
      <c r="B35" s="241">
        <f>SUM(B7:B34)</f>
        <v>1828185</v>
      </c>
      <c r="C35" s="241">
        <f>SUM(C7:C34)</f>
        <v>1791542</v>
      </c>
      <c r="D35" s="241">
        <f>SUM(D7:D34)</f>
        <v>4911988</v>
      </c>
      <c r="E35" s="241">
        <f>SUM(E7:E34)</f>
        <v>5190442</v>
      </c>
      <c r="F35" s="242">
        <f>E35*100/D35-100</f>
        <v>5.6688656405512461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723FC-CCAB-4B33-9AB0-916447B0C3BD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3CEE3-931A-4982-8A88-B2BAEBA8B87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6"/>
    </row>
    <row r="8" spans="1:14" s="33" customFormat="1" ht="15.6" customHeight="1">
      <c r="A8" s="236" t="s">
        <v>11</v>
      </c>
      <c r="B8" s="237">
        <v>4236</v>
      </c>
      <c r="C8" s="237">
        <v>12824</v>
      </c>
      <c r="D8" s="237">
        <v>10557</v>
      </c>
      <c r="E8" s="237">
        <v>29936</v>
      </c>
      <c r="F8" s="238">
        <v>183.56540683906411</v>
      </c>
    </row>
    <row r="9" spans="1:14" ht="15.6" customHeight="1">
      <c r="A9" s="236" t="s">
        <v>8</v>
      </c>
      <c r="B9" s="237">
        <v>38283</v>
      </c>
      <c r="C9" s="237">
        <v>39522</v>
      </c>
      <c r="D9" s="237">
        <v>90268</v>
      </c>
      <c r="E9" s="237">
        <v>120436</v>
      </c>
      <c r="F9" s="238">
        <v>33.420481233659757</v>
      </c>
      <c r="G9" s="6"/>
    </row>
    <row r="10" spans="1:14" ht="15.6" customHeight="1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>
      <c r="A11" s="236" t="s">
        <v>9</v>
      </c>
      <c r="B11" s="237">
        <v>432723</v>
      </c>
      <c r="C11" s="237">
        <v>530237</v>
      </c>
      <c r="D11" s="237">
        <v>1244155</v>
      </c>
      <c r="E11" s="237">
        <v>1438914</v>
      </c>
      <c r="F11" s="238">
        <v>15.653917719255229</v>
      </c>
    </row>
    <row r="12" spans="1:14" ht="15.6" customHeight="1">
      <c r="A12" s="236" t="s">
        <v>6</v>
      </c>
      <c r="B12" s="237">
        <v>20461</v>
      </c>
      <c r="C12" s="237">
        <v>21267</v>
      </c>
      <c r="D12" s="237">
        <v>53213</v>
      </c>
      <c r="E12" s="237">
        <v>51713</v>
      </c>
      <c r="F12" s="238">
        <v>-2.818860052994566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859034</v>
      </c>
      <c r="C14" s="237">
        <v>964754</v>
      </c>
      <c r="D14" s="237">
        <v>2324081</v>
      </c>
      <c r="E14" s="237">
        <v>2529743</v>
      </c>
      <c r="F14" s="238">
        <v>8.8491752223782214</v>
      </c>
    </row>
    <row r="15" spans="1:14" ht="15.6" customHeight="1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"/>
    </row>
    <row r="17" spans="1:8" ht="15.6" customHeight="1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43953</v>
      </c>
      <c r="C19" s="237">
        <v>47588</v>
      </c>
      <c r="D19" s="237">
        <v>115499</v>
      </c>
      <c r="E19" s="237">
        <v>132805</v>
      </c>
      <c r="F19" s="238">
        <v>14.983679512376719</v>
      </c>
      <c r="H19" s="248"/>
    </row>
    <row r="20" spans="1:8" ht="15.6" customHeight="1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>
      <c r="A21" s="236" t="s">
        <v>149</v>
      </c>
      <c r="B21" s="237">
        <v>23363</v>
      </c>
      <c r="C21" s="237">
        <v>20169</v>
      </c>
      <c r="D21" s="237">
        <v>58783</v>
      </c>
      <c r="E21" s="237">
        <v>57457</v>
      </c>
      <c r="F21" s="238">
        <v>-2.2557542146538911</v>
      </c>
    </row>
    <row r="22" spans="1:8" ht="15.6" customHeight="1">
      <c r="A22" s="236" t="s">
        <v>146</v>
      </c>
      <c r="B22" s="237">
        <v>16396</v>
      </c>
      <c r="C22" s="237">
        <v>10070</v>
      </c>
      <c r="D22" s="237">
        <v>50915</v>
      </c>
      <c r="E22" s="237">
        <v>45240</v>
      </c>
      <c r="F22" s="238">
        <v>-11.14602769321418</v>
      </c>
    </row>
    <row r="23" spans="1:8" ht="15.6" customHeight="1">
      <c r="A23" s="236" t="s">
        <v>165</v>
      </c>
      <c r="B23" s="237">
        <v>13455</v>
      </c>
      <c r="C23" s="237">
        <v>11054</v>
      </c>
      <c r="D23" s="237">
        <v>44825</v>
      </c>
      <c r="E23" s="237">
        <v>31275</v>
      </c>
      <c r="F23" s="238">
        <v>-30.228667038483</v>
      </c>
    </row>
    <row r="24" spans="1:8" ht="15.6" customHeight="1">
      <c r="A24" s="236" t="s">
        <v>141</v>
      </c>
      <c r="B24" s="237">
        <v>51784</v>
      </c>
      <c r="C24" s="237">
        <v>52735</v>
      </c>
      <c r="D24" s="237">
        <v>159378</v>
      </c>
      <c r="E24" s="237">
        <v>140980</v>
      </c>
      <c r="F24" s="238">
        <v>-11.54362584547428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>
      <c r="A28" s="236" t="s">
        <v>177</v>
      </c>
      <c r="B28" s="237">
        <v>8098</v>
      </c>
      <c r="C28" s="237">
        <v>19637</v>
      </c>
      <c r="D28" s="237">
        <v>33758</v>
      </c>
      <c r="E28" s="237">
        <v>42099</v>
      </c>
      <c r="F28" s="238">
        <v>24.708217311452099</v>
      </c>
    </row>
    <row r="29" spans="1:8" ht="15.6" customHeight="1">
      <c r="A29" s="236" t="s">
        <v>178</v>
      </c>
      <c r="B29" s="237">
        <v>128735</v>
      </c>
      <c r="C29" s="237">
        <v>176606</v>
      </c>
      <c r="D29" s="237">
        <v>356155</v>
      </c>
      <c r="E29" s="237">
        <v>406653</v>
      </c>
      <c r="F29" s="238">
        <v>14.178658168494049</v>
      </c>
    </row>
    <row r="30" spans="1:8" ht="15.6" customHeight="1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>
      <c r="A31" s="236" t="s">
        <v>180</v>
      </c>
      <c r="B31" s="237">
        <v>39185</v>
      </c>
      <c r="C31" s="237">
        <v>79236</v>
      </c>
      <c r="D31" s="237">
        <v>117762</v>
      </c>
      <c r="E31" s="237">
        <v>184295</v>
      </c>
      <c r="F31" s="238">
        <v>56.497851598987779</v>
      </c>
    </row>
    <row r="32" spans="1:8" ht="15.6" customHeight="1">
      <c r="A32" s="236" t="s">
        <v>181</v>
      </c>
      <c r="B32" s="237">
        <v>1176877</v>
      </c>
      <c r="C32" s="237">
        <v>1290154</v>
      </c>
      <c r="D32" s="237">
        <v>3265919</v>
      </c>
      <c r="E32" s="237">
        <v>3453118</v>
      </c>
      <c r="F32" s="238">
        <v>5.7318935344079307</v>
      </c>
    </row>
    <row r="33" spans="1:6" ht="15.6" customHeight="1">
      <c r="A33" s="236" t="s">
        <v>182</v>
      </c>
      <c r="B33" s="237">
        <v>153305</v>
      </c>
      <c r="C33" s="237">
        <v>178371</v>
      </c>
      <c r="D33" s="237">
        <v>467687</v>
      </c>
      <c r="E33" s="237">
        <v>457316</v>
      </c>
      <c r="F33" s="238">
        <v>-2.217508718437756</v>
      </c>
    </row>
    <row r="34" spans="1:6" ht="15.6" customHeight="1">
      <c r="A34" s="236" t="s">
        <v>183</v>
      </c>
      <c r="B34" s="237">
        <v>17107</v>
      </c>
      <c r="C34" s="237">
        <v>24024</v>
      </c>
      <c r="D34" s="237">
        <v>59746</v>
      </c>
      <c r="E34" s="237">
        <v>66041</v>
      </c>
      <c r="F34" s="238">
        <v>10.53627021055803</v>
      </c>
    </row>
    <row r="35" spans="1:6" ht="15.6" customHeight="1">
      <c r="A35" s="240" t="s">
        <v>153</v>
      </c>
      <c r="B35" s="241">
        <f>SUM(B7:B34)</f>
        <v>3735796</v>
      </c>
      <c r="C35" s="241">
        <f>SUM(C7:C34)</f>
        <v>4136054</v>
      </c>
      <c r="D35" s="241">
        <f>SUM(D7:D34)</f>
        <v>10201387</v>
      </c>
      <c r="E35" s="241">
        <f>SUM(E7:E34)</f>
        <v>11050456</v>
      </c>
      <c r="F35" s="242">
        <f>E35*100/D35-100</f>
        <v>8.3230741074718537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717E-9E5E-4E7F-BE31-5051E6A2B937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6CEE9-B1E3-4A00-AB86-CF5A7497B59D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27979-9DE8-4526-9152-93E09E22D1D6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FA055-6077-4025-8BF1-08C016B42F88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0904D-A1D9-4146-A3A8-2FB35EEC8AB6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6C1C3-427A-49E6-BD0E-1CBA2843614F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15307681</v>
      </c>
      <c r="E8" s="185">
        <v>-899607</v>
      </c>
      <c r="F8" s="186">
        <v>-5.5506325302542896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4773500</v>
      </c>
      <c r="D9" s="184">
        <v>2533944</v>
      </c>
      <c r="E9" s="185">
        <v>-2239556</v>
      </c>
      <c r="F9" s="186">
        <v>-46.916434482036237</v>
      </c>
      <c r="G9" s="187">
        <v>0</v>
      </c>
      <c r="H9" s="184">
        <v>0</v>
      </c>
      <c r="I9" s="185">
        <v>0</v>
      </c>
      <c r="J9" s="186" t="s">
        <v>151</v>
      </c>
      <c r="K9" s="187">
        <v>113694</v>
      </c>
      <c r="L9" s="184">
        <v>125550</v>
      </c>
      <c r="M9" s="185">
        <v>11856</v>
      </c>
      <c r="N9" s="186">
        <v>10.427990923003851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5788217</v>
      </c>
      <c r="D10" s="184">
        <v>5902499</v>
      </c>
      <c r="E10" s="185">
        <v>114282</v>
      </c>
      <c r="F10" s="186">
        <v>1.9743903865387149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4253740</v>
      </c>
      <c r="D11" s="184">
        <v>4880384</v>
      </c>
      <c r="E11" s="185">
        <v>626644</v>
      </c>
      <c r="F11" s="186">
        <v>14.731600897092919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2132600</v>
      </c>
      <c r="D12" s="184">
        <v>1336926</v>
      </c>
      <c r="E12" s="185">
        <v>-795674</v>
      </c>
      <c r="F12" s="186">
        <v>-37.310044077651703</v>
      </c>
      <c r="G12" s="187">
        <v>0</v>
      </c>
      <c r="H12" s="184">
        <v>0</v>
      </c>
      <c r="I12" s="185">
        <v>0</v>
      </c>
      <c r="J12" s="186" t="s">
        <v>151</v>
      </c>
      <c r="K12" s="187">
        <v>87154</v>
      </c>
      <c r="L12" s="184">
        <v>86243</v>
      </c>
      <c r="M12" s="185">
        <v>-911</v>
      </c>
      <c r="N12" s="186">
        <v>-1.045276177800218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622617</v>
      </c>
      <c r="E13" s="185">
        <v>-30008</v>
      </c>
      <c r="F13" s="186">
        <v>-4.5980463512737089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33926</v>
      </c>
      <c r="L13" s="184">
        <v>39657</v>
      </c>
      <c r="M13" s="185">
        <v>5731</v>
      </c>
      <c r="N13" s="186">
        <v>16.89264870600719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75256</v>
      </c>
      <c r="L14" s="184">
        <v>76001</v>
      </c>
      <c r="M14" s="185">
        <v>745</v>
      </c>
      <c r="N14" s="186">
        <v>0.98995428935899099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4093291</v>
      </c>
      <c r="D15" s="184">
        <v>4344823</v>
      </c>
      <c r="E15" s="185">
        <v>251532</v>
      </c>
      <c r="F15" s="186">
        <v>6.1449821183004047</v>
      </c>
      <c r="G15" s="187">
        <v>0</v>
      </c>
      <c r="H15" s="184">
        <v>0</v>
      </c>
      <c r="I15" s="185">
        <v>0</v>
      </c>
      <c r="J15" s="186" t="s">
        <v>151</v>
      </c>
      <c r="K15" s="187">
        <v>461</v>
      </c>
      <c r="L15" s="184">
        <v>643</v>
      </c>
      <c r="M15" s="185">
        <v>182</v>
      </c>
      <c r="N15" s="186">
        <v>39.47939262472886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940426</v>
      </c>
      <c r="E16" s="185">
        <v>-156559</v>
      </c>
      <c r="F16" s="186">
        <v>-14.27175394376404</v>
      </c>
      <c r="G16" s="187">
        <v>0</v>
      </c>
      <c r="H16" s="184">
        <v>0</v>
      </c>
      <c r="I16" s="185">
        <v>0</v>
      </c>
      <c r="J16" s="186" t="s">
        <v>151</v>
      </c>
      <c r="K16" s="187">
        <v>217632</v>
      </c>
      <c r="L16" s="184">
        <v>239256</v>
      </c>
      <c r="M16" s="185">
        <v>21624</v>
      </c>
      <c r="N16" s="186">
        <v>9.9360388178209149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1981647</v>
      </c>
      <c r="I17" s="185">
        <v>776214</v>
      </c>
      <c r="J17" s="186">
        <v>64.392960869662602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1202546</v>
      </c>
      <c r="H18" s="184">
        <v>1365068</v>
      </c>
      <c r="I18" s="185">
        <v>162522</v>
      </c>
      <c r="J18" s="186">
        <v>13.514826044076489</v>
      </c>
      <c r="K18" s="187">
        <v>509688</v>
      </c>
      <c r="L18" s="184">
        <v>512329</v>
      </c>
      <c r="M18" s="185">
        <v>2641</v>
      </c>
      <c r="N18" s="186">
        <v>0.51816012933402078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407101</v>
      </c>
      <c r="I19" s="185">
        <v>79055</v>
      </c>
      <c r="J19" s="186">
        <v>24.098754442974471</v>
      </c>
      <c r="K19" s="187">
        <v>545005</v>
      </c>
      <c r="L19" s="184">
        <v>335204</v>
      </c>
      <c r="M19" s="185">
        <v>-209801</v>
      </c>
      <c r="N19" s="186">
        <v>-38.49524316290676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116922</v>
      </c>
      <c r="I20" s="185">
        <v>43898</v>
      </c>
      <c r="J20" s="186">
        <v>60.114482909728309</v>
      </c>
      <c r="K20" s="187">
        <v>3903040</v>
      </c>
      <c r="L20" s="184">
        <v>3710213</v>
      </c>
      <c r="M20" s="185">
        <v>-192827</v>
      </c>
      <c r="N20" s="186">
        <v>-4.9404310486185068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943028</v>
      </c>
      <c r="L21" s="184">
        <v>955500</v>
      </c>
      <c r="M21" s="185">
        <v>12472</v>
      </c>
      <c r="N21" s="186">
        <v>1.3225482170200711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153238</v>
      </c>
      <c r="H22" s="184">
        <v>130254</v>
      </c>
      <c r="I22" s="185">
        <v>-22984</v>
      </c>
      <c r="J22" s="186">
        <v>-14.998890614599521</v>
      </c>
      <c r="K22" s="187">
        <v>96540</v>
      </c>
      <c r="L22" s="184">
        <v>68894</v>
      </c>
      <c r="M22" s="185">
        <v>-27646</v>
      </c>
      <c r="N22" s="186">
        <v>-28.6368344727574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3720674</v>
      </c>
      <c r="I23" s="185">
        <v>734367</v>
      </c>
      <c r="J23" s="186">
        <v>24.591142169910871</v>
      </c>
      <c r="K23" s="187">
        <v>882739</v>
      </c>
      <c r="L23" s="184">
        <v>676602</v>
      </c>
      <c r="M23" s="185">
        <v>-206137</v>
      </c>
      <c r="N23" s="186">
        <v>-23.35197606540552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133534</v>
      </c>
      <c r="I25" s="185">
        <v>-43373</v>
      </c>
      <c r="J25" s="186">
        <v>-24.517401798685189</v>
      </c>
      <c r="K25" s="187">
        <v>41914</v>
      </c>
      <c r="L25" s="184">
        <v>48556</v>
      </c>
      <c r="M25" s="185">
        <v>6642</v>
      </c>
      <c r="N25" s="186">
        <v>15.846733788233051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71357</v>
      </c>
      <c r="E26" s="185">
        <v>-33012</v>
      </c>
      <c r="F26" s="186">
        <v>-31.63008172924911</v>
      </c>
      <c r="G26" s="187">
        <v>791690</v>
      </c>
      <c r="H26" s="184">
        <v>869477</v>
      </c>
      <c r="I26" s="185">
        <v>77787</v>
      </c>
      <c r="J26" s="186">
        <v>9.8254367239702418</v>
      </c>
      <c r="K26" s="187">
        <v>524499</v>
      </c>
      <c r="L26" s="184">
        <v>523535</v>
      </c>
      <c r="M26" s="185">
        <v>-964</v>
      </c>
      <c r="N26" s="186">
        <v>-0.18379444002752621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4264041</v>
      </c>
      <c r="D27" s="184">
        <v>5510008</v>
      </c>
      <c r="E27" s="185">
        <v>1245967</v>
      </c>
      <c r="F27" s="186">
        <v>29.220333481784049</v>
      </c>
      <c r="G27" s="187">
        <v>624149</v>
      </c>
      <c r="H27" s="184">
        <v>680489</v>
      </c>
      <c r="I27" s="185">
        <v>56340</v>
      </c>
      <c r="J27" s="186">
        <v>9.026690742114468</v>
      </c>
      <c r="K27" s="187">
        <v>5884748</v>
      </c>
      <c r="L27" s="184">
        <v>6440753</v>
      </c>
      <c r="M27" s="185">
        <v>556005</v>
      </c>
      <c r="N27" s="186">
        <v>9.4482380553933609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455169</v>
      </c>
      <c r="D28" s="184">
        <v>441536</v>
      </c>
      <c r="E28" s="185">
        <v>-13633</v>
      </c>
      <c r="F28" s="186">
        <v>-2.9951512515131782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32970</v>
      </c>
      <c r="L28" s="184">
        <v>27503</v>
      </c>
      <c r="M28" s="185">
        <v>-5467</v>
      </c>
      <c r="N28" s="186">
        <v>-16.581740976645431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1720035</v>
      </c>
      <c r="I29" s="185">
        <v>288849</v>
      </c>
      <c r="J29" s="186">
        <v>20.182492003135859</v>
      </c>
      <c r="K29" s="187">
        <v>274255</v>
      </c>
      <c r="L29" s="184">
        <v>319413</v>
      </c>
      <c r="M29" s="185">
        <v>45158</v>
      </c>
      <c r="N29" s="186">
        <v>16.465697981805249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328430</v>
      </c>
      <c r="I30" s="185">
        <v>-167924</v>
      </c>
      <c r="J30" s="186">
        <v>-33.831499292843418</v>
      </c>
      <c r="K30" s="187">
        <v>4479694</v>
      </c>
      <c r="L30" s="184">
        <v>4562940</v>
      </c>
      <c r="M30" s="185">
        <v>83246</v>
      </c>
      <c r="N30" s="186">
        <v>1.8582965711497219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5633748</v>
      </c>
      <c r="H31" s="184">
        <v>4801721</v>
      </c>
      <c r="I31" s="185">
        <v>-832027</v>
      </c>
      <c r="J31" s="186">
        <v>-14.768622948701291</v>
      </c>
      <c r="K31" s="187">
        <v>701254</v>
      </c>
      <c r="L31" s="184">
        <v>556722</v>
      </c>
      <c r="M31" s="185">
        <v>-144532</v>
      </c>
      <c r="N31" s="186">
        <v>-20.610506321532569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184602</v>
      </c>
      <c r="L32" s="184">
        <v>41293</v>
      </c>
      <c r="M32" s="185">
        <v>-143309</v>
      </c>
      <c r="N32" s="186">
        <v>-77.631336605237209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3099572</v>
      </c>
      <c r="L33" s="184">
        <v>2679122</v>
      </c>
      <c r="M33" s="185">
        <v>-420450</v>
      </c>
      <c r="N33" s="186">
        <v>-13.564776040046819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2100274</v>
      </c>
      <c r="L34" s="184">
        <v>2165133</v>
      </c>
      <c r="M34" s="185">
        <v>64859</v>
      </c>
      <c r="N34" s="186">
        <v>3.088120883275224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823736</v>
      </c>
      <c r="L35" s="184">
        <v>852502</v>
      </c>
      <c r="M35" s="185">
        <v>28766</v>
      </c>
      <c r="N35" s="186">
        <v>3.4921382578884561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1043708</v>
      </c>
      <c r="L36" s="184">
        <v>1079754</v>
      </c>
      <c r="M36" s="185">
        <v>36046</v>
      </c>
      <c r="N36" s="186">
        <v>3.4536479551752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1072296</v>
      </c>
      <c r="E37" s="185">
        <v>-118381</v>
      </c>
      <c r="F37" s="186">
        <v>-9.9423269282937383</v>
      </c>
      <c r="G37" s="187">
        <v>0</v>
      </c>
      <c r="H37" s="184">
        <v>0</v>
      </c>
      <c r="I37" s="185">
        <v>0</v>
      </c>
      <c r="J37" s="186" t="s">
        <v>151</v>
      </c>
      <c r="K37" s="187">
        <v>619227</v>
      </c>
      <c r="L37" s="184">
        <v>701950</v>
      </c>
      <c r="M37" s="185">
        <v>82723</v>
      </c>
      <c r="N37" s="186">
        <v>13.3590751049292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27982</v>
      </c>
      <c r="E38" s="185">
        <v>-22281</v>
      </c>
      <c r="F38" s="186">
        <v>-44.328830352346657</v>
      </c>
      <c r="G38" s="187">
        <v>115356</v>
      </c>
      <c r="H38" s="184">
        <v>62059</v>
      </c>
      <c r="I38" s="185">
        <v>-53297</v>
      </c>
      <c r="J38" s="186">
        <v>-46.202191476819593</v>
      </c>
      <c r="K38" s="187">
        <v>5516459</v>
      </c>
      <c r="L38" s="184">
        <v>5055259</v>
      </c>
      <c r="M38" s="185">
        <v>-461200</v>
      </c>
      <c r="N38" s="186">
        <v>-8.3604355620154109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833483</v>
      </c>
      <c r="L39" s="184">
        <v>816197</v>
      </c>
      <c r="M39" s="185">
        <v>-17286</v>
      </c>
      <c r="N39" s="186">
        <v>-2.0739475190255798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918535</v>
      </c>
      <c r="I40" s="185">
        <v>-139464</v>
      </c>
      <c r="J40" s="186">
        <v>-13.181865011214571</v>
      </c>
      <c r="K40" s="187">
        <v>861155</v>
      </c>
      <c r="L40" s="184">
        <v>1212966</v>
      </c>
      <c r="M40" s="185">
        <v>351811</v>
      </c>
      <c r="N40" s="186">
        <v>40.853388762766293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147175</v>
      </c>
      <c r="I41" s="185">
        <v>-20285</v>
      </c>
      <c r="J41" s="186">
        <v>-12.1133404992237</v>
      </c>
      <c r="K41" s="187">
        <v>1233261</v>
      </c>
      <c r="L41" s="184">
        <v>1249611</v>
      </c>
      <c r="M41" s="185">
        <v>16350</v>
      </c>
      <c r="N41" s="186">
        <v>1.3257534293227451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2913351</v>
      </c>
      <c r="L42" s="184">
        <v>2721284</v>
      </c>
      <c r="M42" s="185">
        <v>-192067</v>
      </c>
      <c r="N42" s="186">
        <v>-6.5926488088802282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3288630</v>
      </c>
      <c r="L43" s="184">
        <v>3379544</v>
      </c>
      <c r="M43" s="185">
        <v>90914</v>
      </c>
      <c r="N43" s="186">
        <v>2.7644946375846469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1598</v>
      </c>
      <c r="E44" s="185">
        <v>1572</v>
      </c>
      <c r="F44" s="186">
        <v>6046.1538461538457</v>
      </c>
      <c r="G44" s="187">
        <v>34978</v>
      </c>
      <c r="H44" s="184">
        <v>20732</v>
      </c>
      <c r="I44" s="185">
        <v>-14246</v>
      </c>
      <c r="J44" s="186">
        <v>-40.728457887815203</v>
      </c>
      <c r="K44" s="187">
        <v>6683882</v>
      </c>
      <c r="L44" s="184">
        <v>8164160</v>
      </c>
      <c r="M44" s="185">
        <v>1480278</v>
      </c>
      <c r="N44" s="186">
        <v>22.146979853923209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2540267</v>
      </c>
      <c r="L45" s="184">
        <v>2423024</v>
      </c>
      <c r="M45" s="185">
        <v>-117243</v>
      </c>
      <c r="N45" s="186">
        <v>-4.6153809816054832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7113981</v>
      </c>
      <c r="L46" s="184">
        <v>7416011</v>
      </c>
      <c r="M46" s="185">
        <v>302030</v>
      </c>
      <c r="N46" s="186">
        <v>4.2455834503915639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8915004</v>
      </c>
      <c r="L47" s="184">
        <v>8924018</v>
      </c>
      <c r="M47" s="185">
        <v>9014</v>
      </c>
      <c r="N47" s="186">
        <v>0.10111044257523361</v>
      </c>
      <c r="O47" s="152"/>
    </row>
    <row r="48" spans="1:15" ht="19.5" customHeight="1">
      <c r="A48" s="203" t="s">
        <v>162</v>
      </c>
      <c r="B48" s="203"/>
      <c r="C48" s="175">
        <f>SUM(C8:C47)</f>
        <v>45135460</v>
      </c>
      <c r="D48" s="175">
        <f>SUM(D8:D47)</f>
        <v>43035380</v>
      </c>
      <c r="E48" s="175">
        <f>D48-C48</f>
        <v>-2100080</v>
      </c>
      <c r="F48" s="176">
        <f t="shared" ref="F48" si="0">((D48*100/C48)-100)</f>
        <v>-4.6528383669957094</v>
      </c>
      <c r="G48" s="175">
        <f>SUM(G8:G47)</f>
        <v>20311267</v>
      </c>
      <c r="H48" s="175">
        <f>SUM(H8:H47)</f>
        <v>20329760</v>
      </c>
      <c r="I48" s="175">
        <f>H48-G48</f>
        <v>18493</v>
      </c>
      <c r="J48" s="176">
        <f t="shared" ref="J48" si="1">((H48*100/G48)-100)</f>
        <v>9.1047988291421689E-2</v>
      </c>
      <c r="K48" s="175">
        <f>SUM(K8:K47)</f>
        <v>67135677</v>
      </c>
      <c r="L48" s="175">
        <f>SUM(L8:L47)</f>
        <v>68251210</v>
      </c>
      <c r="M48" s="175">
        <f>L48-K48</f>
        <v>1115533</v>
      </c>
      <c r="N48" s="176">
        <f t="shared" ref="N48" si="2">((L48*100/K48)-100)</f>
        <v>1.6616098173851697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58DC7-61DB-4C6B-85E0-EDCC46492677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1263938.1429999999</v>
      </c>
      <c r="D7" s="189">
        <v>3413978.8190000001</v>
      </c>
      <c r="E7" s="189">
        <v>3264116.1949999998</v>
      </c>
      <c r="F7" s="190">
        <v>-4.3896764433909681</v>
      </c>
      <c r="G7" s="37"/>
    </row>
    <row r="8" spans="1:27" ht="15.6" customHeight="1">
      <c r="A8" s="188" t="s">
        <v>11</v>
      </c>
      <c r="B8" s="189">
        <v>342659.14600000001</v>
      </c>
      <c r="C8" s="189">
        <v>259839</v>
      </c>
      <c r="D8" s="189">
        <v>820328.32900000003</v>
      </c>
      <c r="E8" s="189">
        <v>685314</v>
      </c>
      <c r="F8" s="190">
        <v>-16.45857204085415</v>
      </c>
      <c r="G8" s="6"/>
    </row>
    <row r="9" spans="1:27" ht="15.6" customHeight="1">
      <c r="A9" s="188" t="s">
        <v>8</v>
      </c>
      <c r="B9" s="189">
        <v>303156.78100000002</v>
      </c>
      <c r="C9" s="189">
        <v>417111.30599999998</v>
      </c>
      <c r="D9" s="189">
        <v>1090340.9469999999</v>
      </c>
      <c r="E9" s="189">
        <v>1371417.344</v>
      </c>
      <c r="F9" s="190">
        <v>25.77876193436218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8615159.9010000005</v>
      </c>
      <c r="D11" s="189">
        <v>26782909.226</v>
      </c>
      <c r="E11" s="189">
        <v>25031388.857000001</v>
      </c>
      <c r="F11" s="190">
        <v>-6.5396942289588083</v>
      </c>
    </row>
    <row r="12" spans="1:27" ht="15.6" customHeight="1">
      <c r="A12" s="188" t="s">
        <v>6</v>
      </c>
      <c r="B12" s="189">
        <v>399458.29399999999</v>
      </c>
      <c r="C12" s="189">
        <v>370037.2</v>
      </c>
      <c r="D12" s="189">
        <v>1159947.007</v>
      </c>
      <c r="E12" s="189">
        <v>1257302.18</v>
      </c>
      <c r="F12" s="190">
        <v>8.3930707534469349</v>
      </c>
    </row>
    <row r="13" spans="1:27" ht="15.6" customHeight="1">
      <c r="A13" s="188" t="s">
        <v>175</v>
      </c>
      <c r="B13" s="189">
        <v>1345049.4709999999</v>
      </c>
      <c r="C13" s="189">
        <v>1465009.132</v>
      </c>
      <c r="D13" s="189">
        <v>3692344.0410000002</v>
      </c>
      <c r="E13" s="189">
        <v>4727436.2439999999</v>
      </c>
      <c r="F13" s="190">
        <v>28.033471190828269</v>
      </c>
    </row>
    <row r="14" spans="1:27" ht="15.6" customHeight="1">
      <c r="A14" s="188" t="s">
        <v>148</v>
      </c>
      <c r="B14" s="189">
        <v>6276665.5470000003</v>
      </c>
      <c r="C14" s="189">
        <v>6466108.8250000002</v>
      </c>
      <c r="D14" s="189">
        <v>16842980.061999999</v>
      </c>
      <c r="E14" s="189">
        <v>16578346.493000001</v>
      </c>
      <c r="F14" s="190">
        <v>-1.571180206981581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2775461.537</v>
      </c>
      <c r="C16" s="189">
        <v>3112143.585</v>
      </c>
      <c r="D16" s="189">
        <v>9324912.7149999999</v>
      </c>
      <c r="E16" s="189">
        <v>8754629.1239999998</v>
      </c>
      <c r="F16" s="190">
        <v>-6.1156989714514509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1507545.919</v>
      </c>
      <c r="D17" s="189">
        <v>3891947.1009999998</v>
      </c>
      <c r="E17" s="189">
        <v>4425582.6969999997</v>
      </c>
      <c r="F17" s="190">
        <v>13.71127567131853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594675</v>
      </c>
      <c r="D19" s="189">
        <v>1775617.574</v>
      </c>
      <c r="E19" s="189">
        <v>1450348.335</v>
      </c>
      <c r="F19" s="190">
        <v>-18.318653958084781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2235616.2390000001</v>
      </c>
      <c r="D21" s="189">
        <v>7820599.1909999996</v>
      </c>
      <c r="E21" s="189">
        <v>7092165.2860000003</v>
      </c>
      <c r="F21" s="190">
        <v>-9.3142978844675497</v>
      </c>
    </row>
    <row r="22" spans="1:7" ht="15.6" customHeight="1">
      <c r="A22" s="188" t="s">
        <v>146</v>
      </c>
      <c r="B22" s="189">
        <v>2597651.5869999998</v>
      </c>
      <c r="C22" s="189">
        <v>3129553.1860000002</v>
      </c>
      <c r="D22" s="189">
        <v>7603881.5219999999</v>
      </c>
      <c r="E22" s="189">
        <v>8527624.0390000008</v>
      </c>
      <c r="F22" s="190">
        <v>12.14830234173658</v>
      </c>
    </row>
    <row r="23" spans="1:7" ht="15.6" customHeight="1">
      <c r="A23" s="188" t="s">
        <v>165</v>
      </c>
      <c r="B23" s="189">
        <v>332678.74800000002</v>
      </c>
      <c r="C23" s="189">
        <v>544339.89500000002</v>
      </c>
      <c r="D23" s="189">
        <v>808951.88300000003</v>
      </c>
      <c r="E23" s="189">
        <v>1289350.8640000001</v>
      </c>
      <c r="F23" s="190">
        <v>59.38535914131743</v>
      </c>
    </row>
    <row r="24" spans="1:7" ht="15.6" customHeight="1">
      <c r="A24" s="188" t="s">
        <v>141</v>
      </c>
      <c r="B24" s="189">
        <v>178054.95600000001</v>
      </c>
      <c r="C24" s="189">
        <v>182899.62599999999</v>
      </c>
      <c r="D24" s="189">
        <v>591275.85600000003</v>
      </c>
      <c r="E24" s="189">
        <v>590115.38800000004</v>
      </c>
      <c r="F24" s="190">
        <v>-0.19626507462194809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326217.25400000002</v>
      </c>
      <c r="D27" s="189">
        <v>837910.17200000002</v>
      </c>
      <c r="E27" s="189">
        <v>869938.56299999997</v>
      </c>
      <c r="F27" s="190">
        <v>3.82241343646082</v>
      </c>
    </row>
    <row r="28" spans="1:7" ht="15.6" customHeight="1">
      <c r="A28" s="188" t="s">
        <v>177</v>
      </c>
      <c r="B28" s="189">
        <v>1149895.7709999999</v>
      </c>
      <c r="C28" s="189">
        <v>1310497.9950000001</v>
      </c>
      <c r="D28" s="189">
        <v>3482796.2650000001</v>
      </c>
      <c r="E28" s="189">
        <v>3858330.6340000001</v>
      </c>
      <c r="F28" s="190">
        <v>10.782553454932</v>
      </c>
    </row>
    <row r="29" spans="1:7" ht="15.6" customHeight="1">
      <c r="A29" s="188" t="s">
        <v>178</v>
      </c>
      <c r="B29" s="189">
        <v>630869.75300000003</v>
      </c>
      <c r="C29" s="189">
        <v>755593.16700000002</v>
      </c>
      <c r="D29" s="189">
        <v>1861503.352</v>
      </c>
      <c r="E29" s="189">
        <v>1759116.477</v>
      </c>
      <c r="F29" s="190">
        <v>-5.5002251212707023</v>
      </c>
    </row>
    <row r="30" spans="1:7" ht="15.6" customHeight="1">
      <c r="A30" s="188" t="s">
        <v>179</v>
      </c>
      <c r="B30" s="189">
        <v>305755</v>
      </c>
      <c r="C30" s="189">
        <v>374386</v>
      </c>
      <c r="D30" s="189">
        <v>1021733</v>
      </c>
      <c r="E30" s="189">
        <v>1083051</v>
      </c>
      <c r="F30" s="190">
        <v>6.001372178445834</v>
      </c>
    </row>
    <row r="31" spans="1:7" ht="15.6" customHeight="1">
      <c r="A31" s="188" t="s">
        <v>180</v>
      </c>
      <c r="B31" s="189">
        <v>2808052.213</v>
      </c>
      <c r="C31" s="189">
        <v>2273302.1370000001</v>
      </c>
      <c r="D31" s="189">
        <v>8175239.4349999996</v>
      </c>
      <c r="E31" s="189">
        <v>7172072.3700000001</v>
      </c>
      <c r="F31" s="190">
        <v>-12.270797362890949</v>
      </c>
    </row>
    <row r="32" spans="1:7" ht="15.6" customHeight="1">
      <c r="A32" s="188" t="s">
        <v>181</v>
      </c>
      <c r="B32" s="189">
        <v>7014217.9019999998</v>
      </c>
      <c r="C32" s="189">
        <v>6674446</v>
      </c>
      <c r="D32" s="189">
        <v>19391519.498</v>
      </c>
      <c r="E32" s="189">
        <v>19161396.048</v>
      </c>
      <c r="F32" s="190">
        <v>-1.1867221133637</v>
      </c>
    </row>
    <row r="33" spans="1:6" ht="15.6" customHeight="1">
      <c r="A33" s="188" t="s">
        <v>182</v>
      </c>
      <c r="B33" s="189">
        <v>454562.51799999998</v>
      </c>
      <c r="C33" s="189">
        <v>460550.00699999998</v>
      </c>
      <c r="D33" s="189">
        <v>1223609.108</v>
      </c>
      <c r="E33" s="189">
        <v>1212934.9680000001</v>
      </c>
      <c r="F33" s="190">
        <v>-0.87234885146018826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358416</v>
      </c>
      <c r="F34" s="190">
        <v>8.6767738023044245</v>
      </c>
    </row>
    <row r="35" spans="1:6" ht="15.6" customHeight="1">
      <c r="A35" s="179" t="s">
        <v>153</v>
      </c>
      <c r="B35" s="178">
        <f>SUM(B7:B34)</f>
        <v>47304879.588</v>
      </c>
      <c r="C35" s="77">
        <f>SUM(C7:C34)</f>
        <v>47732829.350000001</v>
      </c>
      <c r="D35" s="76">
        <f>SUM(D7:D34)</f>
        <v>136288042.01800001</v>
      </c>
      <c r="E35" s="78">
        <f>SUM(E7:E34)</f>
        <v>135236990.06799999</v>
      </c>
      <c r="F35" s="177">
        <f>E35*100/D35-100</f>
        <v>-0.77119895072026168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9A143-2E2F-4F58-9F98-3D0B9E1E6FAA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1252136</v>
      </c>
      <c r="D7" s="189">
        <v>3398217</v>
      </c>
      <c r="E7" s="189">
        <v>3245353</v>
      </c>
      <c r="F7" s="190">
        <v>-4.4983589923774758</v>
      </c>
      <c r="G7" s="13"/>
    </row>
    <row r="8" spans="1:14" ht="15.6" customHeight="1">
      <c r="A8" s="188" t="s">
        <v>11</v>
      </c>
      <c r="B8" s="189">
        <v>340300</v>
      </c>
      <c r="C8" s="189">
        <v>258970</v>
      </c>
      <c r="D8" s="189">
        <v>814674</v>
      </c>
      <c r="E8" s="189">
        <v>683311</v>
      </c>
      <c r="F8" s="190">
        <v>-16.12460935294364</v>
      </c>
      <c r="G8" s="6"/>
    </row>
    <row r="9" spans="1:14" ht="15.6" customHeight="1">
      <c r="A9" s="188" t="s">
        <v>8</v>
      </c>
      <c r="B9" s="189">
        <v>297571</v>
      </c>
      <c r="C9" s="189">
        <v>412298</v>
      </c>
      <c r="D9" s="189">
        <v>1073218</v>
      </c>
      <c r="E9" s="189">
        <v>1355992</v>
      </c>
      <c r="F9" s="190">
        <v>26.34823493456129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8132782</v>
      </c>
      <c r="D11" s="189">
        <v>24953023</v>
      </c>
      <c r="E11" s="189">
        <v>23462415</v>
      </c>
      <c r="F11" s="190">
        <v>-5.9736569793567753</v>
      </c>
    </row>
    <row r="12" spans="1:14" ht="15.6" customHeight="1">
      <c r="A12" s="188" t="s">
        <v>6</v>
      </c>
      <c r="B12" s="189">
        <v>389964</v>
      </c>
      <c r="C12" s="189">
        <v>358693</v>
      </c>
      <c r="D12" s="189">
        <v>1131651</v>
      </c>
      <c r="E12" s="189">
        <v>1230395</v>
      </c>
      <c r="F12" s="190">
        <v>8.7256583522658531</v>
      </c>
    </row>
    <row r="13" spans="1:14" ht="15.6" customHeight="1">
      <c r="A13" s="188" t="s">
        <v>175</v>
      </c>
      <c r="B13" s="189">
        <v>1338779</v>
      </c>
      <c r="C13" s="189">
        <v>1457120</v>
      </c>
      <c r="D13" s="189">
        <v>3672992</v>
      </c>
      <c r="E13" s="189">
        <v>4704817</v>
      </c>
      <c r="F13" s="190">
        <v>28.092220184525299</v>
      </c>
    </row>
    <row r="14" spans="1:14" ht="15.6" customHeight="1">
      <c r="A14" s="188" t="s">
        <v>148</v>
      </c>
      <c r="B14" s="189">
        <v>6160879</v>
      </c>
      <c r="C14" s="189">
        <v>6332177</v>
      </c>
      <c r="D14" s="189">
        <v>16520020</v>
      </c>
      <c r="E14" s="189">
        <v>16214044</v>
      </c>
      <c r="F14" s="190">
        <v>-1.852152721364746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9285142</v>
      </c>
      <c r="E16" s="189">
        <v>8696537</v>
      </c>
      <c r="F16" s="190">
        <v>-6.339213767543896</v>
      </c>
      <c r="G16" s="1"/>
    </row>
    <row r="17" spans="1:7" ht="15.6" customHeight="1">
      <c r="A17" s="188" t="s">
        <v>150</v>
      </c>
      <c r="B17" s="189">
        <v>1526506</v>
      </c>
      <c r="C17" s="189">
        <v>1505994</v>
      </c>
      <c r="D17" s="189">
        <v>3884602</v>
      </c>
      <c r="E17" s="189">
        <v>4421136</v>
      </c>
      <c r="F17" s="190">
        <v>13.811813925853929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593486</v>
      </c>
      <c r="D19" s="189">
        <v>1773119</v>
      </c>
      <c r="E19" s="189">
        <v>1447564</v>
      </c>
      <c r="F19" s="190">
        <v>-18.360583807403781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2216252</v>
      </c>
      <c r="D21" s="189">
        <v>7771606</v>
      </c>
      <c r="E21" s="189">
        <v>7014205</v>
      </c>
      <c r="F21" s="190">
        <v>-9.7457462460140221</v>
      </c>
    </row>
    <row r="22" spans="1:7" ht="15.6" customHeight="1">
      <c r="A22" s="188" t="s">
        <v>146</v>
      </c>
      <c r="B22" s="189">
        <v>2379911</v>
      </c>
      <c r="C22" s="189">
        <v>2854698</v>
      </c>
      <c r="D22" s="189">
        <v>6905407</v>
      </c>
      <c r="E22" s="189">
        <v>7792978</v>
      </c>
      <c r="F22" s="190">
        <v>12.85327570120052</v>
      </c>
    </row>
    <row r="23" spans="1:7" ht="15.6" customHeight="1">
      <c r="A23" s="188" t="s">
        <v>165</v>
      </c>
      <c r="B23" s="189">
        <v>328084</v>
      </c>
      <c r="C23" s="189">
        <v>537816</v>
      </c>
      <c r="D23" s="189">
        <v>794367</v>
      </c>
      <c r="E23" s="189">
        <v>1277851</v>
      </c>
      <c r="F23" s="190">
        <v>60.864059055826829</v>
      </c>
    </row>
    <row r="24" spans="1:7" ht="15.6" customHeight="1">
      <c r="A24" s="188" t="s">
        <v>141</v>
      </c>
      <c r="B24" s="189">
        <v>176091</v>
      </c>
      <c r="C24" s="189">
        <v>181709</v>
      </c>
      <c r="D24" s="189">
        <v>584925</v>
      </c>
      <c r="E24" s="189">
        <v>583304</v>
      </c>
      <c r="F24" s="190">
        <v>-0.27712954652305649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318190</v>
      </c>
      <c r="D27" s="189">
        <v>826921</v>
      </c>
      <c r="E27" s="189">
        <v>854764</v>
      </c>
      <c r="F27" s="190">
        <v>3.3670689219405432</v>
      </c>
    </row>
    <row r="28" spans="1:7" ht="15.6" customHeight="1">
      <c r="A28" s="188" t="s">
        <v>177</v>
      </c>
      <c r="B28" s="189">
        <v>1033194</v>
      </c>
      <c r="C28" s="189">
        <v>1226670</v>
      </c>
      <c r="D28" s="189">
        <v>3221347</v>
      </c>
      <c r="E28" s="189">
        <v>3644755</v>
      </c>
      <c r="F28" s="190">
        <v>13.143818408882989</v>
      </c>
    </row>
    <row r="29" spans="1:7" ht="15.6" customHeight="1">
      <c r="A29" s="188" t="s">
        <v>178</v>
      </c>
      <c r="B29" s="189">
        <v>626146</v>
      </c>
      <c r="C29" s="189">
        <v>749443</v>
      </c>
      <c r="D29" s="189">
        <v>1846391</v>
      </c>
      <c r="E29" s="189">
        <v>1744352</v>
      </c>
      <c r="F29" s="190">
        <v>-5.5264025875342782</v>
      </c>
    </row>
    <row r="30" spans="1:7" ht="15.6" customHeight="1">
      <c r="A30" s="188" t="s">
        <v>179</v>
      </c>
      <c r="B30" s="189">
        <v>303601</v>
      </c>
      <c r="C30" s="189">
        <v>370993</v>
      </c>
      <c r="D30" s="189">
        <v>1014995</v>
      </c>
      <c r="E30" s="189">
        <v>1075143</v>
      </c>
      <c r="F30" s="190">
        <v>5.9259405218744936</v>
      </c>
    </row>
    <row r="31" spans="1:7" ht="15.6" customHeight="1">
      <c r="A31" s="188" t="s">
        <v>180</v>
      </c>
      <c r="B31" s="189">
        <v>2799588</v>
      </c>
      <c r="C31" s="189">
        <v>2264721</v>
      </c>
      <c r="D31" s="189">
        <v>8147313</v>
      </c>
      <c r="E31" s="189">
        <v>7081488</v>
      </c>
      <c r="F31" s="190">
        <v>-13.08192038283052</v>
      </c>
    </row>
    <row r="32" spans="1:7" ht="15.6" customHeight="1">
      <c r="A32" s="188" t="s">
        <v>181</v>
      </c>
      <c r="B32" s="189">
        <v>6974587</v>
      </c>
      <c r="C32" s="189">
        <v>6674446</v>
      </c>
      <c r="D32" s="189">
        <v>19265569</v>
      </c>
      <c r="E32" s="189">
        <v>19046609</v>
      </c>
      <c r="F32" s="190">
        <v>-1.136535339288443</v>
      </c>
    </row>
    <row r="33" spans="1:6" ht="15.6" customHeight="1">
      <c r="A33" s="188" t="s">
        <v>182</v>
      </c>
      <c r="B33" s="189">
        <v>444692</v>
      </c>
      <c r="C33" s="189">
        <v>452397</v>
      </c>
      <c r="D33" s="189">
        <v>1192059</v>
      </c>
      <c r="E33" s="189">
        <v>1185621</v>
      </c>
      <c r="F33" s="190">
        <v>-0.54007393929327918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356621</v>
      </c>
      <c r="F34" s="190">
        <v>9.0544077893165991</v>
      </c>
    </row>
    <row r="35" spans="1:6" ht="15.6" customHeight="1">
      <c r="A35" s="156" t="s">
        <v>153</v>
      </c>
      <c r="B35" s="178">
        <f>SUM(B7:B34)</f>
        <v>46122062</v>
      </c>
      <c r="C35" s="178">
        <f>SUM(C7:C34)</f>
        <v>46562265</v>
      </c>
      <c r="D35" s="76">
        <f>SUM(D7:D34)</f>
        <v>132582404</v>
      </c>
      <c r="E35" s="78">
        <f>SUM(E7:E34)</f>
        <v>131616350</v>
      </c>
      <c r="F35" s="140">
        <f>E35*100/D35-100</f>
        <v>-0.72864420228795268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F9989-4AC2-4D0B-8FAC-3DBEF8904D90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2518492</v>
      </c>
      <c r="D11" s="189">
        <v>7658218</v>
      </c>
      <c r="E11" s="189">
        <v>7221880</v>
      </c>
      <c r="F11" s="190">
        <v>-5.6976440211025619</v>
      </c>
    </row>
    <row r="12" spans="1:14" ht="15.6" customHeight="1">
      <c r="A12" s="188" t="s">
        <v>6</v>
      </c>
      <c r="B12" s="189">
        <v>79614</v>
      </c>
      <c r="C12" s="189">
        <v>35714</v>
      </c>
      <c r="D12" s="189">
        <v>120716</v>
      </c>
      <c r="E12" s="189">
        <v>145370</v>
      </c>
      <c r="F12" s="190">
        <v>20.423141919878059</v>
      </c>
    </row>
    <row r="13" spans="1:14" ht="15.6" customHeight="1">
      <c r="A13" s="188" t="s">
        <v>175</v>
      </c>
      <c r="B13" s="189">
        <v>126825</v>
      </c>
      <c r="C13" s="189">
        <v>121707</v>
      </c>
      <c r="D13" s="189">
        <v>309289</v>
      </c>
      <c r="E13" s="189">
        <v>332546</v>
      </c>
      <c r="F13" s="190">
        <v>7.5195044117314191</v>
      </c>
    </row>
    <row r="14" spans="1:14" ht="15.6" customHeight="1">
      <c r="A14" s="188" t="s">
        <v>148</v>
      </c>
      <c r="B14" s="189">
        <v>1192966</v>
      </c>
      <c r="C14" s="189">
        <v>1419267</v>
      </c>
      <c r="D14" s="189">
        <v>2971620</v>
      </c>
      <c r="E14" s="189">
        <v>3206772</v>
      </c>
      <c r="F14" s="190">
        <v>7.9132594342479914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530567</v>
      </c>
      <c r="F19" s="190">
        <v>9.385785148502606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1696627</v>
      </c>
      <c r="D21" s="189">
        <v>6101857</v>
      </c>
      <c r="E21" s="189">
        <v>5352994</v>
      </c>
      <c r="F21" s="190">
        <v>-12.272706489188449</v>
      </c>
    </row>
    <row r="22" spans="1:7" ht="15.6" customHeight="1">
      <c r="A22" s="188" t="s">
        <v>146</v>
      </c>
      <c r="B22" s="189">
        <v>687073</v>
      </c>
      <c r="C22" s="189">
        <v>1033681</v>
      </c>
      <c r="D22" s="189">
        <v>2037589</v>
      </c>
      <c r="E22" s="189">
        <v>2527408</v>
      </c>
      <c r="F22" s="190">
        <v>24.039146265512809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130573</v>
      </c>
      <c r="D26" s="189">
        <v>342091</v>
      </c>
      <c r="E26" s="189">
        <v>305934</v>
      </c>
      <c r="F26" s="190">
        <v>-10.56940989385865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320532</v>
      </c>
      <c r="C28" s="189">
        <v>326127</v>
      </c>
      <c r="D28" s="189">
        <v>1006074</v>
      </c>
      <c r="E28" s="189">
        <v>988644</v>
      </c>
      <c r="F28" s="190">
        <v>-1.7324769350962299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256233</v>
      </c>
      <c r="C32" s="189">
        <v>398876</v>
      </c>
      <c r="D32" s="189">
        <v>948216</v>
      </c>
      <c r="E32" s="189">
        <v>946637</v>
      </c>
      <c r="F32" s="190">
        <v>-0.16652323943067421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6006</v>
      </c>
      <c r="E33" s="189">
        <v>2986</v>
      </c>
      <c r="F33" s="190">
        <v>-50.283050283050287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15156491</v>
      </c>
      <c r="C35" s="77">
        <f>SUM(C7:C34)</f>
        <v>15191226</v>
      </c>
      <c r="D35" s="76">
        <f>SUM(D7:D34)</f>
        <v>45135460</v>
      </c>
      <c r="E35" s="78">
        <f>SUM(E7:E34)</f>
        <v>43035380</v>
      </c>
      <c r="F35" s="140">
        <f>E35*100/D35-100</f>
        <v>-4.6528383669957094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AF95F-1BA0-463E-8BD8-2408CB308F51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346152</v>
      </c>
      <c r="D7" s="189">
        <v>973287</v>
      </c>
      <c r="E7" s="189">
        <v>985134</v>
      </c>
      <c r="F7" s="190">
        <v>1.217215477038124</v>
      </c>
      <c r="G7" s="37"/>
    </row>
    <row r="8" spans="1:14" ht="15.6" customHeight="1">
      <c r="A8" s="188" t="s">
        <v>11</v>
      </c>
      <c r="B8" s="189">
        <v>220934</v>
      </c>
      <c r="C8" s="189">
        <v>132293</v>
      </c>
      <c r="D8" s="189">
        <v>505636</v>
      </c>
      <c r="E8" s="189">
        <v>317916</v>
      </c>
      <c r="F8" s="190">
        <v>-37.125521125869213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80959</v>
      </c>
      <c r="F11" s="190">
        <v>21.567361403087279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470133</v>
      </c>
      <c r="F12" s="190">
        <v>1.1756730582994379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480909</v>
      </c>
      <c r="D14" s="189">
        <v>1082934</v>
      </c>
      <c r="E14" s="189">
        <v>991019</v>
      </c>
      <c r="F14" s="190">
        <v>-8.4875901947856534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1443750</v>
      </c>
      <c r="E17" s="189">
        <v>1862552</v>
      </c>
      <c r="F17" s="190">
        <v>29.007930735930731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381770</v>
      </c>
      <c r="D21" s="189">
        <v>1222656</v>
      </c>
      <c r="E21" s="189">
        <v>1288027</v>
      </c>
      <c r="F21" s="190">
        <v>5.3466387929229464</v>
      </c>
    </row>
    <row r="22" spans="1:7" ht="15.6" customHeight="1">
      <c r="A22" s="188" t="s">
        <v>146</v>
      </c>
      <c r="B22" s="189">
        <v>29148</v>
      </c>
      <c r="C22" s="189">
        <v>49932</v>
      </c>
      <c r="D22" s="189">
        <v>78436</v>
      </c>
      <c r="E22" s="189">
        <v>111391</v>
      </c>
      <c r="F22" s="190">
        <v>42.015146106379717</v>
      </c>
    </row>
    <row r="23" spans="1:7" ht="15.6" customHeight="1">
      <c r="A23" s="188" t="s">
        <v>165</v>
      </c>
      <c r="B23" s="189">
        <v>110579</v>
      </c>
      <c r="C23" s="189">
        <v>82660</v>
      </c>
      <c r="D23" s="189">
        <v>409312</v>
      </c>
      <c r="E23" s="189">
        <v>297598</v>
      </c>
      <c r="F23" s="190">
        <v>-27.293116253615821</v>
      </c>
    </row>
    <row r="24" spans="1:7" ht="15.6" customHeight="1">
      <c r="A24" s="188" t="s">
        <v>141</v>
      </c>
      <c r="B24" s="189">
        <v>86967</v>
      </c>
      <c r="C24" s="189">
        <v>88957</v>
      </c>
      <c r="D24" s="189">
        <v>324062</v>
      </c>
      <c r="E24" s="189">
        <v>317425</v>
      </c>
      <c r="F24" s="190">
        <v>-2.0480648764742568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78913</v>
      </c>
      <c r="D26" s="189">
        <v>225626</v>
      </c>
      <c r="E26" s="189">
        <v>153795</v>
      </c>
      <c r="F26" s="190">
        <v>-31.836313190855659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34059</v>
      </c>
      <c r="D28" s="189">
        <v>84741</v>
      </c>
      <c r="E28" s="189">
        <v>115355</v>
      </c>
      <c r="F28" s="190">
        <v>36.126550312127527</v>
      </c>
    </row>
    <row r="29" spans="1:7" ht="15.6" customHeight="1">
      <c r="A29" s="188" t="s">
        <v>178</v>
      </c>
      <c r="B29" s="189">
        <v>283998</v>
      </c>
      <c r="C29" s="189">
        <v>357232</v>
      </c>
      <c r="D29" s="189">
        <v>912816</v>
      </c>
      <c r="E29" s="189">
        <v>774046</v>
      </c>
      <c r="F29" s="190">
        <v>-15.20240661863946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209137</v>
      </c>
      <c r="C32" s="189">
        <v>198985</v>
      </c>
      <c r="D32" s="189">
        <v>747568</v>
      </c>
      <c r="E32" s="189">
        <v>639727</v>
      </c>
      <c r="F32" s="190">
        <v>-14.42557733878389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6611717</v>
      </c>
      <c r="C35" s="77">
        <f>SUM(C7:C34)</f>
        <v>7363389</v>
      </c>
      <c r="D35" s="76">
        <f>SUM(D7:D34)</f>
        <v>20311267</v>
      </c>
      <c r="E35" s="78">
        <f>SUM(E7:E34)</f>
        <v>20329760</v>
      </c>
      <c r="F35" s="140">
        <f>E35*100/D35-100</f>
        <v>9.1047988291421689E-2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2025-04-24T11:53:20Z</dcterms:modified>
  <cp:category/>
</cp:coreProperties>
</file>