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44.xml.rels" ContentType="application/vnd.openxmlformats-package.relationships+xml"/>
  <Override PartName="/xl/worksheets/_rels/sheet5.xml.rels" ContentType="application/vnd.openxmlformats-package.relationships+xml"/>
  <Override PartName="/xl/worksheets/_rels/sheet1.xml.rels" ContentType="application/vnd.openxmlformats-package.relationships+xml"/>
  <Override PartName="/xl/worksheets/_rels/sheet45.xml.rels" ContentType="application/vnd.openxmlformats-package.relationships+xml"/>
  <Override PartName="/xl/worksheets/_rels/sheet6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7.xml.rels" ContentType="application/vnd.openxmlformats-package.relationships+xml"/>
  <Override PartName="/xl/worksheets/_rels/sheet20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9.xml.rels" ContentType="application/vnd.openxmlformats-package.relationships+xml"/>
  <Override PartName="/xl/worksheets/_rels/sheet22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9.xml.rels" ContentType="application/vnd.openxmlformats-package.relationships+xml"/>
  <Override PartName="/xl/worksheets/_rels/sheet30.xml.rels" ContentType="application/vnd.openxmlformats-package.relationships+xml"/>
  <Override PartName="/xl/worksheets/_rels/sheet31.xml.rels" ContentType="application/vnd.openxmlformats-package.relationships+xml"/>
  <Override PartName="/xl/worksheets/_rels/sheet32.xml.rels" ContentType="application/vnd.openxmlformats-package.relationships+xml"/>
  <Override PartName="/xl/worksheets/_rels/sheet33.xml.rels" ContentType="application/vnd.openxmlformats-package.relationships+xml"/>
  <Override PartName="/xl/worksheets/_rels/sheet34.xml.rels" ContentType="application/vnd.openxmlformats-package.relationships+xml"/>
  <Override PartName="/xl/worksheets/_rels/sheet35.xml.rels" ContentType="application/vnd.openxmlformats-package.relationships+xml"/>
  <Override PartName="/xl/worksheets/_rels/sheet36.xml.rels" ContentType="application/vnd.openxmlformats-package.relationships+xml"/>
  <Override PartName="/xl/worksheets/_rels/sheet37.xml.rels" ContentType="application/vnd.openxmlformats-package.relationships+xml"/>
  <Override PartName="/xl/worksheets/_rels/sheet38.xml.rels" ContentType="application/vnd.openxmlformats-package.relationships+xml"/>
  <Override PartName="/xl/worksheets/_rels/sheet39.xml.rels" ContentType="application/vnd.openxmlformats-package.relationships+xml"/>
  <Override PartName="/xl/worksheets/_rels/sheet40.xml.rels" ContentType="application/vnd.openxmlformats-package.relationships+xml"/>
  <Override PartName="/xl/worksheets/_rels/sheet41.xml.rels" ContentType="application/vnd.openxmlformats-package.relationships+xml"/>
  <Override PartName="/xl/worksheets/_rels/sheet42.xml.rels" ContentType="application/vnd.openxmlformats-package.relationships+xml"/>
  <Override PartName="/xl/worksheets/_rels/sheet43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charts/chart35.xml" ContentType="application/vnd.openxmlformats-officedocument.drawingml.chart+xml"/>
  <Override PartName="/xl/charts/chart1.xml" ContentType="application/vnd.openxmlformats-officedocument.drawingml.chart+xml"/>
  <Override PartName="/xl/charts/chart36.xml" ContentType="application/vnd.openxmlformats-officedocument.drawingml.chart+xml"/>
  <Override PartName="/xl/charts/chart2.xml" ContentType="application/vnd.openxmlformats-officedocument.drawingml.chart+xml"/>
  <Override PartName="/xl/charts/chart37.xml" ContentType="application/vnd.openxmlformats-officedocument.drawingml.chart+xml"/>
  <Override PartName="/xl/charts/chart3.xml" ContentType="application/vnd.openxmlformats-officedocument.drawingml.chart+xml"/>
  <Override PartName="/xl/charts/chart38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6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53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21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23.xml.rels" ContentType="application/vnd.openxmlformats-package.relationships+xml"/>
  <Override PartName="/xl/drawings/_rels/drawing7.xml.rels" ContentType="application/vnd.openxmlformats-package.relationships+xml"/>
  <Override PartName="/xl/drawings/_rels/drawing24.xml.rels" ContentType="application/vnd.openxmlformats-package.relationships+xml"/>
  <Override PartName="/xl/drawings/_rels/drawing8.xml.rels" ContentType="application/vnd.openxmlformats-package.relationships+xml"/>
  <Override PartName="/xl/drawings/_rels/drawing25.xml.rels" ContentType="application/vnd.openxmlformats-package.relationships+xml"/>
  <Override PartName="/xl/drawings/_rels/drawing9.xml.rels" ContentType="application/vnd.openxmlformats-package.relationships+xml"/>
  <Override PartName="/xl/drawings/_rels/drawing26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_rels/drawing27.xml.rels" ContentType="application/vnd.openxmlformats-package.relationships+xml"/>
  <Override PartName="/xl/drawings/_rels/drawing28.xml.rels" ContentType="application/vnd.openxmlformats-package.relationships+xml"/>
  <Override PartName="/xl/drawings/_rels/drawing29.xml.rels" ContentType="application/vnd.openxmlformats-package.relationships+xml"/>
  <Override PartName="/xl/drawings/_rels/drawing30.xml.rels" ContentType="application/vnd.openxmlformats-package.relationships+xml"/>
  <Override PartName="/xl/drawings/_rels/drawing31.xml.rels" ContentType="application/vnd.openxmlformats-package.relationships+xml"/>
  <Override PartName="/xl/drawings/_rels/drawing32.xml.rels" ContentType="application/vnd.openxmlformats-package.relationships+xml"/>
  <Override PartName="/xl/drawings/_rels/drawing33.xml.rels" ContentType="application/vnd.openxmlformats-package.relationships+xml"/>
  <Override PartName="/xl/drawings/_rels/drawing34.xml.rels" ContentType="application/vnd.openxmlformats-package.relationships+xml"/>
  <Override PartName="/xl/drawings/_rels/drawing35.xml.rels" ContentType="application/vnd.openxmlformats-package.relationships+xml"/>
  <Override PartName="/xl/drawings/_rels/drawing36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_rels/drawing39.xml.rels" ContentType="application/vnd.openxmlformats-package.relationships+xml"/>
  <Override PartName="/xl/drawings/_rels/drawing40.xml.rels" ContentType="application/vnd.openxmlformats-package.relationships+xml"/>
  <Override PartName="/xl/drawings/_rels/drawing41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44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itemProps2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Portada" sheetId="1" state="visible" r:id="rId3"/>
    <sheet name="Cálculo" sheetId="2" state="hidden" r:id="rId4"/>
    <sheet name="Resumen general" sheetId="3" state="visible" r:id="rId5"/>
    <sheet name="Resumen naturalezas3" sheetId="4" state="hidden" r:id="rId6"/>
    <sheet name="Resumen naturalezas" sheetId="5" state="visible" r:id="rId7"/>
    <sheet name="Total tráfico" sheetId="6" state="visible" r:id="rId8"/>
    <sheet name="Total presentación" sheetId="7" state="visible" r:id="rId9"/>
    <sheet name="Líquidos" sheetId="8" state="visible" r:id="rId10"/>
    <sheet name="Sólidos" sheetId="9" state="visible" r:id="rId11"/>
    <sheet name="Mercancía general" sheetId="10" state="visible" r:id="rId12"/>
    <sheet name="Mercancías contenedores" sheetId="11" state="visible" r:id="rId13"/>
    <sheet name="Pesca" sheetId="12" state="visible" r:id="rId14"/>
    <sheet name="Avituallamiento" sheetId="13" state="visible" r:id="rId15"/>
    <sheet name="Avi. combustibles" sheetId="14" state="visible" r:id="rId16"/>
    <sheet name="Tráfico interior" sheetId="15" state="visible" r:id="rId17"/>
    <sheet name="Mercancías tránsito" sheetId="16" state="visible" r:id="rId18"/>
    <sheet name="Mercan. contene. tránsito" sheetId="17" state="visible" r:id="rId19"/>
    <sheet name="Ro-Ro" sheetId="18" state="visible" r:id="rId20"/>
    <sheet name="Ro-Ro UTIS" sheetId="19" state="visible" r:id="rId21"/>
    <sheet name="TEUS" sheetId="20" state="visible" r:id="rId22"/>
    <sheet name="TEUS tránsito" sheetId="21" state="visible" r:id="rId23"/>
    <sheet name="TEUS nacional" sheetId="22" state="visible" r:id="rId24"/>
    <sheet name="TEUS exterior" sheetId="23" state="visible" r:id="rId25"/>
    <sheet name="Buques número" sheetId="24" state="visible" r:id="rId26"/>
    <sheet name="Buques GT" sheetId="25" state="visible" r:id="rId27"/>
    <sheet name="Cruceros" sheetId="26" state="visible" r:id="rId28"/>
    <sheet name="Pasajeros total" sheetId="27" state="visible" r:id="rId29"/>
    <sheet name="Pasajeros regulares" sheetId="28" state="visible" r:id="rId30"/>
    <sheet name="Pasajeros crucero" sheetId="29" state="visible" r:id="rId31"/>
    <sheet name="Automóviles régimen pasaje" sheetId="30" state="visible" r:id="rId32"/>
    <sheet name="Automóviles régimen mercancía" sheetId="31" state="visible" r:id="rId33"/>
    <sheet name="Portada (2)" sheetId="32" state="visible" r:id="rId34"/>
    <sheet name="Import total" sheetId="33" state="visible" r:id="rId35"/>
    <sheet name="Import GL" sheetId="34" state="visible" r:id="rId36"/>
    <sheet name="Import GS" sheetId="35" state="visible" r:id="rId37"/>
    <sheet name="Import MG" sheetId="36" state="visible" r:id="rId38"/>
    <sheet name="Export total" sheetId="37" state="visible" r:id="rId39"/>
    <sheet name="Export GL" sheetId="38" state="visible" r:id="rId40"/>
    <sheet name="Export GS" sheetId="39" state="visible" r:id="rId41"/>
    <sheet name="Export MG" sheetId="40" state="visible" r:id="rId42"/>
    <sheet name="Portada (3)" sheetId="41" state="visible" r:id="rId43"/>
    <sheet name="Evolución Mensual (t)" sheetId="42" state="visible" r:id="rId44"/>
    <sheet name="Evolución Mensual %" sheetId="43" state="visible" r:id="rId45"/>
    <sheet name="Evolución Interanual (t)" sheetId="44" state="visible" r:id="rId46"/>
    <sheet name="Evolución Interanual %" sheetId="45" state="visible" r:id="rId47"/>
  </sheets>
  <definedNames>
    <definedName function="false" hidden="false" localSheetId="30" name="_xlnm.Print_Area" vbProcedure="false">'Automóviles régimen mercancía'!$A$1:$N$36</definedName>
    <definedName function="false" hidden="false" localSheetId="29" name="_xlnm.Print_Area" vbProcedure="false">'Automóviles régimen pasaje'!$A$1:$N$36</definedName>
    <definedName function="false" hidden="false" localSheetId="13" name="_xlnm.Print_Area" vbProcedure="false">'Avi. combustibles'!$A$1:$N$36</definedName>
    <definedName function="false" hidden="false" localSheetId="12" name="_xlnm.Print_Area" vbProcedure="false">Avituallamiento!$A$1:$N$36</definedName>
    <definedName function="false" hidden="false" localSheetId="24" name="_xlnm.Print_Area" vbProcedure="false">'Buques GT'!$A$1:$N$36</definedName>
    <definedName function="false" hidden="false" localSheetId="23" name="_xlnm.Print_Area" vbProcedure="false">'Buques número'!$A$1:$N$36</definedName>
    <definedName function="false" hidden="false" localSheetId="25" name="_xlnm.Print_Area" vbProcedure="false">Cruceros!$A$1:$N$36</definedName>
    <definedName function="false" hidden="false" localSheetId="43" name="_xlnm.Print_Area" vbProcedure="false">'Evolución Interanual (t)'!$A$1:$X$58</definedName>
    <definedName function="false" hidden="false" localSheetId="44" name="_xlnm.Print_Area" vbProcedure="false">'Evolución Interanual %'!$A$1:$X$59</definedName>
    <definedName function="false" hidden="false" localSheetId="41" name="_xlnm.Print_Area" vbProcedure="false">'Evolución Mensual (t)'!$A$1:$X$58</definedName>
    <definedName function="false" hidden="false" localSheetId="42" name="_xlnm.Print_Area" vbProcedure="false">'Evolución Mensual %'!$A$1:$X$58</definedName>
    <definedName function="false" hidden="false" localSheetId="37" name="_xlnm.Print_Area" vbProcedure="false">'Export GL'!$A$1:$N$36</definedName>
    <definedName function="false" hidden="false" localSheetId="38" name="_xlnm.Print_Area" vbProcedure="false">'Export GS'!$A$1:$N$36</definedName>
    <definedName function="false" hidden="false" localSheetId="39" name="_xlnm.Print_Area" vbProcedure="false">'Export MG'!$A$1:$N$36</definedName>
    <definedName function="false" hidden="false" localSheetId="36" name="_xlnm.Print_Area" vbProcedure="false">'Export total'!$A$1:$N$36</definedName>
    <definedName function="false" hidden="false" localSheetId="33" name="_xlnm.Print_Area" vbProcedure="false">'Import GL'!$A$1:$N$36</definedName>
    <definedName function="false" hidden="false" localSheetId="34" name="_xlnm.Print_Area" vbProcedure="false">'Import GS'!$A$1:$N$36</definedName>
    <definedName function="false" hidden="false" localSheetId="35" name="_xlnm.Print_Area" vbProcedure="false">'Import MG'!$A$1:$N$36</definedName>
    <definedName function="false" hidden="false" localSheetId="32" name="_xlnm.Print_Area" vbProcedure="false">'Import total'!$A$1:$N$36</definedName>
    <definedName function="false" hidden="false" localSheetId="7" name="_xlnm.Print_Area" vbProcedure="false">Líquidos!$A$1:$N$36</definedName>
    <definedName function="false" hidden="false" localSheetId="16" name="_xlnm.Print_Area" vbProcedure="false">'Mercan. contene. tránsito'!$A$1:$N$36</definedName>
    <definedName function="false" hidden="false" localSheetId="9" name="_xlnm.Print_Area" vbProcedure="false">'Mercancía general'!$A$1:$N$36</definedName>
    <definedName function="false" hidden="false" localSheetId="10" name="_xlnm.Print_Area" vbProcedure="false">'Mercancías contenedores'!$A$1:$N$36</definedName>
    <definedName function="false" hidden="false" localSheetId="15" name="_xlnm.Print_Area" vbProcedure="false">'Mercancías tránsito'!$A$1:$N$36</definedName>
    <definedName function="false" hidden="false" localSheetId="28" name="_xlnm.Print_Area" vbProcedure="false">'Pasajeros crucero'!$A$1:$N$36</definedName>
    <definedName function="false" hidden="false" localSheetId="27" name="_xlnm.Print_Area" vbProcedure="false">'Pasajeros regulares'!$A$1:$N$36</definedName>
    <definedName function="false" hidden="false" localSheetId="26" name="_xlnm.Print_Area" vbProcedure="false">'Pasajeros total'!$A$1:$N$36</definedName>
    <definedName function="false" hidden="false" localSheetId="11" name="_xlnm.Print_Area" vbProcedure="false">Pesca!$A$1:$N$36</definedName>
    <definedName function="false" hidden="false" localSheetId="0" name="_xlnm.Print_Area" vbProcedure="false">Portada!$A$1:$K$47</definedName>
    <definedName function="false" hidden="false" localSheetId="31" name="_xlnm.Print_Area" vbProcedure="false">'Portada (2)'!$A$1:$K$47</definedName>
    <definedName function="false" hidden="false" localSheetId="40" name="_xlnm.Print_Area" vbProcedure="false">'Portada (3)'!$A$1:$K$47</definedName>
    <definedName function="false" hidden="false" localSheetId="2" name="_xlnm.Print_Area" vbProcedure="false">'Resumen general'!$A$1:$I$36</definedName>
    <definedName function="false" hidden="false" localSheetId="4" name="_xlnm.Print_Area" vbProcedure="false">'Resumen naturalezas'!$A$1:$N$49</definedName>
    <definedName function="false" hidden="false" localSheetId="3" name="_xlnm.Print_Area" vbProcedure="false">'Resumen naturalezas3'!$A$1:$N$50</definedName>
    <definedName function="false" hidden="false" localSheetId="17" name="_xlnm.Print_Area" vbProcedure="false">'Ro-Ro'!$A$1:$N$36</definedName>
    <definedName function="false" hidden="false" localSheetId="18" name="_xlnm.Print_Area" vbProcedure="false">'Ro-Ro UTIS'!$A$1:$N$36</definedName>
    <definedName function="false" hidden="false" localSheetId="8" name="_xlnm.Print_Area" vbProcedure="false">Sólidos!$A$1:$N$36</definedName>
    <definedName function="false" hidden="false" localSheetId="19" name="_xlnm.Print_Area" vbProcedure="false">TEUS!$A$1:$N$36</definedName>
    <definedName function="false" hidden="false" localSheetId="22" name="_xlnm.Print_Area" vbProcedure="false">'TEUS exterior'!$A$1:$N$36</definedName>
    <definedName function="false" hidden="false" localSheetId="21" name="_xlnm.Print_Area" vbProcedure="false">'TEUS nacional'!$A$1:$N$36</definedName>
    <definedName function="false" hidden="false" localSheetId="20" name="_xlnm.Print_Area" vbProcedure="false">'TEUS tránsito'!$A$1:$N$36</definedName>
    <definedName function="false" hidden="false" localSheetId="6" name="_xlnm.Print_Area" vbProcedure="false">'Total presentación'!$A$1:$N$36</definedName>
    <definedName function="false" hidden="false" localSheetId="5" name="_xlnm.Print_Area" vbProcedure="false">'Total tráfico'!$A$1:$N$36</definedName>
    <definedName function="false" hidden="false" localSheetId="14" name="_xlnm.Print_Area" vbProcedure="false">'Tráfico interior'!$A$1:$N$36</definedName>
    <definedName function="false" hidden="false" name="CABECERA" vbProcedure="false">#REF!</definedName>
    <definedName function="false" hidden="false" name="CONCEPTO" vbProcedure="false">#REF!</definedName>
    <definedName function="false" hidden="false" name="LblRes00_Acum" vbProcedure="false">#REF!</definedName>
    <definedName function="false" hidden="false" name="LblRes00_Mes" vbProcedure="false">#REF!</definedName>
    <definedName function="false" hidden="false" name="LblRes00_Var" vbProcedure="false">#REF!</definedName>
    <definedName function="false" hidden="false" name="LblRes01_1_Acum" vbProcedure="false">#REF!</definedName>
    <definedName function="false" hidden="false" name="LblRes01_1_Mes" vbProcedure="false">#REF!</definedName>
    <definedName function="false" hidden="false" name="LblRes01_Acum" vbProcedure="false">#REF!</definedName>
    <definedName function="false" hidden="false" name="LblRes01_Mes" vbProcedure="false">#REF!</definedName>
    <definedName function="false" hidden="false" name="LblRes02_Acum" vbProcedure="false">#REF!</definedName>
    <definedName function="false" hidden="false" name="LblRes02_Mes" vbProcedure="false">#REF!</definedName>
    <definedName function="false" hidden="false" name="LblRes03_Acum" vbProcedure="false">#REF!</definedName>
    <definedName function="false" hidden="false" name="LblRes03_Mes" vbProcedure="false">#REF!</definedName>
    <definedName function="false" hidden="false" name="LblRes04_Acum" vbProcedure="false">#REF!</definedName>
    <definedName function="false" hidden="false" name="LblRes04_Mes" vbProcedure="false">#REF!</definedName>
    <definedName function="false" hidden="false" name="LblRes05_Acum" vbProcedure="false">#REF!</definedName>
    <definedName function="false" hidden="false" name="LblRes05_Mes" vbProcedure="false">#REF!</definedName>
    <definedName function="false" hidden="false" name="LblRes06_Acum" vbProcedure="false">#REF!</definedName>
    <definedName function="false" hidden="false" name="LblRes06_Mes" vbProcedure="false">#REF!</definedName>
    <definedName function="false" hidden="false" name="LblRes07_1_Acum" vbProcedure="false">#REF!</definedName>
    <definedName function="false" hidden="false" name="LblRes07_1_Mes" vbProcedure="false">#REF!</definedName>
    <definedName function="false" hidden="false" name="LblRes07_Acum" vbProcedure="false">#REF!</definedName>
    <definedName function="false" hidden="false" name="LblRes07_Mes" vbProcedure="false">#REF!</definedName>
    <definedName function="false" hidden="false" name="LblRes08_Acum" vbProcedure="false">#REF!</definedName>
    <definedName function="false" hidden="false" name="LblRes08_Mes" vbProcedure="false">#REF!</definedName>
    <definedName function="false" hidden="false" name="LblRes09_Acum" vbProcedure="false">#REF!</definedName>
    <definedName function="false" hidden="false" name="LblRes09_Mes" vbProcedure="false">#REF!</definedName>
    <definedName function="false" hidden="false" name="LblRes10_1_Acum" vbProcedure="false">#REF!</definedName>
    <definedName function="false" hidden="false" name="LblRes10_1_Mes" vbProcedure="false">#REF!</definedName>
    <definedName function="false" hidden="false" name="LblRes10_2_Acum" vbProcedure="false">#REF!</definedName>
    <definedName function="false" hidden="false" name="LblRes10_2_Mes" vbProcedure="false">#REF!</definedName>
    <definedName function="false" hidden="false" name="LblRes10_3_Acum" vbProcedure="false">#REF!</definedName>
    <definedName function="false" hidden="false" name="LblRes10_3_Mes" vbProcedure="false">#REF!</definedName>
    <definedName function="false" hidden="false" name="LblRes10_4_Acum" vbProcedure="false">#REF!</definedName>
    <definedName function="false" hidden="false" name="LblRes10_4_Mes" vbProcedure="false">#REF!</definedName>
    <definedName function="false" hidden="false" name="LblRes10_Acum" vbProcedure="false">#REF!</definedName>
    <definedName function="false" hidden="false" name="LblRes10_Mes" vbProcedure="false">#REF!</definedName>
    <definedName function="false" hidden="false" name="LblRes11_1_Acum" vbProcedure="false">#REF!</definedName>
    <definedName function="false" hidden="false" name="LblRes11_1_Mes" vbProcedure="false">#REF!</definedName>
    <definedName function="false" hidden="false" name="LblRes11_2_Acum" vbProcedure="false">#REF!</definedName>
    <definedName function="false" hidden="false" name="LblRes11_2_Mes" vbProcedure="false">#REF!</definedName>
    <definedName function="false" hidden="false" name="LblRes11_Acum" vbProcedure="false">#REF!</definedName>
    <definedName function="false" hidden="false" name="LblRes11_Mes" vbProcedure="false">#REF!</definedName>
    <definedName function="false" hidden="false" name="LblRes12_1_Acum" vbProcedure="false">#REF!</definedName>
    <definedName function="false" hidden="false" name="LblRes12_1_Mes" vbProcedure="false">#REF!</definedName>
    <definedName function="false" hidden="false" name="LblRes12_2_Acum" vbProcedure="false">#REF!</definedName>
    <definedName function="false" hidden="false" name="LblRes12_2_Mes" vbProcedure="false">#REF!</definedName>
    <definedName function="false" hidden="false" name="LblRes12_3_Acum" vbProcedure="false">#REF!</definedName>
    <definedName function="false" hidden="false" name="LblRes12_3_Mes" vbProcedure="false">#REF!</definedName>
    <definedName function="false" hidden="false" name="PROVINCIAS" vbProcedure="false">#REF!</definedName>
    <definedName function="false" hidden="false" name="TxtFecha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<sst xmlns="http://schemas.openxmlformats.org/spreadsheetml/2006/main" count="1888" uniqueCount="243">
  <si>
    <t xml:space="preserve"> Abril de 2025</t>
  </si>
  <si>
    <t xml:space="preserve">RESUMEN DEL TRÁFICO PORTUARIO</t>
  </si>
  <si>
    <t xml:space="preserve">Datos en toneladas salvo indicación expresa</t>
  </si>
  <si>
    <t xml:space="preserve">Fecha: 22/5/2025</t>
  </si>
  <si>
    <t xml:space="preserve">CONCEPTO</t>
  </si>
  <si>
    <t xml:space="preserve"> Abril </t>
  </si>
  <si>
    <t xml:space="preserve">Acumulado desde Enero</t>
  </si>
  <si>
    <t xml:space="preserve">Variación</t>
  </si>
  <si>
    <t xml:space="preserve">Diferencia</t>
  </si>
  <si>
    <t xml:space="preserve">%</t>
  </si>
  <si>
    <t xml:space="preserve">MERCANCÍAS SEGÚN SU PRESENTACIÓN</t>
  </si>
  <si>
    <t xml:space="preserve">Graneles líquidos</t>
  </si>
  <si>
    <t xml:space="preserve">Total</t>
  </si>
  <si>
    <t xml:space="preserve">Graneles sólidos</t>
  </si>
  <si>
    <t xml:space="preserve">Mercancía general</t>
  </si>
  <si>
    <t xml:space="preserve">En contenedores</t>
  </si>
  <si>
    <t xml:space="preserve">Convencional</t>
  </si>
  <si>
    <t xml:space="preserve">SUBTOTAL</t>
  </si>
  <si>
    <t xml:space="preserve">OTRAS MERCANCÍAS</t>
  </si>
  <si>
    <t xml:space="preserve">Pesca</t>
  </si>
  <si>
    <t xml:space="preserve">Avituallamiento</t>
  </si>
  <si>
    <t xml:space="preserve">Combustibles líquidos</t>
  </si>
  <si>
    <t xml:space="preserve">Trafico interior</t>
  </si>
  <si>
    <t xml:space="preserve">TRÁFICO PORTUARIO TOTAL (*)</t>
  </si>
  <si>
    <t xml:space="preserve">OTROS DATOS DE TRÁFICO</t>
  </si>
  <si>
    <t xml:space="preserve">Mercancías en tránsito</t>
  </si>
  <si>
    <t xml:space="preserve">Tráfico ro-ro</t>
  </si>
  <si>
    <t xml:space="preserve">Total (t)</t>
  </si>
  <si>
    <t xml:space="preserve">UTIS (uds.)</t>
  </si>
  <si>
    <t xml:space="preserve">Contenedores (TEUS)</t>
  </si>
  <si>
    <t xml:space="preserve">En tránsito</t>
  </si>
  <si>
    <t xml:space="preserve">Origen-destino nacional</t>
  </si>
  <si>
    <t xml:space="preserve">Import-Export</t>
  </si>
  <si>
    <t xml:space="preserve">Buques mercantes</t>
  </si>
  <si>
    <t xml:space="preserve">Total número</t>
  </si>
  <si>
    <t xml:space="preserve">Total GT</t>
  </si>
  <si>
    <t xml:space="preserve">Cruceros (nº)</t>
  </si>
  <si>
    <t xml:space="preserve">Pasajeros (nº)</t>
  </si>
  <si>
    <t xml:space="preserve">En régimen de transporte</t>
  </si>
  <si>
    <t xml:space="preserve">De crucero</t>
  </si>
  <si>
    <t xml:space="preserve">Automóviles (uds.)</t>
  </si>
  <si>
    <t xml:space="preserve">En régimen de pasaje</t>
  </si>
  <si>
    <t xml:space="preserve">En régimen de mercancía</t>
  </si>
  <si>
    <t xml:space="preserve">(*) Incluye cargas, descargas, tránsito, transbordo y taras</t>
  </si>
  <si>
    <t xml:space="preserve">RESUMEN DE MERCANCÍAS SEGÚN SU NATURALEZA Y PRESENTACIÓN</t>
  </si>
  <si>
    <t xml:space="preserve">Datos en toneladas</t>
  </si>
  <si>
    <t xml:space="preserve">GRANELES LÍQUIDOS</t>
  </si>
  <si>
    <t xml:space="preserve">GRANELES SÓLIDOS</t>
  </si>
  <si>
    <t xml:space="preserve">MERCANCÍA GENERAL</t>
  </si>
  <si>
    <t xml:space="preserve">MERCANCÍAS SEGÚN SU NATURALEZA</t>
  </si>
  <si>
    <t xml:space="preserve">Acumulado desde enero</t>
  </si>
  <si>
    <t xml:space="preserve">Grupo energético</t>
  </si>
  <si>
    <t xml:space="preserve">Petróleo crudo</t>
  </si>
  <si>
    <t xml:space="preserve">Fueloil</t>
  </si>
  <si>
    <t xml:space="preserve">Gasoil</t>
  </si>
  <si>
    <t xml:space="preserve">Gasolina</t>
  </si>
  <si>
    <t xml:space="preserve">Otros productos petrolíferos</t>
  </si>
  <si>
    <t xml:space="preserve">Gases energéticos de petróleo</t>
  </si>
  <si>
    <t xml:space="preserve">Carbón y coque de petróleo</t>
  </si>
  <si>
    <t xml:space="preserve">Gas natural</t>
  </si>
  <si>
    <t xml:space="preserve">Biocombustibles</t>
  </si>
  <si>
    <t xml:space="preserve">Grupo siderometalúrgico</t>
  </si>
  <si>
    <t xml:space="preserve">Mineral de hierro</t>
  </si>
  <si>
    <t xml:space="preserve">Otros minerales y residuos metálicos</t>
  </si>
  <si>
    <t xml:space="preserve">Chatarra de hierro</t>
  </si>
  <si>
    <t xml:space="preserve">Productos siderúrgicos</t>
  </si>
  <si>
    <t xml:space="preserve">Otros productos metalúrgicos</t>
  </si>
  <si>
    <t xml:space="preserve">Grupo minerales no metálicos</t>
  </si>
  <si>
    <t xml:space="preserve">Sal común</t>
  </si>
  <si>
    <t xml:space="preserve">Otros minerales no metálicos</t>
  </si>
  <si>
    <t xml:space="preserve">Grupo abonos</t>
  </si>
  <si>
    <t xml:space="preserve">Fosfatos</t>
  </si>
  <si>
    <t xml:space="preserve">Potasas</t>
  </si>
  <si>
    <t xml:space="preserve">Abonos naturales y artificiales</t>
  </si>
  <si>
    <t xml:space="preserve">Grupo productos químicos</t>
  </si>
  <si>
    <t xml:space="preserve">Productos químicos</t>
  </si>
  <si>
    <t xml:space="preserve">Grupo materiales de construcción</t>
  </si>
  <si>
    <t xml:space="preserve">Asfalto</t>
  </si>
  <si>
    <t xml:space="preserve">Cemento y clínker</t>
  </si>
  <si>
    <t xml:space="preserve">Materiales de construcción elaborados</t>
  </si>
  <si>
    <t xml:space="preserve">Grupo agroganadero y alimentario</t>
  </si>
  <si>
    <t xml:space="preserve">Cereales y sus harinas</t>
  </si>
  <si>
    <t xml:space="preserve">Habas de soja</t>
  </si>
  <si>
    <t xml:space="preserve">Frutas, hortalizas y legumbres</t>
  </si>
  <si>
    <t xml:space="preserve">Vinos, bebidas, alcoholes y derivados</t>
  </si>
  <si>
    <t xml:space="preserve">Conservas</t>
  </si>
  <si>
    <t xml:space="preserve">Tabaco, cacao, café y especias</t>
  </si>
  <si>
    <t xml:space="preserve">Aceites y grasas</t>
  </si>
  <si>
    <t xml:space="preserve">Otros productos alimenticios</t>
  </si>
  <si>
    <t xml:space="preserve">Pescado congelado y refrigerado</t>
  </si>
  <si>
    <t xml:space="preserve">Piensos y forrajes</t>
  </si>
  <si>
    <t xml:space="preserve">Grupo otras mercancías</t>
  </si>
  <si>
    <t xml:space="preserve">Maderas y corcho</t>
  </si>
  <si>
    <t xml:space="preserve">Papel y pasta</t>
  </si>
  <si>
    <t xml:space="preserve">Maquinaria, aparatos, herramientas y respuestos</t>
  </si>
  <si>
    <t xml:space="preserve">Resto de mercancías</t>
  </si>
  <si>
    <t xml:space="preserve">Grupo vehículos y elementos de transporte</t>
  </si>
  <si>
    <t xml:space="preserve">Vehículos y sus piezas</t>
  </si>
  <si>
    <t xml:space="preserve">Taras de equipamiento ro-ro</t>
  </si>
  <si>
    <t xml:space="preserve">Tara de contenedores</t>
  </si>
  <si>
    <t xml:space="preserve">TOTAL MERCANCÍAS SEGÚN SU NATURALEZA Y PRESENTACIÓN  (*)</t>
  </si>
  <si>
    <t xml:space="preserve"> </t>
  </si>
  <si>
    <t xml:space="preserve">Maquinaria, aparatos, herramientas y repuestos</t>
  </si>
  <si>
    <t xml:space="preserve">Taras de contenedores</t>
  </si>
  <si>
    <t xml:space="preserve"> TOTAL MERCANCÍAS SEGÚN SU NATURALEZA Y PRESENTACIÓN  (*)</t>
  </si>
  <si>
    <t xml:space="preserve">1. TRÁFICO PORTUARIO TOTAL</t>
  </si>
  <si>
    <t xml:space="preserve">Autoridad Portuaria</t>
  </si>
  <si>
    <t xml:space="preserve"> Abril</t>
  </si>
  <si>
    <t xml:space="preserve">Var. (%)</t>
  </si>
  <si>
    <t xml:space="preserve">A Coruña</t>
  </si>
  <si>
    <t xml:space="preserve">Alicante</t>
  </si>
  <si>
    <t xml:space="preserve">Almería</t>
  </si>
  <si>
    <t xml:space="preserve">Avilés</t>
  </si>
  <si>
    <t xml:space="preserve">Bahía de Algeciras</t>
  </si>
  <si>
    <t xml:space="preserve">Bahía de Cádiz</t>
  </si>
  <si>
    <t xml:space="preserve">Baleares</t>
  </si>
  <si>
    <t xml:space="preserve">Barcelona</t>
  </si>
  <si>
    <t xml:space="preserve">Bilbao</t>
  </si>
  <si>
    <t xml:space="preserve">Cartagena</t>
  </si>
  <si>
    <t xml:space="preserve">Castellón</t>
  </si>
  <si>
    <t xml:space="preserve">Ceuta</t>
  </si>
  <si>
    <t xml:space="preserve">Ferrol-San Cibrao</t>
  </si>
  <si>
    <t xml:space="preserve">Gijón</t>
  </si>
  <si>
    <t xml:space="preserve">Huelva</t>
  </si>
  <si>
    <t xml:space="preserve">Las Palmas</t>
  </si>
  <si>
    <t xml:space="preserve">Málaga</t>
  </si>
  <si>
    <t xml:space="preserve">Marín y Ría de Pontevedra</t>
  </si>
  <si>
    <t xml:space="preserve">Melilla</t>
  </si>
  <si>
    <t xml:space="preserve">Motril</t>
  </si>
  <si>
    <t xml:space="preserve">Pasaia</t>
  </si>
  <si>
    <t xml:space="preserve">Santa Cruz de Tenerife</t>
  </si>
  <si>
    <t xml:space="preserve">Santander</t>
  </si>
  <si>
    <t xml:space="preserve">Sevilla</t>
  </si>
  <si>
    <t xml:space="preserve">Tarragona</t>
  </si>
  <si>
    <t xml:space="preserve">Valencia</t>
  </si>
  <si>
    <t xml:space="preserve">Vigo</t>
  </si>
  <si>
    <t xml:space="preserve">Vilagarcía</t>
  </si>
  <si>
    <t xml:space="preserve">TOTAL</t>
  </si>
  <si>
    <t xml:space="preserve">Incluye cargas, descargas, tránsito, transbordo y taras</t>
  </si>
  <si>
    <t xml:space="preserve">1.1. MERCANCÍAS SEGÚN SU PRESENTACIÓN</t>
  </si>
  <si>
    <t xml:space="preserve">(graneles líquidos, graneles sólidos y mercancía general)</t>
  </si>
  <si>
    <t xml:space="preserve">Abril </t>
  </si>
  <si>
    <t xml:space="preserve">2. GRANELES LÍQUIDOS</t>
  </si>
  <si>
    <t xml:space="preserve">Incluye cargas, descargas, tránsito y transbordo</t>
  </si>
  <si>
    <t xml:space="preserve">3. GRANELES SÓLIDOS</t>
  </si>
  <si>
    <t xml:space="preserve">4. MERCANCÍA GENERAL</t>
  </si>
  <si>
    <t xml:space="preserve">4.1. MERCANCÍA GENERAL EN CONTENEDORES</t>
  </si>
  <si>
    <t xml:space="preserve">5. PESCA</t>
  </si>
  <si>
    <t xml:space="preserve">Incluye descargas de peces, moluscos, crustáceos y otros productos</t>
  </si>
  <si>
    <t xml:space="preserve">6. AVITUALLAMIENTO</t>
  </si>
  <si>
    <t xml:space="preserve">Incluye cargas de combustibles líquidos, agua, hielo, provisiones y varios</t>
  </si>
  <si>
    <t xml:space="preserve">6.1. AVITUALLAMIENTO DE COMBUSTIBLES LÍQUIDOS</t>
  </si>
  <si>
    <t xml:space="preserve">Incluye cargas de combustibles líquidos</t>
  </si>
  <si>
    <t xml:space="preserve">7. TRÁFICO INTERIOR</t>
  </si>
  <si>
    <t xml:space="preserve">8. MERCANCÍAS EN TRÁNSITO</t>
  </si>
  <si>
    <t xml:space="preserve">Incluye cargas y descargas en tránsito y taras</t>
  </si>
  <si>
    <t xml:space="preserve">8.1. MERCANCÍAS EN TRÁNSITO EN CONTENEDORES</t>
  </si>
  <si>
    <t xml:space="preserve">9. TRÁFICO RO-RO</t>
  </si>
  <si>
    <t xml:space="preserve">9.1. UNIDADES DE TRANSPORTE INTERMODAL RO-RO</t>
  </si>
  <si>
    <t xml:space="preserve">Datos en unidades</t>
  </si>
  <si>
    <t xml:space="preserve">Incluye camiones, remolques, semirremolques, plataformas, cabezas tractoras, furgones y otros equipos</t>
  </si>
  <si>
    <t xml:space="preserve">10. CONTENEDORES</t>
  </si>
  <si>
    <t xml:space="preserve">Datos en TEUS</t>
  </si>
  <si>
    <t xml:space="preserve">10.1. CONTENEDORES EN TRÁNSITO</t>
  </si>
  <si>
    <t xml:space="preserve">10.2. CONTENEDORES ORIGEN-DESTINO NACIONAL</t>
  </si>
  <si>
    <t xml:space="preserve">Incluye descargas y cargas sin tránsito, y el origen o el destino, respectivamente, es nacional. No incluye transbordo</t>
  </si>
  <si>
    <t xml:space="preserve">10.3. CONTENEDORES IMPORT-EXPORT</t>
  </si>
  <si>
    <t xml:space="preserve">Incluye descargas y cargas sin tránsito, y el origen o el destino, respectivamente, no es nacional. No incluye transbordo</t>
  </si>
  <si>
    <t xml:space="preserve">11. BUQUES MERCANTES (NÚMERO)</t>
  </si>
  <si>
    <t xml:space="preserve">Datos en número</t>
  </si>
  <si>
    <t xml:space="preserve">Incluye tanques, graneleros, carga general, portacontenedores, ro-ro, de pasaje y otros buques mercantes</t>
  </si>
  <si>
    <t xml:space="preserve">11.1. BUQUES MERCANTES (G.T.)</t>
  </si>
  <si>
    <t xml:space="preserve">Datos en GT</t>
  </si>
  <si>
    <t xml:space="preserve">11.2. BUQUES DE CRUCERO (NÚMERO)</t>
  </si>
  <si>
    <t xml:space="preserve">Incluye buques de crucero en cualquier tipo de situación (sin indicencias, en reparación, en avituallamiento, en construcción, en desguace e inactivo)</t>
  </si>
  <si>
    <t xml:space="preserve">12. PASAJEROS EN RÉGIMEN DE TRANSPORTE Y DE CRUCERO</t>
  </si>
  <si>
    <t xml:space="preserve">Incluye embarques, desembarques y tránsito</t>
  </si>
  <si>
    <t xml:space="preserve">12.1. PASAJEROS EN RÉGIMEN DE TRANSPORTE</t>
  </si>
  <si>
    <t xml:space="preserve">Incluye embarques y desembarques</t>
  </si>
  <si>
    <t xml:space="preserve">12.2. PASAJEROS DE CRUCERO</t>
  </si>
  <si>
    <t xml:space="preserve">Incluye inicio, fin de línea y tránsito</t>
  </si>
  <si>
    <t xml:space="preserve">13.1. AUTOMÓVILES EN RÉGIMEN DE PASAJE</t>
  </si>
  <si>
    <t xml:space="preserve">13.2. AUTOMÓVILES EN RÉGIMEN DE MERCANCÍA</t>
  </si>
  <si>
    <t xml:space="preserve">Incluye tractores, autobuses, turismos, camiones, vehículos especiales, motocicletas y resto</t>
  </si>
  <si>
    <t xml:space="preserve">1. IMPORTACIONES TOTALES</t>
  </si>
  <si>
    <t xml:space="preserve">Fecha: 21/05/2025</t>
  </si>
  <si>
    <t xml:space="preserve">Var.(%)</t>
  </si>
  <si>
    <t xml:space="preserve">No incluye tránsito, ni taras ni transbordo</t>
  </si>
  <si>
    <t xml:space="preserve">1.1. IMPORTACIONES DE GRANELES LÍQUIDOS</t>
  </si>
  <si>
    <t xml:space="preserve">1.2. IMPORTACIONES DE GRANELES SÓLIDOS</t>
  </si>
  <si>
    <t xml:space="preserve">1.3. IMPORTACIONES DE MERCANCÍA GENERAL</t>
  </si>
  <si>
    <t xml:space="preserve">2. EXPORTACIONES TOTALES</t>
  </si>
  <si>
    <t xml:space="preserve">2.1. EXPORTACIONES DE GRANELES LÍQUIDOS</t>
  </si>
  <si>
    <t xml:space="preserve">2.2. EXPORTACIONES DE GRANELES SÓLIDOS</t>
  </si>
  <si>
    <t xml:space="preserve">2.3. EXPORTACIONES DE MERCANCÍA GENERAL</t>
  </si>
  <si>
    <t xml:space="preserve">EVOLUCIÓN MENSUAL (toneladas)</t>
  </si>
  <si>
    <t xml:space="preserve">En la celda del mes actual del 2022 y 2021 copiar la fórmula del mes anterior y reemplazar el número del mes</t>
  </si>
  <si>
    <t xml:space="preserve"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</si>
  <si>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</si>
  <si>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 xml:space="preserve">Fecha: 21/5/2025</t>
  </si>
  <si>
    <t xml:space="preserve">TRAFICO TOTAL</t>
  </si>
  <si>
    <t xml:space="preserve">GRANELES LIQUIDOS</t>
  </si>
  <si>
    <t xml:space="preserve">GRANELES SOLIDOS</t>
  </si>
  <si>
    <t xml:space="preserve">ene</t>
  </si>
  <si>
    <t xml:space="preserve">feb</t>
  </si>
  <si>
    <t xml:space="preserve">mar</t>
  </si>
  <si>
    <t xml:space="preserve">abr</t>
  </si>
  <si>
    <t xml:space="preserve">may</t>
  </si>
  <si>
    <t xml:space="preserve">jun</t>
  </si>
  <si>
    <t xml:space="preserve">jul</t>
  </si>
  <si>
    <t xml:space="preserve">ago</t>
  </si>
  <si>
    <t xml:space="preserve">sep</t>
  </si>
  <si>
    <t xml:space="preserve">oct</t>
  </si>
  <si>
    <t xml:space="preserve">nov</t>
  </si>
  <si>
    <t xml:space="preserve">dic</t>
  </si>
  <si>
    <t xml:space="preserve">MERCANCIA GENERAL</t>
  </si>
  <si>
    <t xml:space="preserve">MERCANCIAS EN CONTENEDORES</t>
  </si>
  <si>
    <t xml:space="preserve">TEUS</t>
  </si>
  <si>
    <t xml:space="preserve">EVOLUCIÓN MENSUAL (%)</t>
  </si>
  <si>
    <t xml:space="preserve">Copiar la fórmula del mes anterior y actualizar de la siguiente forma:</t>
  </si>
  <si>
    <t xml:space="preserve">Tráfico total: la fórmula debe recoger de la celda AFx a la celda AF9 (para 2022) y de la celda AEx a la AE9 para 2021. Lo mismo para GL y GS pero cambiando la columna</t>
  </si>
  <si>
    <t xml:space="preserve">Mercancía General: la fórmula debe recoger de la celda AFx a la celda AF36 (para el 2022) y de la celda AEx a la AE36 para el 2021. Igual para M.en contenedores y Teus cambiando la columna</t>
  </si>
  <si>
    <t xml:space="preserve">Gráfico 2022: se incluirá en Selección datos el mes actual</t>
  </si>
  <si>
    <t xml:space="preserve">AFx a AF9</t>
  </si>
  <si>
    <t xml:space="preserve">AEx a AE9</t>
  </si>
  <si>
    <t xml:space="preserve">AFx a AF36</t>
  </si>
  <si>
    <t xml:space="preserve">AEx a AE36</t>
  </si>
  <si>
    <t xml:space="preserve">EVOLUCIÓN INTERANUAL (millones de toneladas)</t>
  </si>
  <si>
    <t xml:space="preserve">Añadir el mes actual en cada columna y copiar la fórmula del mes anterior, que habrá que cambiar de la siguiente forma:</t>
  </si>
  <si>
    <t xml:space="preserve">Tráfico total: la fórmula debe recoger de la celda AFx a la celda AF9 (para 2022) y de la celda AE20 a la AEx para 2021. Lo mismo para GL y GS pero cambiando la columna</t>
  </si>
  <si>
    <t xml:space="preserve">Mercancía General: la fórmula debe recoger de la celda AFx a la celda AF36 (para el 2022) y de la celda AE47 a la Aex para el 2021. Igual para M.en contenedores y Teus cambiando la columna</t>
  </si>
  <si>
    <t xml:space="preserve">En los gráficos se cambiará la Selección datos para que coja los datos del mes y los once meses anteriores</t>
  </si>
  <si>
    <t xml:space="preserve">Se marcará en gris la fila con los datos del mes anterior que ya no está en la Selección datos</t>
  </si>
  <si>
    <t xml:space="preserve">AE20 a AEx</t>
  </si>
  <si>
    <t xml:space="preserve">TEUS </t>
  </si>
  <si>
    <t xml:space="preserve">AE47 a AEx</t>
  </si>
  <si>
    <t xml:space="preserve">EVOLUCIÓN INTERANUAL (%)</t>
  </si>
  <si>
    <t xml:space="preserve">Tráfico total: la fórmula debe recoger de la celda AFx a la celda AF9 (para 2022) y de la celda AE20 a la AEx para 2021; también de la celda Aey a AE9 para el 2021 y de AD20 a Adx para 2020. Lo mismo para GL y GS pero cambiando la columna</t>
  </si>
  <si>
    <t xml:space="preserve"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</si>
  <si>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 xml:space="preserve">AEy a AE9</t>
  </si>
  <si>
    <t xml:space="preserve">AD20 a ADx</t>
  </si>
  <si>
    <t xml:space="preserve">AEy a AE36</t>
  </si>
  <si>
    <t xml:space="preserve">AD47 a ADx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</si>
</sst>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d\-m\-yyyy;@"/>
    <numFmt numFmtId="166" formatCode="#,##0"/>
    <numFmt numFmtId="167" formatCode="0.0"/>
    <numFmt numFmtId="168" formatCode="#,##0_ ;[RED]\-#,##0\ "/>
    <numFmt numFmtId="169" formatCode="#,##0.0_ ;[RED]\-#,##0.0\ "/>
    <numFmt numFmtId="170" formatCode="#,##0.0"/>
    <numFmt numFmtId="171" formatCode="0.00"/>
    <numFmt numFmtId="172" formatCode="0.00\ %"/>
    <numFmt numFmtId="173" formatCode="0%;[RED]\-0%"/>
    <numFmt numFmtId="174" formatCode="[$-C0A]mmm\-yy;@"/>
    <numFmt numFmtId="175" formatCode="[$-C0A]mmmm\-yy;@"/>
    <numFmt numFmtId="176" formatCode="#,##0.00"/>
    <numFmt numFmtId="177" formatCode="0.00%;[RED]\-0.00%"/>
  </numFmts>
  <fonts count="58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28"/>
      <color rgb="FF0A0943"/>
      <name val="Archivo"/>
      <family val="2"/>
      <charset val="1"/>
    </font>
    <font>
      <sz val="11"/>
      <color theme="1"/>
      <name val="Archivo"/>
      <family val="2"/>
      <charset val="1"/>
    </font>
    <font>
      <sz val="11"/>
      <color theme="1"/>
      <name val="Arial"/>
      <family val="2"/>
      <charset val="1"/>
    </font>
    <font>
      <b val="true"/>
      <sz val="12"/>
      <color rgb="FF0A0943"/>
      <name val="Archivo"/>
      <family val="2"/>
    </font>
    <font>
      <sz val="12"/>
      <color rgb="FF0A0943"/>
      <name val="Archivo"/>
      <family val="2"/>
    </font>
    <font>
      <sz val="10.5"/>
      <color rgb="FF0A0943"/>
      <name val="Gambetta"/>
      <family val="0"/>
    </font>
    <font>
      <sz val="36"/>
      <color rgb="FF0A0943"/>
      <name val="Archivo"/>
      <family val="0"/>
    </font>
    <font>
      <b val="true"/>
      <sz val="16"/>
      <color theme="4" tint="-0.5"/>
      <name val="Calibri"/>
      <family val="2"/>
      <charset val="1"/>
    </font>
    <font>
      <b val="true"/>
      <i val="true"/>
      <sz val="15"/>
      <color theme="1"/>
      <name val="Calibri"/>
      <family val="2"/>
      <charset val="1"/>
    </font>
    <font>
      <sz val="14"/>
      <color theme="1"/>
      <name val="Calibri"/>
      <family val="2"/>
      <charset val="1"/>
    </font>
    <font>
      <b val="true"/>
      <u val="single"/>
      <sz val="12"/>
      <color theme="1"/>
      <name val="Calibri"/>
      <family val="2"/>
      <charset val="1"/>
    </font>
    <font>
      <b val="true"/>
      <sz val="12"/>
      <color theme="1"/>
      <name val="Calibri"/>
      <family val="2"/>
      <charset val="1"/>
    </font>
    <font>
      <sz val="12"/>
      <color theme="1"/>
      <name val="Calibri"/>
      <family val="2"/>
      <charset val="1"/>
    </font>
    <font>
      <sz val="24"/>
      <color theme="1"/>
      <name val="Calibri"/>
      <family val="2"/>
      <charset val="1"/>
    </font>
    <font>
      <sz val="18"/>
      <color theme="1"/>
      <name val="Calibri"/>
      <family val="2"/>
      <charset val="1"/>
    </font>
    <font>
      <i val="true"/>
      <sz val="8"/>
      <color theme="1"/>
      <name val="Calibri"/>
      <family val="2"/>
      <charset val="1"/>
    </font>
    <font>
      <b val="true"/>
      <sz val="16"/>
      <color rgb="FF0A0A44"/>
      <name val="Arial"/>
      <family val="2"/>
      <charset val="1"/>
    </font>
    <font>
      <sz val="9"/>
      <color theme="1"/>
      <name val="Calibri"/>
      <family val="2"/>
      <charset val="1"/>
    </font>
    <font>
      <b val="true"/>
      <i val="true"/>
      <sz val="9"/>
      <color theme="1"/>
      <name val="Calibri"/>
      <family val="2"/>
      <charset val="1"/>
    </font>
    <font>
      <sz val="9"/>
      <color theme="1"/>
      <name val="Arial"/>
      <family val="2"/>
      <charset val="1"/>
    </font>
    <font>
      <sz val="8"/>
      <color theme="1"/>
      <name val="Arial"/>
      <family val="2"/>
      <charset val="1"/>
    </font>
    <font>
      <b val="true"/>
      <sz val="8"/>
      <color theme="1"/>
      <name val="Arial"/>
      <family val="2"/>
      <charset val="1"/>
    </font>
    <font>
      <b val="true"/>
      <sz val="8"/>
      <color theme="0"/>
      <name val="Arial"/>
      <family val="2"/>
      <charset val="1"/>
    </font>
    <font>
      <b val="true"/>
      <sz val="8"/>
      <color rgb="FF363636"/>
      <name val="Arial"/>
      <family val="2"/>
      <charset val="1"/>
    </font>
    <font>
      <sz val="8"/>
      <name val="Arial"/>
      <family val="2"/>
      <charset val="1"/>
    </font>
    <font>
      <sz val="8"/>
      <color rgb="FF363636"/>
      <name val="Arial"/>
      <family val="2"/>
      <charset val="1"/>
    </font>
    <font>
      <b val="true"/>
      <sz val="8"/>
      <name val="Arial"/>
      <family val="2"/>
      <charset val="1"/>
    </font>
    <font>
      <b val="true"/>
      <sz val="9"/>
      <color theme="1"/>
      <name val="Calibri"/>
      <family val="2"/>
      <charset val="1"/>
    </font>
    <font>
      <sz val="11"/>
      <color theme="0"/>
      <name val="Calibri"/>
      <family val="2"/>
      <charset val="1"/>
    </font>
    <font>
      <b val="true"/>
      <sz val="9"/>
      <color theme="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i val="true"/>
      <sz val="8"/>
      <color theme="1"/>
      <name val="Arial"/>
      <family val="2"/>
      <charset val="1"/>
    </font>
    <font>
      <sz val="12"/>
      <color rgb="FF0A0A44"/>
      <name val="Arial"/>
      <family val="2"/>
      <charset val="1"/>
    </font>
    <font>
      <sz val="10"/>
      <color theme="1"/>
      <name val="Arial"/>
      <family val="2"/>
      <charset val="1"/>
    </font>
    <font>
      <b val="true"/>
      <sz val="9"/>
      <color theme="1"/>
      <name val="Arial"/>
      <family val="2"/>
      <charset val="1"/>
    </font>
    <font>
      <b val="true"/>
      <sz val="10"/>
      <color theme="0"/>
      <name val="Arial"/>
      <family val="2"/>
      <charset val="1"/>
    </font>
    <font>
      <b val="true"/>
      <sz val="10"/>
      <color rgb="FF363636"/>
      <name val="Arial"/>
      <family val="2"/>
      <charset val="1"/>
    </font>
    <font>
      <sz val="10"/>
      <color rgb="FF363636"/>
      <name val="Arial"/>
      <family val="2"/>
      <charset val="1"/>
    </font>
    <font>
      <i val="true"/>
      <sz val="10"/>
      <color theme="1"/>
      <name val="Arial"/>
      <family val="2"/>
      <charset val="1"/>
    </font>
    <font>
      <sz val="11"/>
      <name val="Calibri"/>
      <family val="2"/>
      <charset val="1"/>
    </font>
    <font>
      <sz val="12"/>
      <color theme="1"/>
      <name val="Arial"/>
      <family val="2"/>
      <charset val="1"/>
    </font>
    <font>
      <sz val="8"/>
      <color rgb="FF767171"/>
      <name val="Arial"/>
      <family val="2"/>
    </font>
    <font>
      <sz val="9"/>
      <color rgb="FF767171"/>
      <name val="Arial"/>
      <family val="2"/>
    </font>
    <font>
      <sz val="11"/>
      <color theme="0"/>
      <name val="Arial"/>
      <family val="2"/>
      <charset val="1"/>
    </font>
    <font>
      <b val="true"/>
      <sz val="20"/>
      <color rgb="FF0A0A44"/>
      <name val="Arial"/>
      <family val="2"/>
      <charset val="1"/>
    </font>
    <font>
      <b val="true"/>
      <sz val="14"/>
      <color theme="1"/>
      <name val="Arial"/>
      <family val="2"/>
      <charset val="1"/>
    </font>
    <font>
      <b val="true"/>
      <sz val="11"/>
      <color theme="0"/>
      <name val="Arial"/>
      <family val="2"/>
      <charset val="1"/>
    </font>
    <font>
      <b val="true"/>
      <sz val="16"/>
      <color rgb="FF002060"/>
      <name val="Arial"/>
      <family val="2"/>
    </font>
    <font>
      <sz val="11"/>
      <color rgb="FF595959"/>
      <name val="Arial"/>
      <family val="2"/>
    </font>
    <font>
      <sz val="10.5"/>
      <color rgb="FF595959"/>
      <name val="Arial"/>
      <family val="2"/>
    </font>
    <font>
      <sz val="11"/>
      <color rgb="FF002060"/>
      <name val="Arial"/>
      <family val="2"/>
    </font>
    <font>
      <b val="true"/>
      <sz val="16"/>
      <color rgb="FF004080"/>
      <name val="Calibri"/>
      <family val="2"/>
      <charset val="1"/>
    </font>
    <font>
      <b val="true"/>
      <sz val="11"/>
      <color theme="0"/>
      <name val="Calibri"/>
      <family val="2"/>
      <charset val="1"/>
    </font>
    <font>
      <sz val="10"/>
      <color rgb="FF00206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A0A44"/>
        <bgColor rgb="FF0A0943"/>
      </patternFill>
    </fill>
    <fill>
      <patternFill patternType="solid">
        <fgColor rgb="FFA7BCE3"/>
        <bgColor rgb="FFD0CECE"/>
      </patternFill>
    </fill>
    <fill>
      <patternFill patternType="solid">
        <fgColor rgb="FFD9E1F2"/>
        <bgColor rgb="FFD9D9D9"/>
      </patternFill>
    </fill>
    <fill>
      <patternFill patternType="solid">
        <fgColor rgb="FFFFFFFF"/>
        <bgColor rgb="FFFFFFCC"/>
      </patternFill>
    </fill>
  </fills>
  <borders count="56">
    <border diagonalUp="false" diagonalDown="false">
      <left/>
      <right/>
      <top/>
      <bottom/>
      <diagonal/>
    </border>
    <border diagonalUp="false" diagonalDown="false">
      <left/>
      <right style="thin">
        <color theme="0"/>
      </right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 diagonalUp="false" diagonalDown="false">
      <left/>
      <right style="thin">
        <color theme="0"/>
      </right>
      <top style="thin">
        <color theme="0"/>
      </top>
      <bottom/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/>
      <diagonal/>
    </border>
    <border diagonalUp="false" diagonalDown="false">
      <left/>
      <right style="thin">
        <color theme="0"/>
      </right>
      <top style="thin">
        <color theme="0"/>
      </top>
      <bottom style="thin">
        <color theme="0"/>
      </bottom>
      <diagonal/>
    </border>
    <border diagonalUp="false" diagonalDown="false">
      <left style="thin">
        <color theme="0"/>
      </left>
      <right/>
      <top style="thin">
        <color theme="0"/>
      </top>
      <bottom style="thin">
        <color theme="0"/>
      </bottom>
      <diagonal/>
    </border>
    <border diagonalUp="false" diagonalDown="false">
      <left/>
      <right/>
      <top style="thin">
        <color theme="0"/>
      </top>
      <bottom style="thin">
        <color theme="0"/>
      </bottom>
      <diagonal/>
    </border>
    <border diagonalUp="false" diagonalDown="false">
      <left/>
      <right/>
      <top style="thin">
        <color theme="0"/>
      </top>
      <bottom/>
      <diagonal/>
    </border>
    <border diagonalUp="false" diagonalDown="false">
      <left style="thin">
        <color theme="0"/>
      </left>
      <right/>
      <top/>
      <bottom style="thin">
        <color theme="0"/>
      </bottom>
      <diagonal/>
    </border>
    <border diagonalUp="false" diagonalDown="false">
      <left style="thin">
        <color theme="0"/>
      </left>
      <right/>
      <top/>
      <bottom/>
      <diagonal/>
    </border>
    <border diagonalUp="false" diagonalDown="false">
      <left style="thin">
        <color theme="0"/>
      </left>
      <right/>
      <top style="thin">
        <color theme="0"/>
      </top>
      <bottom/>
      <diagonal/>
    </border>
    <border diagonalUp="false" diagonalDown="false">
      <left/>
      <right/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/>
      <bottom/>
      <diagonal/>
    </border>
    <border diagonalUp="false" diagonalDown="false">
      <left/>
      <right style="thin">
        <color theme="0"/>
      </right>
      <top/>
      <bottom/>
      <diagonal/>
    </border>
    <border diagonalUp="false" diagonalDown="false">
      <left/>
      <right style="thin">
        <color theme="0"/>
      </right>
      <top style="thin">
        <color theme="0"/>
      </top>
      <bottom style="thin">
        <color theme="2" tint="-0.1"/>
      </bottom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>
        <color theme="2" tint="-0.1"/>
      </bottom>
      <diagonal/>
    </border>
    <border diagonalUp="false" diagonalDown="false">
      <left style="thin">
        <color theme="0"/>
      </left>
      <right/>
      <top/>
      <bottom style="thin">
        <color theme="0" tint="-0.15"/>
      </bottom>
      <diagonal/>
    </border>
    <border diagonalUp="false" diagonalDown="false">
      <left style="thin">
        <color theme="0"/>
      </left>
      <right/>
      <top style="thin">
        <color theme="0" tint="-0.15"/>
      </top>
      <bottom/>
      <diagonal/>
    </border>
    <border diagonalUp="false" diagonalDown="false">
      <left style="thin">
        <color rgb="FFA7BCE3"/>
      </left>
      <right style="thin">
        <color rgb="FFA7BCE3"/>
      </right>
      <top style="thin">
        <color theme="0"/>
      </top>
      <bottom/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/>
      <diagonal/>
    </border>
    <border diagonalUp="false" diagonalDown="false">
      <left style="thin">
        <color theme="0"/>
      </left>
      <right/>
      <top style="thin"/>
      <bottom style="thin">
        <color theme="0"/>
      </bottom>
      <diagonal/>
    </border>
    <border diagonalUp="false" diagonalDown="false">
      <left style="thin">
        <color rgb="FF0A0A44"/>
      </left>
      <right/>
      <top style="thin"/>
      <bottom style="thin">
        <color theme="0"/>
      </bottom>
      <diagonal/>
    </border>
    <border diagonalUp="false" diagonalDown="false">
      <left/>
      <right/>
      <top style="thin"/>
      <bottom style="thin">
        <color theme="0"/>
      </bottom>
      <diagonal/>
    </border>
    <border diagonalUp="false" diagonalDown="false">
      <left style="thin"/>
      <right/>
      <top style="thin"/>
      <bottom style="thin">
        <color theme="0"/>
      </bottom>
      <diagonal/>
    </border>
    <border diagonalUp="false" diagonalDown="false">
      <left style="thin"/>
      <right/>
      <top/>
      <bottom/>
      <diagonal/>
    </border>
    <border diagonalUp="false" diagonalDown="false">
      <left style="thin">
        <color rgb="FF0A0A44"/>
      </left>
      <right/>
      <top style="thin">
        <color theme="0"/>
      </top>
      <bottom style="thin">
        <color theme="0"/>
      </bottom>
      <diagonal/>
    </border>
    <border diagonalUp="false" diagonalDown="false">
      <left style="thin"/>
      <right/>
      <top style="thin">
        <color theme="0"/>
      </top>
      <bottom style="thin">
        <color theme="0"/>
      </bottom>
      <diagonal/>
    </border>
    <border diagonalUp="false" diagonalDown="false">
      <left/>
      <right style="thin"/>
      <top style="thin">
        <color theme="0"/>
      </top>
      <bottom style="thin">
        <color theme="0"/>
      </bottom>
      <diagonal/>
    </border>
    <border diagonalUp="false" diagonalDown="false">
      <left style="thin">
        <color theme="0"/>
      </left>
      <right/>
      <top style="thin">
        <color theme="0"/>
      </top>
      <bottom style="thin"/>
      <diagonal/>
    </border>
    <border diagonalUp="false" diagonalDown="false">
      <left style="thin">
        <color rgb="FF0A0A44"/>
      </left>
      <right/>
      <top style="thin">
        <color theme="0"/>
      </top>
      <bottom style="thin"/>
      <diagonal/>
    </border>
    <border diagonalUp="false" diagonalDown="false">
      <left/>
      <right/>
      <top style="thin">
        <color theme="0"/>
      </top>
      <bottom style="thin"/>
      <diagonal/>
    </border>
    <border diagonalUp="false" diagonalDown="false">
      <left style="thin"/>
      <right/>
      <top style="thin">
        <color theme="0"/>
      </top>
      <bottom style="thin"/>
      <diagonal/>
    </border>
    <border diagonalUp="false" diagonalDown="false">
      <left style="thin">
        <color theme="0"/>
      </left>
      <right style="thin">
        <color theme="0"/>
      </right>
      <top style="thin"/>
      <bottom style="thin"/>
      <diagonal/>
    </border>
    <border diagonalUp="false" diagonalDown="false">
      <left/>
      <right style="thin"/>
      <top style="thin"/>
      <bottom style="thin">
        <color theme="0"/>
      </bottom>
      <diagonal/>
    </border>
    <border diagonalUp="false" diagonalDown="false">
      <left/>
      <right style="thin"/>
      <top style="thin">
        <color theme="0"/>
      </top>
      <bottom style="thin"/>
      <diagonal/>
    </border>
    <border diagonalUp="false" diagonalDown="false">
      <left style="thin">
        <color theme="0"/>
      </left>
      <right/>
      <top style="thin"/>
      <bottom style="thin"/>
      <diagonal/>
    </border>
    <border diagonalUp="false" diagonalDown="false">
      <left style="thin">
        <color rgb="FF0A0A44"/>
      </left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>
        <color theme="0"/>
      </left>
      <right style="thin">
        <color theme="0"/>
      </right>
      <top style="thin"/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0A0A44"/>
      </right>
      <top style="thin"/>
      <bottom style="thin"/>
      <diagonal/>
    </border>
    <border diagonalUp="false" diagonalDown="false">
      <left/>
      <right/>
      <top/>
      <bottom style="thin">
        <color theme="0" tint="-0.15"/>
      </bottom>
      <diagonal/>
    </border>
    <border diagonalUp="false" diagonalDown="false">
      <left/>
      <right style="thin">
        <color theme="0" tint="-0.15"/>
      </right>
      <top/>
      <bottom style="thin">
        <color theme="0" tint="-0.15"/>
      </bottom>
      <diagonal/>
    </border>
    <border diagonalUp="false" diagonalDown="false">
      <left style="thin">
        <color theme="0" tint="-0.15"/>
      </left>
      <right/>
      <top/>
      <bottom/>
      <diagonal/>
    </border>
    <border diagonalUp="false" diagonalDown="false">
      <left/>
      <right/>
      <top style="thin">
        <color theme="0" tint="-0.15"/>
      </top>
      <bottom/>
      <diagonal/>
    </border>
    <border diagonalUp="false" diagonalDown="false">
      <left/>
      <right/>
      <top/>
      <bottom style="thin">
        <color theme="2" tint="-0.1"/>
      </bottom>
      <diagonal/>
    </border>
    <border diagonalUp="false" diagonalDown="false">
      <left/>
      <right/>
      <top style="thin">
        <color theme="2" tint="-0.1"/>
      </top>
      <bottom/>
      <diagonal/>
    </border>
    <border diagonalUp="false" diagonalDown="false">
      <left style="thin">
        <color theme="0"/>
      </left>
      <right/>
      <top/>
      <bottom style="thin">
        <color theme="2" tint="-0.1"/>
      </bottom>
      <diagonal/>
    </border>
    <border diagonalUp="false" diagonalDown="false">
      <left style="thin">
        <color theme="0"/>
      </left>
      <right/>
      <top style="thin">
        <color theme="2" tint="-0.1"/>
      </top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7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3" borderId="7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7" fillId="4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8" fillId="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1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4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8" fillId="4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4" borderId="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9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0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1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8" fillId="0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7" fontId="28" fillId="0" borderId="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5" fillId="3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3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30" fillId="3" borderId="1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30" fillId="3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30" fillId="3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7" fillId="3" borderId="7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6" fontId="28" fillId="4" borderId="1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28" fillId="4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8" fillId="0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0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28" fillId="0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8" fillId="4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8" fillId="4" borderId="1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7" fillId="3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27" fillId="3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7" fillId="3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7" fillId="3" borderId="1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3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33" fillId="2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33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33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33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34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8" fillId="0" borderId="1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8" fillId="0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8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3" borderId="4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8" fontId="28" fillId="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28" fillId="4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9" fillId="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28" fillId="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28" fillId="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7" fillId="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5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3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3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2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3" borderId="2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0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0" borderId="2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1" fillId="5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2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4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1" fillId="5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2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2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0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2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0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0" borderId="3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1" fillId="5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0" borderId="3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3" borderId="3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0" fillId="4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4" borderId="2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2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2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3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4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4" borderId="3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3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3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4" borderId="3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4" borderId="3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3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41" fillId="5" borderId="3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3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41" fillId="4" borderId="4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41" fillId="5" borderId="4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0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0" fillId="3" borderId="4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9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39" fillId="2" borderId="1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39" fillId="2" borderId="1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0" fillId="5" borderId="4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41" fillId="5" borderId="2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41" fillId="5" borderId="2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8" fontId="41" fillId="5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41" fillId="5" borderId="3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6" fontId="41" fillId="5" borderId="2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0" borderId="2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39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39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5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6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6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6" fontId="24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24" fillId="0" borderId="3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6" fillId="2" borderId="6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6" fontId="26" fillId="2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6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6" fillId="2" borderId="1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6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26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9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70" fontId="26" fillId="2" borderId="9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6" fontId="24" fillId="0" borderId="2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70" fontId="24" fillId="0" borderId="2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4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2" borderId="0" xfId="0" applyFont="true" applyBorder="false" applyAlignment="true" applyProtection="false">
      <alignment horizontal="left" vertical="center" textRotation="0" wrapText="false" indent="1" shrinkToFit="false"/>
      <protection locked="true" hidden="false"/>
    </xf>
    <xf numFmtId="166" fontId="26" fillId="2" borderId="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26" fillId="2" borderId="1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1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9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2" fillId="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5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5" borderId="5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2" fillId="5" borderId="5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2" fillId="5" borderId="5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2" fillId="5" borderId="5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4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5" fontId="3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  <dxfs count="7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A0A44"/>
      <rgbColor rgb="FF808000"/>
      <rgbColor rgb="FF800080"/>
      <rgbColor rgb="FF008080"/>
      <rgbColor rgb="FFD0CECE"/>
      <rgbColor rgb="FF767171"/>
      <rgbColor rgb="FF9999FF"/>
      <rgbColor rgb="FF993366"/>
      <rgbColor rgb="FFFFFFCC"/>
      <rgbColor rgb="FFD9E1F2"/>
      <rgbColor rgb="FF660066"/>
      <rgbColor rgb="FFFF8080"/>
      <rgbColor rgb="FF0066CC"/>
      <rgbColor rgb="FFD9D9D9"/>
      <rgbColor rgb="FF0A0943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7BCE3"/>
      <rgbColor rgb="FFFF99CC"/>
      <rgbColor rgb="FFCC99FF"/>
      <rgbColor rgb="FFFFCC99"/>
      <rgbColor rgb="FF3366FF"/>
      <rgbColor rgb="FF38ABD4"/>
      <rgbColor rgb="FF99CC00"/>
      <rgbColor rgb="FFFFCC00"/>
      <rgbColor rgb="FFFF9900"/>
      <rgbColor rgb="FFFF6600"/>
      <rgbColor rgb="FF595959"/>
      <rgbColor rgb="FF969696"/>
      <rgbColor rgb="FF004080"/>
      <rgbColor rgb="FF339966"/>
      <rgbColor rgb="FF002060"/>
      <rgbColor rgb="FF333300"/>
      <rgbColor rgb="FF993300"/>
      <rgbColor rgb="FF993366"/>
      <rgbColor rgb="FF1F4E79"/>
      <rgbColor rgb="FF36363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501805054152"/>
          <c:y val="0.0392650561415447"/>
          <c:w val="0.651689014956163"/>
          <c:h val="0.9344675059544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36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4391618.396</c:v>
                </c:pt>
                <c:pt idx="1">
                  <c:v>905982</c:v>
                </c:pt>
                <c:pt idx="2">
                  <c:v>1894354.977</c:v>
                </c:pt>
                <c:pt idx="3">
                  <c:v>1499888.112</c:v>
                </c:pt>
                <c:pt idx="4">
                  <c:v>33675054.053</c:v>
                </c:pt>
                <c:pt idx="5">
                  <c:v>1717649.996</c:v>
                </c:pt>
                <c:pt idx="6">
                  <c:v>5492530.113</c:v>
                </c:pt>
                <c:pt idx="7">
                  <c:v>22535366.493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5942720.869</c:v>
                </c:pt>
                <c:pt idx="11">
                  <c:v>670707</c:v>
                </c:pt>
                <c:pt idx="12">
                  <c:v>2131204.625</c:v>
                </c:pt>
                <c:pt idx="13">
                  <c:v>5820438.664</c:v>
                </c:pt>
                <c:pt idx="14">
                  <c:v>9622098.923</c:v>
                </c:pt>
                <c:pt idx="15">
                  <c:v>11448022.435</c:v>
                </c:pt>
                <c:pt idx="16">
                  <c:v>1730071.928</c:v>
                </c:pt>
                <c:pt idx="17">
                  <c:v>751345.985</c:v>
                </c:pt>
                <c:pt idx="18">
                  <c:v>175731</c:v>
                </c:pt>
                <c:pt idx="19">
                  <c:v>949174.973</c:v>
                </c:pt>
                <c:pt idx="20">
                  <c:v>1132960.28</c:v>
                </c:pt>
                <c:pt idx="21">
                  <c:v>5063690.565</c:v>
                </c:pt>
                <c:pt idx="22">
                  <c:v>2279304.331</c:v>
                </c:pt>
                <c:pt idx="23">
                  <c:v>1440117</c:v>
                </c:pt>
                <c:pt idx="24">
                  <c:v>9946069.425</c:v>
                </c:pt>
                <c:pt idx="25">
                  <c:v>26404888.714</c:v>
                </c:pt>
                <c:pt idx="26">
                  <c:v>1669041.099</c:v>
                </c:pt>
                <c:pt idx="27">
                  <c:v>481571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36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36125253.936</c:v>
                </c:pt>
                <c:pt idx="5">
                  <c:v>1565289.106</c:v>
                </c:pt>
                <c:pt idx="6">
                  <c:v>5191264.417</c:v>
                </c:pt>
                <c:pt idx="7">
                  <c:v>22826714.47</c:v>
                </c:pt>
                <c:pt idx="8">
                  <c:v>11564949</c:v>
                </c:pt>
                <c:pt idx="9">
                  <c:v>12455723.393</c:v>
                </c:pt>
                <c:pt idx="10">
                  <c:v>5521983.61</c:v>
                </c:pt>
                <c:pt idx="11">
                  <c:v>501841</c:v>
                </c:pt>
                <c:pt idx="12">
                  <c:v>2326909.992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</c:v>
                </c:pt>
                <c:pt idx="16">
                  <c:v>1310336.183</c:v>
                </c:pt>
                <c:pt idx="17">
                  <c:v>794645.145</c:v>
                </c:pt>
                <c:pt idx="18">
                  <c:v>171799</c:v>
                </c:pt>
                <c:pt idx="19">
                  <c:v>948468.619</c:v>
                </c:pt>
                <c:pt idx="20">
                  <c:v>1122370.498</c:v>
                </c:pt>
                <c:pt idx="21">
                  <c:v>4959682.201</c:v>
                </c:pt>
                <c:pt idx="22">
                  <c:v>2430722.465</c:v>
                </c:pt>
                <c:pt idx="23">
                  <c:v>1401298</c:v>
                </c:pt>
                <c:pt idx="24">
                  <c:v>10631870.121</c:v>
                </c:pt>
                <c:pt idx="25">
                  <c:v>26452576.099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</c:ser>
        <c:gapWidth val="50"/>
        <c:overlap val="0"/>
        <c:axId val="94266454"/>
        <c:axId val="54388405"/>
      </c:barChart>
      <c:catAx>
        <c:axId val="9426645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4388405"/>
        <c:crosses val="autoZero"/>
        <c:auto val="1"/>
        <c:lblAlgn val="ctr"/>
        <c:lblOffset val="100"/>
        <c:noMultiLvlLbl val="0"/>
      </c:catAx>
      <c:valAx>
        <c:axId val="5438840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4266454"/>
        <c:crosses val="autoZero"/>
        <c:crossBetween val="between"/>
      </c:valAx>
      <c:spPr>
        <a:noFill/>
        <a:ln w="936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936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1090056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960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64477790"/>
        <c:axId val="489929"/>
      </c:barChart>
      <c:catAx>
        <c:axId val="6447779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89929"/>
        <c:crosses val="autoZero"/>
        <c:auto val="1"/>
        <c:lblAlgn val="ctr"/>
        <c:lblOffset val="100"/>
        <c:noMultiLvlLbl val="0"/>
      </c:catAx>
      <c:valAx>
        <c:axId val="48992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447779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20271266</c:v>
                </c:pt>
                <c:pt idx="5">
                  <c:v>330680</c:v>
                </c:pt>
                <c:pt idx="6">
                  <c:v>4891</c:v>
                </c:pt>
                <c:pt idx="7">
                  <c:v>7768838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121239</c:v>
                </c:pt>
                <c:pt idx="13">
                  <c:v>263956</c:v>
                </c:pt>
                <c:pt idx="14">
                  <c:v>712331</c:v>
                </c:pt>
                <c:pt idx="15">
                  <c:v>5342948</c:v>
                </c:pt>
                <c:pt idx="16">
                  <c:v>1091508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487163</c:v>
                </c:pt>
                <c:pt idx="22">
                  <c:v>97962</c:v>
                </c:pt>
                <c:pt idx="23">
                  <c:v>0</c:v>
                </c:pt>
                <c:pt idx="24">
                  <c:v>688887</c:v>
                </c:pt>
                <c:pt idx="25">
                  <c:v>10417795</c:v>
                </c:pt>
                <c:pt idx="26">
                  <c:v>144896</c:v>
                </c:pt>
                <c:pt idx="27">
                  <c:v>12440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3845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288261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11094310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</c:ser>
        <c:gapWidth val="50"/>
        <c:overlap val="0"/>
        <c:axId val="81441410"/>
        <c:axId val="32387580"/>
      </c:barChart>
      <c:catAx>
        <c:axId val="8144141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2387580"/>
        <c:crosses val="autoZero"/>
        <c:auto val="1"/>
        <c:lblAlgn val="ctr"/>
        <c:lblOffset val="100"/>
        <c:noMultiLvlLbl val="0"/>
      </c:catAx>
      <c:valAx>
        <c:axId val="3238758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144141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15291279</c:v>
                </c:pt>
                <c:pt idx="5">
                  <c:v>72477</c:v>
                </c:pt>
                <c:pt idx="6">
                  <c:v>38</c:v>
                </c:pt>
                <c:pt idx="7">
                  <c:v>5445202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67200</c:v>
                </c:pt>
                <c:pt idx="13">
                  <c:v>305</c:v>
                </c:pt>
                <c:pt idx="14">
                  <c:v>63404</c:v>
                </c:pt>
                <c:pt idx="15">
                  <c:v>3501217</c:v>
                </c:pt>
                <c:pt idx="16">
                  <c:v>1078923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461464</c:v>
                </c:pt>
                <c:pt idx="22">
                  <c:v>92802</c:v>
                </c:pt>
                <c:pt idx="23">
                  <c:v>0</c:v>
                </c:pt>
                <c:pt idx="24">
                  <c:v>81</c:v>
                </c:pt>
                <c:pt idx="25">
                  <c:v>10248622</c:v>
                </c:pt>
                <c:pt idx="26">
                  <c:v>100649</c:v>
                </c:pt>
                <c:pt idx="27">
                  <c:v>28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10923802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</c:ser>
        <c:gapWidth val="50"/>
        <c:overlap val="0"/>
        <c:axId val="98720675"/>
        <c:axId val="66595938"/>
      </c:barChart>
      <c:catAx>
        <c:axId val="98720675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6595938"/>
        <c:crosses val="autoZero"/>
        <c:auto val="1"/>
        <c:lblAlgn val="ctr"/>
        <c:lblOffset val="100"/>
        <c:noMultiLvlLbl val="0"/>
      </c:catAx>
      <c:valAx>
        <c:axId val="6659593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8720675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341836</c:v>
                </c:pt>
                <c:pt idx="3">
                  <c:v>0</c:v>
                </c:pt>
                <c:pt idx="4">
                  <c:v>4638989</c:v>
                </c:pt>
                <c:pt idx="5">
                  <c:v>308550</c:v>
                </c:pt>
                <c:pt idx="6">
                  <c:v>4864919</c:v>
                </c:pt>
                <c:pt idx="7">
                  <c:v>3777058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1868082</c:v>
                </c:pt>
                <c:pt idx="16">
                  <c:v>140214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1573493</c:v>
                </c:pt>
                <c:pt idx="22">
                  <c:v>715215</c:v>
                </c:pt>
                <c:pt idx="23">
                  <c:v>56036</c:v>
                </c:pt>
                <c:pt idx="24">
                  <c:v>129078</c:v>
                </c:pt>
                <c:pt idx="25">
                  <c:v>4539998</c:v>
                </c:pt>
                <c:pt idx="26">
                  <c:v>450594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4587831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1560182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4597994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26559410"/>
        <c:axId val="52574903"/>
      </c:barChart>
      <c:catAx>
        <c:axId val="2655941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2574903"/>
        <c:crosses val="autoZero"/>
        <c:auto val="1"/>
        <c:lblAlgn val="ctr"/>
        <c:lblOffset val="100"/>
        <c:noMultiLvlLbl val="0"/>
      </c:catAx>
      <c:valAx>
        <c:axId val="5257490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655941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17682</c:v>
                </c:pt>
                <c:pt idx="3">
                  <c:v>0</c:v>
                </c:pt>
                <c:pt idx="4">
                  <c:v>192510</c:v>
                </c:pt>
                <c:pt idx="5">
                  <c:v>11146</c:v>
                </c:pt>
                <c:pt idx="6">
                  <c:v>224021</c:v>
                </c:pt>
                <c:pt idx="7">
                  <c:v>135646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114497</c:v>
                </c:pt>
                <c:pt idx="16">
                  <c:v>7179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98764</c:v>
                </c:pt>
                <c:pt idx="22">
                  <c:v>15544</c:v>
                </c:pt>
                <c:pt idx="23">
                  <c:v>2882</c:v>
                </c:pt>
                <c:pt idx="24">
                  <c:v>0</c:v>
                </c:pt>
                <c:pt idx="25">
                  <c:v>171650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214006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168359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69864059"/>
        <c:axId val="1307174"/>
      </c:barChart>
      <c:catAx>
        <c:axId val="6986405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307174"/>
        <c:crosses val="autoZero"/>
        <c:auto val="1"/>
        <c:lblAlgn val="ctr"/>
        <c:lblOffset val="100"/>
        <c:noMultiLvlLbl val="0"/>
      </c:catAx>
      <c:valAx>
        <c:axId val="130717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986405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62740.75</c:v>
                </c:pt>
                <c:pt idx="2">
                  <c:v>6431</c:v>
                </c:pt>
                <c:pt idx="3">
                  <c:v>0</c:v>
                </c:pt>
                <c:pt idx="4">
                  <c:v>1436456</c:v>
                </c:pt>
                <c:pt idx="5">
                  <c:v>69592</c:v>
                </c:pt>
                <c:pt idx="6">
                  <c:v>25300</c:v>
                </c:pt>
                <c:pt idx="7">
                  <c:v>1225936.75</c:v>
                </c:pt>
                <c:pt idx="8">
                  <c:v>139425</c:v>
                </c:pt>
                <c:pt idx="9">
                  <c:v>15314</c:v>
                </c:pt>
                <c:pt idx="10">
                  <c:v>31890.5</c:v>
                </c:pt>
                <c:pt idx="11">
                  <c:v>1824</c:v>
                </c:pt>
                <c:pt idx="12">
                  <c:v>10084.25</c:v>
                </c:pt>
                <c:pt idx="13">
                  <c:v>22778</c:v>
                </c:pt>
                <c:pt idx="14">
                  <c:v>40684</c:v>
                </c:pt>
                <c:pt idx="15">
                  <c:v>468414</c:v>
                </c:pt>
                <c:pt idx="16">
                  <c:v>107366.25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182604</c:v>
                </c:pt>
                <c:pt idx="22">
                  <c:v>50219</c:v>
                </c:pt>
                <c:pt idx="23">
                  <c:v>49552.5</c:v>
                </c:pt>
                <c:pt idx="24">
                  <c:v>4530</c:v>
                </c:pt>
                <c:pt idx="25">
                  <c:v>1816506</c:v>
                </c:pt>
                <c:pt idx="26">
                  <c:v>94887</c:v>
                </c:pt>
                <c:pt idx="27">
                  <c:v>10559.5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1719576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</c:ser>
        <c:gapWidth val="50"/>
        <c:overlap val="0"/>
        <c:axId val="58196019"/>
        <c:axId val="68472214"/>
      </c:barChart>
      <c:catAx>
        <c:axId val="5819601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8472214"/>
        <c:crosses val="autoZero"/>
        <c:auto val="1"/>
        <c:lblAlgn val="ctr"/>
        <c:lblOffset val="100"/>
        <c:noMultiLvlLbl val="0"/>
      </c:catAx>
      <c:valAx>
        <c:axId val="6847221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819601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15</c:v>
                </c:pt>
                <c:pt idx="3">
                  <c:v>0</c:v>
                </c:pt>
                <c:pt idx="4">
                  <c:v>1246398</c:v>
                </c:pt>
                <c:pt idx="5">
                  <c:v>6100.75</c:v>
                </c:pt>
                <c:pt idx="6">
                  <c:v>6</c:v>
                </c:pt>
                <c:pt idx="7">
                  <c:v>497334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5670.75</c:v>
                </c:pt>
                <c:pt idx="15">
                  <c:v>268880</c:v>
                </c:pt>
                <c:pt idx="16">
                  <c:v>96123.75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34812</c:v>
                </c:pt>
                <c:pt idx="22">
                  <c:v>7631</c:v>
                </c:pt>
                <c:pt idx="23">
                  <c:v>0</c:v>
                </c:pt>
                <c:pt idx="24">
                  <c:v>36</c:v>
                </c:pt>
                <c:pt idx="25">
                  <c:v>839435</c:v>
                </c:pt>
                <c:pt idx="26">
                  <c:v>7503</c:v>
                </c:pt>
                <c:pt idx="27">
                  <c:v>2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867042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</c:ser>
        <c:gapWidth val="50"/>
        <c:overlap val="0"/>
        <c:axId val="95251544"/>
        <c:axId val="14991410"/>
      </c:barChart>
      <c:catAx>
        <c:axId val="9525154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4991410"/>
        <c:crosses val="autoZero"/>
        <c:auto val="1"/>
        <c:lblAlgn val="ctr"/>
        <c:lblOffset val="100"/>
        <c:noMultiLvlLbl val="0"/>
      </c:catAx>
      <c:valAx>
        <c:axId val="1499141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525154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51353.25</c:v>
                </c:pt>
                <c:pt idx="2">
                  <c:v>1332</c:v>
                </c:pt>
                <c:pt idx="3">
                  <c:v>0</c:v>
                </c:pt>
                <c:pt idx="4">
                  <c:v>0</c:v>
                </c:pt>
                <c:pt idx="5">
                  <c:v>53766.75</c:v>
                </c:pt>
                <c:pt idx="6">
                  <c:v>25267</c:v>
                </c:pt>
                <c:pt idx="7">
                  <c:v>73131.75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1392</c:v>
                </c:pt>
                <c:pt idx="13">
                  <c:v>4143</c:v>
                </c:pt>
                <c:pt idx="14">
                  <c:v>28180.5</c:v>
                </c:pt>
                <c:pt idx="15">
                  <c:v>171189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126018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3871</c:v>
                </c:pt>
                <c:pt idx="27">
                  <c:v>8902.75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68756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</c:ser>
        <c:gapWidth val="50"/>
        <c:overlap val="0"/>
        <c:axId val="94390294"/>
        <c:axId val="37574246"/>
      </c:barChart>
      <c:catAx>
        <c:axId val="9439029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7574246"/>
        <c:crosses val="autoZero"/>
        <c:auto val="1"/>
        <c:lblAlgn val="ctr"/>
        <c:lblOffset val="100"/>
        <c:noMultiLvlLbl val="0"/>
      </c:catAx>
      <c:valAx>
        <c:axId val="3757424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439029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10600.5</c:v>
                </c:pt>
                <c:pt idx="2">
                  <c:v>5084</c:v>
                </c:pt>
                <c:pt idx="3">
                  <c:v>0</c:v>
                </c:pt>
                <c:pt idx="4">
                  <c:v>190058</c:v>
                </c:pt>
                <c:pt idx="5">
                  <c:v>9724.5</c:v>
                </c:pt>
                <c:pt idx="6">
                  <c:v>27</c:v>
                </c:pt>
                <c:pt idx="7">
                  <c:v>655471</c:v>
                </c:pt>
                <c:pt idx="8">
                  <c:v>132067.5</c:v>
                </c:pt>
                <c:pt idx="9">
                  <c:v>11918</c:v>
                </c:pt>
                <c:pt idx="10">
                  <c:v>25264.5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28345</c:v>
                </c:pt>
                <c:pt idx="16">
                  <c:v>8732.25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21774</c:v>
                </c:pt>
                <c:pt idx="22">
                  <c:v>34738.25</c:v>
                </c:pt>
                <c:pt idx="23">
                  <c:v>575.25</c:v>
                </c:pt>
                <c:pt idx="24">
                  <c:v>4494</c:v>
                </c:pt>
                <c:pt idx="25">
                  <c:v>907236</c:v>
                </c:pt>
                <c:pt idx="26">
                  <c:v>83513</c:v>
                </c:pt>
                <c:pt idx="27">
                  <c:v>1654.75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783778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</c:ser>
        <c:gapWidth val="50"/>
        <c:overlap val="0"/>
        <c:axId val="18072495"/>
        <c:axId val="32231549"/>
      </c:barChart>
      <c:catAx>
        <c:axId val="18072495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2231549"/>
        <c:crosses val="autoZero"/>
        <c:auto val="1"/>
        <c:lblAlgn val="ctr"/>
        <c:lblOffset val="100"/>
        <c:noMultiLvlLbl val="0"/>
      </c:catAx>
      <c:valAx>
        <c:axId val="3223154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8072495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422</c:v>
                </c:pt>
                <c:pt idx="3">
                  <c:v>263</c:v>
                </c:pt>
                <c:pt idx="4">
                  <c:v>9084</c:v>
                </c:pt>
                <c:pt idx="5">
                  <c:v>484</c:v>
                </c:pt>
                <c:pt idx="6">
                  <c:v>12230</c:v>
                </c:pt>
                <c:pt idx="7">
                  <c:v>2496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5067</c:v>
                </c:pt>
                <c:pt idx="16">
                  <c:v>396</c:v>
                </c:pt>
                <c:pt idx="17">
                  <c:v>162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493</c:v>
                </c:pt>
                <c:pt idx="23">
                  <c:v>304</c:v>
                </c:pt>
                <c:pt idx="24">
                  <c:v>707</c:v>
                </c:pt>
                <c:pt idx="25">
                  <c:v>2326</c:v>
                </c:pt>
                <c:pt idx="26">
                  <c:v>523</c:v>
                </c:pt>
                <c:pt idx="27">
                  <c:v>123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12518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</c:ser>
        <c:gapWidth val="50"/>
        <c:overlap val="0"/>
        <c:axId val="6773006"/>
        <c:axId val="67366469"/>
      </c:barChart>
      <c:catAx>
        <c:axId val="6773006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7366469"/>
        <c:crosses val="autoZero"/>
        <c:auto val="1"/>
        <c:lblAlgn val="ctr"/>
        <c:lblOffset val="100"/>
        <c:noMultiLvlLbl val="0"/>
      </c:catAx>
      <c:valAx>
        <c:axId val="673664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773006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59405429806"/>
          <c:y val="0.0392784206943499"/>
          <c:w val="0.651705681305217"/>
          <c:h val="0.9344452008168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902863</c:v>
                </c:pt>
                <c:pt idx="2">
                  <c:v>1873545</c:v>
                </c:pt>
                <c:pt idx="3">
                  <c:v>1466518</c:v>
                </c:pt>
                <c:pt idx="4">
                  <c:v>31603008</c:v>
                </c:pt>
                <c:pt idx="5">
                  <c:v>1681276</c:v>
                </c:pt>
                <c:pt idx="6">
                  <c:v>5461016</c:v>
                </c:pt>
                <c:pt idx="7">
                  <c:v>22035992</c:v>
                </c:pt>
                <c:pt idx="8">
                  <c:v>10881929</c:v>
                </c:pt>
                <c:pt idx="9">
                  <c:v>11232106</c:v>
                </c:pt>
                <c:pt idx="10">
                  <c:v>5936634</c:v>
                </c:pt>
                <c:pt idx="11">
                  <c:v>432895</c:v>
                </c:pt>
                <c:pt idx="12">
                  <c:v>2126634</c:v>
                </c:pt>
                <c:pt idx="13">
                  <c:v>5816916</c:v>
                </c:pt>
                <c:pt idx="14">
                  <c:v>9526124</c:v>
                </c:pt>
                <c:pt idx="15">
                  <c:v>10414477</c:v>
                </c:pt>
                <c:pt idx="16">
                  <c:v>1707479</c:v>
                </c:pt>
                <c:pt idx="17">
                  <c:v>743449</c:v>
                </c:pt>
                <c:pt idx="18">
                  <c:v>175067</c:v>
                </c:pt>
                <c:pt idx="19">
                  <c:v>942216</c:v>
                </c:pt>
                <c:pt idx="20">
                  <c:v>1113186</c:v>
                </c:pt>
                <c:pt idx="21">
                  <c:v>4772991</c:v>
                </c:pt>
                <c:pt idx="22">
                  <c:v>2259310</c:v>
                </c:pt>
                <c:pt idx="23">
                  <c:v>1427581</c:v>
                </c:pt>
                <c:pt idx="24">
                  <c:v>9846974</c:v>
                </c:pt>
                <c:pt idx="25">
                  <c:v>26261979</c:v>
                </c:pt>
                <c:pt idx="26">
                  <c:v>1632752</c:v>
                </c:pt>
                <c:pt idx="27">
                  <c:v>479165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5160815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4607609</c:v>
                </c:pt>
                <c:pt idx="22">
                  <c:v>2410463</c:v>
                </c:pt>
                <c:pt idx="23">
                  <c:v>1390455</c:v>
                </c:pt>
                <c:pt idx="24">
                  <c:v>10592866</c:v>
                </c:pt>
                <c:pt idx="25">
                  <c:v>26282924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</c:ser>
        <c:gapWidth val="50"/>
        <c:overlap val="0"/>
        <c:axId val="85171266"/>
        <c:axId val="25897582"/>
      </c:barChart>
      <c:catAx>
        <c:axId val="85171266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5897582"/>
        <c:crosses val="autoZero"/>
        <c:auto val="1"/>
        <c:lblAlgn val="ctr"/>
        <c:lblOffset val="100"/>
        <c:noMultiLvlLbl val="0"/>
      </c:catAx>
      <c:valAx>
        <c:axId val="2589758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5171266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7348017</c:v>
                </c:pt>
                <c:pt idx="3">
                  <c:v>1846711</c:v>
                </c:pt>
                <c:pt idx="4">
                  <c:v>171752878</c:v>
                </c:pt>
                <c:pt idx="5">
                  <c:v>9831805</c:v>
                </c:pt>
                <c:pt idx="6">
                  <c:v>73716607</c:v>
                </c:pt>
                <c:pt idx="7">
                  <c:v>104846163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126838115</c:v>
                </c:pt>
                <c:pt idx="16">
                  <c:v>18844917</c:v>
                </c:pt>
                <c:pt idx="17">
                  <c:v>1065694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85718881</c:v>
                </c:pt>
                <c:pt idx="22">
                  <c:v>9121263</c:v>
                </c:pt>
                <c:pt idx="23">
                  <c:v>1900315</c:v>
                </c:pt>
                <c:pt idx="24">
                  <c:v>14201135</c:v>
                </c:pt>
                <c:pt idx="25">
                  <c:v>93281148</c:v>
                </c:pt>
                <c:pt idx="26">
                  <c:v>14608680</c:v>
                </c:pt>
                <c:pt idx="27">
                  <c:v>911834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74098535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</c:ser>
        <c:gapWidth val="50"/>
        <c:overlap val="0"/>
        <c:axId val="39594780"/>
        <c:axId val="21353644"/>
      </c:barChart>
      <c:catAx>
        <c:axId val="3959478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1353644"/>
        <c:crosses val="autoZero"/>
        <c:auto val="1"/>
        <c:lblAlgn val="ctr"/>
        <c:lblOffset val="100"/>
        <c:noMultiLvlLbl val="0"/>
      </c:catAx>
      <c:valAx>
        <c:axId val="2135364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959478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21256330"/>
        <c:axId val="37478941"/>
      </c:barChart>
      <c:catAx>
        <c:axId val="2125633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7478941"/>
        <c:crosses val="autoZero"/>
        <c:auto val="1"/>
        <c:lblAlgn val="ctr"/>
        <c:lblOffset val="100"/>
        <c:noMultiLvlLbl val="0"/>
      </c:catAx>
      <c:valAx>
        <c:axId val="3747894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125633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78313</c:v>
                </c:pt>
                <c:pt idx="2">
                  <c:v>128954</c:v>
                </c:pt>
                <c:pt idx="3">
                  <c:v>0</c:v>
                </c:pt>
                <c:pt idx="4">
                  <c:v>1451251</c:v>
                </c:pt>
                <c:pt idx="5">
                  <c:v>125198</c:v>
                </c:pt>
                <c:pt idx="6">
                  <c:v>1832810</c:v>
                </c:pt>
                <c:pt idx="7">
                  <c:v>1112288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13684</c:v>
                </c:pt>
                <c:pt idx="14">
                  <c:v>14429</c:v>
                </c:pt>
                <c:pt idx="15">
                  <c:v>1581673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841</c:v>
                </c:pt>
                <c:pt idx="21">
                  <c:v>2669585</c:v>
                </c:pt>
                <c:pt idx="22">
                  <c:v>45576</c:v>
                </c:pt>
                <c:pt idx="23">
                  <c:v>4904</c:v>
                </c:pt>
                <c:pt idx="24">
                  <c:v>4257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1690488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854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341936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52588734"/>
        <c:axId val="76998373"/>
      </c:barChart>
      <c:catAx>
        <c:axId val="5258873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6998373"/>
        <c:crosses val="autoZero"/>
        <c:auto val="1"/>
        <c:lblAlgn val="ctr"/>
        <c:lblOffset val="100"/>
        <c:noMultiLvlLbl val="0"/>
      </c:catAx>
      <c:valAx>
        <c:axId val="7699837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258873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38228</c:v>
                </c:pt>
                <c:pt idx="2">
                  <c:v>126379</c:v>
                </c:pt>
                <c:pt idx="3">
                  <c:v>0</c:v>
                </c:pt>
                <c:pt idx="4">
                  <c:v>1451251</c:v>
                </c:pt>
                <c:pt idx="5">
                  <c:v>11499</c:v>
                </c:pt>
                <c:pt idx="6">
                  <c:v>1424013</c:v>
                </c:pt>
                <c:pt idx="7">
                  <c:v>359174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1813560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1375573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211510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16555953"/>
        <c:axId val="5251664"/>
      </c:barChart>
      <c:catAx>
        <c:axId val="1655595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251664"/>
        <c:crosses val="autoZero"/>
        <c:auto val="1"/>
        <c:lblAlgn val="ctr"/>
        <c:lblOffset val="100"/>
        <c:noMultiLvlLbl val="0"/>
      </c:catAx>
      <c:valAx>
        <c:axId val="525166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655595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2575</c:v>
                </c:pt>
                <c:pt idx="3">
                  <c:v>0</c:v>
                </c:pt>
                <c:pt idx="4">
                  <c:v>0</c:v>
                </c:pt>
                <c:pt idx="5">
                  <c:v>113699</c:v>
                </c:pt>
                <c:pt idx="6">
                  <c:v>408797</c:v>
                </c:pt>
                <c:pt idx="7">
                  <c:v>753114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13684</c:v>
                </c:pt>
                <c:pt idx="14">
                  <c:v>1272</c:v>
                </c:pt>
                <c:pt idx="15">
                  <c:v>1146778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838</c:v>
                </c:pt>
                <c:pt idx="21">
                  <c:v>856025</c:v>
                </c:pt>
                <c:pt idx="22">
                  <c:v>6320</c:v>
                </c:pt>
                <c:pt idx="23">
                  <c:v>4904</c:v>
                </c:pt>
                <c:pt idx="24">
                  <c:v>4257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314915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854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85339648"/>
        <c:axId val="1038949"/>
      </c:barChart>
      <c:catAx>
        <c:axId val="8533964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038949"/>
        <c:crosses val="autoZero"/>
        <c:auto val="1"/>
        <c:lblAlgn val="ctr"/>
        <c:lblOffset val="100"/>
        <c:noMultiLvlLbl val="0"/>
      </c:catAx>
      <c:valAx>
        <c:axId val="103894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533964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16213</c:v>
                </c:pt>
                <c:pt idx="2">
                  <c:v>40720</c:v>
                </c:pt>
                <c:pt idx="3">
                  <c:v>0</c:v>
                </c:pt>
                <c:pt idx="4">
                  <c:v>321009</c:v>
                </c:pt>
                <c:pt idx="5">
                  <c:v>7087</c:v>
                </c:pt>
                <c:pt idx="6">
                  <c:v>326734</c:v>
                </c:pt>
                <c:pt idx="7">
                  <c:v>110185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562165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296877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59420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71805502"/>
        <c:axId val="64323977"/>
      </c:barChart>
      <c:catAx>
        <c:axId val="7180550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4323977"/>
        <c:crosses val="autoZero"/>
        <c:auto val="1"/>
        <c:lblAlgn val="ctr"/>
        <c:lblOffset val="100"/>
        <c:noMultiLvlLbl val="0"/>
      </c:catAx>
      <c:valAx>
        <c:axId val="6432397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1805502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1499</c:v>
                </c:pt>
                <c:pt idx="3">
                  <c:v>0</c:v>
                </c:pt>
                <c:pt idx="4">
                  <c:v>1771</c:v>
                </c:pt>
                <c:pt idx="5">
                  <c:v>13267</c:v>
                </c:pt>
                <c:pt idx="6">
                  <c:v>40033</c:v>
                </c:pt>
                <c:pt idx="7">
                  <c:v>228877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191055</c:v>
                </c:pt>
                <c:pt idx="16">
                  <c:v>41448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28406</c:v>
                </c:pt>
                <c:pt idx="22">
                  <c:v>129611</c:v>
                </c:pt>
                <c:pt idx="23">
                  <c:v>7043</c:v>
                </c:pt>
                <c:pt idx="24">
                  <c:v>88120</c:v>
                </c:pt>
                <c:pt idx="25">
                  <c:v>158192</c:v>
                </c:pt>
                <c:pt idx="26">
                  <c:v>216532</c:v>
                </c:pt>
                <c:pt idx="27">
                  <c:v>16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44580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196112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</c:ser>
        <c:gapWidth val="50"/>
        <c:overlap val="0"/>
        <c:axId val="64355999"/>
        <c:axId val="24262725"/>
      </c:barChart>
      <c:catAx>
        <c:axId val="6435599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4262725"/>
        <c:crosses val="autoZero"/>
        <c:auto val="1"/>
        <c:lblAlgn val="ctr"/>
        <c:lblOffset val="100"/>
        <c:noMultiLvlLbl val="0"/>
      </c:catAx>
      <c:valAx>
        <c:axId val="2426272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435599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4181441698"/>
          <c:y val="0.0392792063170682"/>
          <c:w val="0.651675941503818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292504</c:v>
                </c:pt>
                <c:pt idx="2">
                  <c:v>308448</c:v>
                </c:pt>
                <c:pt idx="3">
                  <c:v>577386</c:v>
                </c:pt>
                <c:pt idx="4">
                  <c:v>5885898</c:v>
                </c:pt>
                <c:pt idx="5">
                  <c:v>364300</c:v>
                </c:pt>
                <c:pt idx="6">
                  <c:v>60440</c:v>
                </c:pt>
                <c:pt idx="7">
                  <c:v>6066626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1414606</c:v>
                </c:pt>
                <c:pt idx="13">
                  <c:v>3962418</c:v>
                </c:pt>
                <c:pt idx="14">
                  <c:v>5064441</c:v>
                </c:pt>
                <c:pt idx="15">
                  <c:v>634831</c:v>
                </c:pt>
                <c:pt idx="16">
                  <c:v>315629</c:v>
                </c:pt>
                <c:pt idx="17">
                  <c:v>525595</c:v>
                </c:pt>
                <c:pt idx="18">
                  <c:v>0</c:v>
                </c:pt>
                <c:pt idx="19">
                  <c:v>374005</c:v>
                </c:pt>
                <c:pt idx="20">
                  <c:v>741260</c:v>
                </c:pt>
                <c:pt idx="21">
                  <c:v>396640</c:v>
                </c:pt>
                <c:pt idx="22">
                  <c:v>975440</c:v>
                </c:pt>
                <c:pt idx="23">
                  <c:v>698685</c:v>
                </c:pt>
                <c:pt idx="24">
                  <c:v>7124327</c:v>
                </c:pt>
                <c:pt idx="25">
                  <c:v>5654963</c:v>
                </c:pt>
                <c:pt idx="26">
                  <c:v>551429</c:v>
                </c:pt>
                <c:pt idx="27">
                  <c:v>261966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158299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5398021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</c:ser>
        <c:gapWidth val="50"/>
        <c:overlap val="0"/>
        <c:axId val="95956323"/>
        <c:axId val="47739157"/>
      </c:barChart>
      <c:catAx>
        <c:axId val="9595632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7739157"/>
        <c:crosses val="autoZero"/>
        <c:auto val="1"/>
        <c:lblAlgn val="ctr"/>
        <c:lblOffset val="100"/>
        <c:noMultiLvlLbl val="0"/>
      </c:catAx>
      <c:valAx>
        <c:axId val="4773915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595632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4181441698"/>
          <c:y val="0.0392792063170682"/>
          <c:w val="0.651675941503818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3839530</c:v>
                </c:pt>
                <c:pt idx="5">
                  <c:v>15763</c:v>
                </c:pt>
                <c:pt idx="6">
                  <c:v>30992</c:v>
                </c:pt>
                <c:pt idx="7">
                  <c:v>2499682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4055281</c:v>
                </c:pt>
                <c:pt idx="15">
                  <c:v>377239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4612130</c:v>
                </c:pt>
                <c:pt idx="25">
                  <c:v>893589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121365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</c:ser>
        <c:gapWidth val="50"/>
        <c:overlap val="0"/>
        <c:axId val="93710307"/>
        <c:axId val="92983614"/>
      </c:barChart>
      <c:catAx>
        <c:axId val="9371030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2983614"/>
        <c:crosses val="autoZero"/>
        <c:auto val="1"/>
        <c:lblAlgn val="ctr"/>
        <c:lblOffset val="100"/>
        <c:noMultiLvlLbl val="0"/>
      </c:catAx>
      <c:valAx>
        <c:axId val="9298361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371030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5203441361"/>
          <c:y val="0.0392792063170682"/>
          <c:w val="0.651723914871596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217606</c:v>
                </c:pt>
                <c:pt idx="2">
                  <c:v>85672</c:v>
                </c:pt>
                <c:pt idx="3">
                  <c:v>455842</c:v>
                </c:pt>
                <c:pt idx="4">
                  <c:v>61377</c:v>
                </c:pt>
                <c:pt idx="5">
                  <c:v>328267</c:v>
                </c:pt>
                <c:pt idx="6">
                  <c:v>26240</c:v>
                </c:pt>
                <c:pt idx="7">
                  <c:v>815478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685338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378937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619591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729117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</c:ser>
        <c:gapWidth val="50"/>
        <c:overlap val="0"/>
        <c:axId val="54111421"/>
        <c:axId val="35123105"/>
      </c:barChart>
      <c:catAx>
        <c:axId val="5411142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123105"/>
        <c:crosses val="autoZero"/>
        <c:auto val="1"/>
        <c:lblAlgn val="ctr"/>
        <c:lblOffset val="100"/>
        <c:noMultiLvlLbl val="0"/>
      </c:catAx>
      <c:valAx>
        <c:axId val="3512310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411142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98806528611"/>
          <c:y val="0.0392236976506639"/>
          <c:w val="0.651699890329656"/>
          <c:h val="0.9344228804902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9578813</c:v>
                </c:pt>
                <c:pt idx="5">
                  <c:v>247504</c:v>
                </c:pt>
                <c:pt idx="6">
                  <c:v>442992</c:v>
                </c:pt>
                <c:pt idx="7">
                  <c:v>4936068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759900</c:v>
                </c:pt>
                <c:pt idx="13">
                  <c:v>541187</c:v>
                </c:pt>
                <c:pt idx="14">
                  <c:v>7276004</c:v>
                </c:pt>
                <c:pt idx="15">
                  <c:v>3454257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1316494</c:v>
                </c:pt>
                <c:pt idx="22">
                  <c:v>69257</c:v>
                </c:pt>
                <c:pt idx="23">
                  <c:v>138473</c:v>
                </c:pt>
                <c:pt idx="24">
                  <c:v>6376476</c:v>
                </c:pt>
                <c:pt idx="25">
                  <c:v>1231935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420491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1608385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1250941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</c:ser>
        <c:gapWidth val="50"/>
        <c:overlap val="0"/>
        <c:axId val="43717424"/>
        <c:axId val="8530055"/>
      </c:barChart>
      <c:catAx>
        <c:axId val="4371742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530055"/>
        <c:crosses val="autoZero"/>
        <c:auto val="1"/>
        <c:lblAlgn val="ctr"/>
        <c:lblOffset val="100"/>
        <c:noMultiLvlLbl val="0"/>
      </c:catAx>
      <c:valAx>
        <c:axId val="853005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371742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94568028971"/>
          <c:y val="0.0392792063170682"/>
          <c:w val="0.651707190894982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210744</c:v>
                </c:pt>
                <c:pt idx="3">
                  <c:v>22355</c:v>
                </c:pt>
                <c:pt idx="4">
                  <c:v>1984991</c:v>
                </c:pt>
                <c:pt idx="5">
                  <c:v>20270</c:v>
                </c:pt>
                <c:pt idx="6">
                  <c:v>3208</c:v>
                </c:pt>
                <c:pt idx="7">
                  <c:v>2751466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141120</c:v>
                </c:pt>
                <c:pt idx="16">
                  <c:v>50566</c:v>
                </c:pt>
                <c:pt idx="17">
                  <c:v>146658</c:v>
                </c:pt>
                <c:pt idx="18">
                  <c:v>0</c:v>
                </c:pt>
                <c:pt idx="19">
                  <c:v>119373</c:v>
                </c:pt>
                <c:pt idx="20">
                  <c:v>438053</c:v>
                </c:pt>
                <c:pt idx="21">
                  <c:v>202291</c:v>
                </c:pt>
                <c:pt idx="22">
                  <c:v>298937</c:v>
                </c:pt>
                <c:pt idx="23">
                  <c:v>58698</c:v>
                </c:pt>
                <c:pt idx="24">
                  <c:v>329285</c:v>
                </c:pt>
                <c:pt idx="25">
                  <c:v>4112924</c:v>
                </c:pt>
                <c:pt idx="26">
                  <c:v>527532</c:v>
                </c:pt>
                <c:pt idx="27">
                  <c:v>95872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3820133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</c:ser>
        <c:gapWidth val="50"/>
        <c:overlap val="0"/>
        <c:axId val="56619673"/>
        <c:axId val="54964451"/>
      </c:barChart>
      <c:catAx>
        <c:axId val="5661967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4964451"/>
        <c:crosses val="autoZero"/>
        <c:auto val="1"/>
        <c:lblAlgn val="ctr"/>
        <c:lblOffset val="100"/>
        <c:noMultiLvlLbl val="0"/>
      </c:catAx>
      <c:valAx>
        <c:axId val="5496445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661967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2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97576736672"/>
          <c:y val="0.0392792063170682"/>
          <c:w val="0.651696284329564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1171612</c:v>
                </c:pt>
                <c:pt idx="3">
                  <c:v>790492</c:v>
                </c:pt>
                <c:pt idx="4">
                  <c:v>2867584</c:v>
                </c:pt>
                <c:pt idx="5">
                  <c:v>272401</c:v>
                </c:pt>
                <c:pt idx="6">
                  <c:v>1740</c:v>
                </c:pt>
                <c:pt idx="7">
                  <c:v>3813553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533212</c:v>
                </c:pt>
                <c:pt idx="13">
                  <c:v>1186034</c:v>
                </c:pt>
                <c:pt idx="14">
                  <c:v>1720064</c:v>
                </c:pt>
                <c:pt idx="15">
                  <c:v>124850</c:v>
                </c:pt>
                <c:pt idx="16">
                  <c:v>157329</c:v>
                </c:pt>
                <c:pt idx="17">
                  <c:v>189801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196578</c:v>
                </c:pt>
                <c:pt idx="22">
                  <c:v>902083</c:v>
                </c:pt>
                <c:pt idx="23">
                  <c:v>260836</c:v>
                </c:pt>
                <c:pt idx="24">
                  <c:v>1214478</c:v>
                </c:pt>
                <c:pt idx="25">
                  <c:v>4837420</c:v>
                </c:pt>
                <c:pt idx="26">
                  <c:v>620364</c:v>
                </c:pt>
                <c:pt idx="27">
                  <c:v>101801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296836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4685699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</c:ser>
        <c:gapWidth val="50"/>
        <c:overlap val="0"/>
        <c:axId val="36803606"/>
        <c:axId val="55161566"/>
      </c:barChart>
      <c:catAx>
        <c:axId val="36803606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5161566"/>
        <c:crosses val="autoZero"/>
        <c:auto val="1"/>
        <c:lblAlgn val="ctr"/>
        <c:lblOffset val="100"/>
        <c:noMultiLvlLbl val="0"/>
      </c:catAx>
      <c:valAx>
        <c:axId val="5516156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6803606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500581170089"/>
          <c:y val="0.0392792063170682"/>
          <c:w val="0.651685393258427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981836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1089635</c:v>
                </c:pt>
                <c:pt idx="15">
                  <c:v>64256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139586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254392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30801348"/>
        <c:axId val="37752761"/>
      </c:barChart>
      <c:catAx>
        <c:axId val="3080134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7752761"/>
        <c:crosses val="autoZero"/>
        <c:auto val="1"/>
        <c:lblAlgn val="ctr"/>
        <c:lblOffset val="100"/>
        <c:noMultiLvlLbl val="0"/>
      </c:catAx>
      <c:valAx>
        <c:axId val="3775276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080134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97576736672"/>
          <c:y val="0.0392792063170682"/>
          <c:w val="0.651696284329564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2423</c:v>
                </c:pt>
                <c:pt idx="22">
                  <c:v>349749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176530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</c:ser>
        <c:gapWidth val="50"/>
        <c:overlap val="0"/>
        <c:axId val="66005850"/>
        <c:axId val="33465796"/>
      </c:barChart>
      <c:catAx>
        <c:axId val="6600585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3465796"/>
        <c:crosses val="autoZero"/>
        <c:auto val="1"/>
        <c:lblAlgn val="ctr"/>
        <c:lblOffset val="100"/>
        <c:noMultiLvlLbl val="0"/>
      </c:catAx>
      <c:valAx>
        <c:axId val="3346579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600585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97576736672"/>
          <c:y val="0.0392792063170682"/>
          <c:w val="0.651696284329564"/>
          <c:h val="0.934467166093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157178</c:v>
                </c:pt>
                <c:pt idx="3">
                  <c:v>401980</c:v>
                </c:pt>
                <c:pt idx="4">
                  <c:v>1880608</c:v>
                </c:pt>
                <c:pt idx="5">
                  <c:v>74021</c:v>
                </c:pt>
                <c:pt idx="6">
                  <c:v>1720</c:v>
                </c:pt>
                <c:pt idx="7">
                  <c:v>3327093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194645</c:v>
                </c:pt>
                <c:pt idx="13">
                  <c:v>284378</c:v>
                </c:pt>
                <c:pt idx="14">
                  <c:v>74254</c:v>
                </c:pt>
                <c:pt idx="15">
                  <c:v>60580</c:v>
                </c:pt>
                <c:pt idx="16">
                  <c:v>45437</c:v>
                </c:pt>
                <c:pt idx="17">
                  <c:v>187205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54569</c:v>
                </c:pt>
                <c:pt idx="22">
                  <c:v>545322</c:v>
                </c:pt>
                <c:pt idx="23">
                  <c:v>99695</c:v>
                </c:pt>
                <c:pt idx="24">
                  <c:v>244671</c:v>
                </c:pt>
                <c:pt idx="25">
                  <c:v>4592403</c:v>
                </c:pt>
                <c:pt idx="26">
                  <c:v>620364</c:v>
                </c:pt>
                <c:pt idx="27">
                  <c:v>87179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42444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4432179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</c:ser>
        <c:gapWidth val="50"/>
        <c:overlap val="0"/>
        <c:axId val="40092701"/>
        <c:axId val="94510240"/>
      </c:barChart>
      <c:catAx>
        <c:axId val="4009270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4510240"/>
        <c:crosses val="autoZero"/>
        <c:auto val="1"/>
        <c:lblAlgn val="ctr"/>
        <c:lblOffset val="100"/>
        <c:noMultiLvlLbl val="0"/>
      </c:catAx>
      <c:valAx>
        <c:axId val="9451024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009270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42897056.535</c:v>
                </c:pt>
                <c:pt idx="1">
                  <c:v>43897965.849</c:v>
                </c:pt>
                <c:pt idx="2">
                  <c:v>47753818.35</c:v>
                </c:pt>
                <c:pt idx="3">
                  <c:v>47427826.303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46004122.104</c:v>
                </c:pt>
                <c:pt idx="1">
                  <c:v>42980338.326</c:v>
                </c:pt>
                <c:pt idx="2">
                  <c:v>47309913.628</c:v>
                </c:pt>
                <c:pt idx="3">
                  <c:v>49273623.273</c:v>
                </c:pt>
                <c:pt idx="4">
                  <c:v>51033307.576</c:v>
                </c:pt>
                <c:pt idx="5">
                  <c:v>47398518.659</c:v>
                </c:pt>
                <c:pt idx="6">
                  <c:v>47219058.505</c:v>
                </c:pt>
                <c:pt idx="7">
                  <c:v>46381237.684</c:v>
                </c:pt>
                <c:pt idx="8">
                  <c:v>45155163.91</c:v>
                </c:pt>
                <c:pt idx="9">
                  <c:v>46060509.814</c:v>
                </c:pt>
                <c:pt idx="10">
                  <c:v>44745612.374</c:v>
                </c:pt>
                <c:pt idx="11">
                  <c:v>44560491.151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0690595"/>
        <c:axId val="73330561"/>
      </c:lineChart>
      <c:catAx>
        <c:axId val="3069059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3330561"/>
        <c:crosses val="autoZero"/>
        <c:auto val="1"/>
        <c:lblAlgn val="ctr"/>
        <c:lblOffset val="100"/>
        <c:noMultiLvlLbl val="0"/>
      </c:catAx>
      <c:valAx>
        <c:axId val="73330561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30690595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65585493551"/>
          <c:y val="0.118230769230769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14053954</c:v>
                </c:pt>
                <c:pt idx="1">
                  <c:v>13793685</c:v>
                </c:pt>
                <c:pt idx="2">
                  <c:v>15214750</c:v>
                </c:pt>
                <c:pt idx="3">
                  <c:v>15717716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15735939</c:v>
                </c:pt>
                <c:pt idx="1">
                  <c:v>14243199</c:v>
                </c:pt>
                <c:pt idx="2">
                  <c:v>15156590</c:v>
                </c:pt>
                <c:pt idx="3">
                  <c:v>15925805</c:v>
                </c:pt>
                <c:pt idx="4">
                  <c:v>16020067</c:v>
                </c:pt>
                <c:pt idx="5">
                  <c:v>15020904</c:v>
                </c:pt>
                <c:pt idx="6">
                  <c:v>14933328</c:v>
                </c:pt>
                <c:pt idx="7">
                  <c:v>15271266</c:v>
                </c:pt>
                <c:pt idx="8">
                  <c:v>13888304</c:v>
                </c:pt>
                <c:pt idx="9">
                  <c:v>13960470</c:v>
                </c:pt>
                <c:pt idx="10">
                  <c:v>14450808</c:v>
                </c:pt>
                <c:pt idx="11">
                  <c:v>14644178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8858582"/>
        <c:axId val="27824077"/>
      </c:lineChart>
      <c:catAx>
        <c:axId val="8885858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7824077"/>
        <c:crosses val="autoZero"/>
        <c:auto val="1"/>
        <c:lblAlgn val="ctr"/>
        <c:lblOffset val="100"/>
        <c:noMultiLvlLbl val="0"/>
      </c:catAx>
      <c:valAx>
        <c:axId val="27824077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8858582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6173584</c:v>
                </c:pt>
                <c:pt idx="1">
                  <c:v>6797928</c:v>
                </c:pt>
                <c:pt idx="2">
                  <c:v>7357790</c:v>
                </c:pt>
                <c:pt idx="3">
                  <c:v>6618758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7571864</c:v>
                </c:pt>
                <c:pt idx="1">
                  <c:v>6125875</c:v>
                </c:pt>
                <c:pt idx="2">
                  <c:v>6611717</c:v>
                </c:pt>
                <c:pt idx="3">
                  <c:v>6996493</c:v>
                </c:pt>
                <c:pt idx="4">
                  <c:v>7789442</c:v>
                </c:pt>
                <c:pt idx="5">
                  <c:v>6863645</c:v>
                </c:pt>
                <c:pt idx="6">
                  <c:v>7210179</c:v>
                </c:pt>
                <c:pt idx="7">
                  <c:v>7203806</c:v>
                </c:pt>
                <c:pt idx="8">
                  <c:v>7426818</c:v>
                </c:pt>
                <c:pt idx="9">
                  <c:v>7070846</c:v>
                </c:pt>
                <c:pt idx="10">
                  <c:v>7075580</c:v>
                </c:pt>
                <c:pt idx="11">
                  <c:v>6805730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0626687"/>
        <c:axId val="25174787"/>
      </c:lineChart>
      <c:catAx>
        <c:axId val="30626687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5174787"/>
        <c:crosses val="autoZero"/>
        <c:auto val="1"/>
        <c:lblAlgn val="ctr"/>
        <c:lblOffset val="100"/>
        <c:noMultiLvlLbl val="0"/>
      </c:catAx>
      <c:valAx>
        <c:axId val="25174787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30626687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21534777</c:v>
                </c:pt>
                <c:pt idx="1">
                  <c:v>21957005</c:v>
                </c:pt>
                <c:pt idx="2">
                  <c:v>24003565</c:v>
                </c:pt>
                <c:pt idx="3">
                  <c:v>23899929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21337150</c:v>
                </c:pt>
                <c:pt idx="1">
                  <c:v>21447600</c:v>
                </c:pt>
                <c:pt idx="2">
                  <c:v>24358777</c:v>
                </c:pt>
                <c:pt idx="3">
                  <c:v>24880927</c:v>
                </c:pt>
                <c:pt idx="4">
                  <c:v>25881802</c:v>
                </c:pt>
                <c:pt idx="5">
                  <c:v>24180885</c:v>
                </c:pt>
                <c:pt idx="6">
                  <c:v>23760526</c:v>
                </c:pt>
                <c:pt idx="7">
                  <c:v>22580520</c:v>
                </c:pt>
                <c:pt idx="8">
                  <c:v>22603787</c:v>
                </c:pt>
                <c:pt idx="9">
                  <c:v>23654678</c:v>
                </c:pt>
                <c:pt idx="10">
                  <c:v>21955315</c:v>
                </c:pt>
                <c:pt idx="11">
                  <c:v>21895423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3004692"/>
        <c:axId val="14086636"/>
      </c:lineChart>
      <c:catAx>
        <c:axId val="5300469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4086636"/>
        <c:crosses val="autoZero"/>
        <c:auto val="1"/>
        <c:lblAlgn val="ctr"/>
        <c:lblOffset val="100"/>
        <c:noMultiLvlLbl val="0"/>
      </c:catAx>
      <c:valAx>
        <c:axId val="14086636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3004692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65585493551"/>
          <c:y val="0.118230769230769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14921964</c:v>
                </c:pt>
                <c:pt idx="1">
                  <c:v>14837564</c:v>
                </c:pt>
                <c:pt idx="2">
                  <c:v>15993823</c:v>
                </c:pt>
                <c:pt idx="3">
                  <c:v>16408399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14778275</c:v>
                </c:pt>
                <c:pt idx="1">
                  <c:v>14830176</c:v>
                </c:pt>
                <c:pt idx="2">
                  <c:v>16940133</c:v>
                </c:pt>
                <c:pt idx="3">
                  <c:v>17162680</c:v>
                </c:pt>
                <c:pt idx="4">
                  <c:v>17631719</c:v>
                </c:pt>
                <c:pt idx="5">
                  <c:v>16961966</c:v>
                </c:pt>
                <c:pt idx="6">
                  <c:v>16360396</c:v>
                </c:pt>
                <c:pt idx="7">
                  <c:v>16249232</c:v>
                </c:pt>
                <c:pt idx="8">
                  <c:v>15638735</c:v>
                </c:pt>
                <c:pt idx="9">
                  <c:v>16240325</c:v>
                </c:pt>
                <c:pt idx="10">
                  <c:v>14916037</c:v>
                </c:pt>
                <c:pt idx="11">
                  <c:v>15280104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0581585"/>
        <c:axId val="26184342"/>
      </c:lineChart>
      <c:catAx>
        <c:axId val="9058158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6184342"/>
        <c:crosses val="autoZero"/>
        <c:auto val="1"/>
        <c:lblAlgn val="ctr"/>
        <c:lblOffset val="100"/>
        <c:noMultiLvlLbl val="0"/>
      </c:catAx>
      <c:valAx>
        <c:axId val="26184342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0581585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370572207085"/>
          <c:w val="0.651733264476147"/>
          <c:h val="0.9344686648501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427714</c:v>
                </c:pt>
                <c:pt idx="2">
                  <c:v>1291868</c:v>
                </c:pt>
                <c:pt idx="3">
                  <c:v>819820</c:v>
                </c:pt>
                <c:pt idx="4">
                  <c:v>116678</c:v>
                </c:pt>
                <c:pt idx="5">
                  <c:v>628986</c:v>
                </c:pt>
                <c:pt idx="6">
                  <c:v>118431</c:v>
                </c:pt>
                <c:pt idx="7">
                  <c:v>1243876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1057930</c:v>
                </c:pt>
                <c:pt idx="13">
                  <c:v>4754749</c:v>
                </c:pt>
                <c:pt idx="14">
                  <c:v>1701304</c:v>
                </c:pt>
                <c:pt idx="15">
                  <c:v>146606</c:v>
                </c:pt>
                <c:pt idx="16">
                  <c:v>354996</c:v>
                </c:pt>
                <c:pt idx="17">
                  <c:v>381533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130843</c:v>
                </c:pt>
                <c:pt idx="22">
                  <c:v>975167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914848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</c:ser>
        <c:gapWidth val="50"/>
        <c:overlap val="0"/>
        <c:axId val="29351860"/>
        <c:axId val="79764557"/>
      </c:barChart>
      <c:catAx>
        <c:axId val="2935186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9764557"/>
        <c:crosses val="autoZero"/>
        <c:auto val="1"/>
        <c:lblAlgn val="ctr"/>
        <c:lblOffset val="100"/>
        <c:noMultiLvlLbl val="0"/>
      </c:catAx>
      <c:valAx>
        <c:axId val="7976455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935186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65585493551"/>
          <c:y val="0.118230769230769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1409342.5</c:v>
                </c:pt>
                <c:pt idx="1">
                  <c:v>1416470</c:v>
                </c:pt>
                <c:pt idx="2">
                  <c:v>1498501.25</c:v>
                </c:pt>
                <c:pt idx="3">
                  <c:v>1563497.75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1366957.5</c:v>
                </c:pt>
                <c:pt idx="1">
                  <c:v>1383318.5</c:v>
                </c:pt>
                <c:pt idx="2">
                  <c:v>1552253.25</c:v>
                </c:pt>
                <c:pt idx="3">
                  <c:v>1586521</c:v>
                </c:pt>
                <c:pt idx="4">
                  <c:v>1653202.25</c:v>
                </c:pt>
                <c:pt idx="5">
                  <c:v>1600477.5</c:v>
                </c:pt>
                <c:pt idx="6">
                  <c:v>1538308.25</c:v>
                </c:pt>
                <c:pt idx="7">
                  <c:v>1548664.75</c:v>
                </c:pt>
                <c:pt idx="8">
                  <c:v>1499530.5</c:v>
                </c:pt>
                <c:pt idx="9">
                  <c:v>1544506</c:v>
                </c:pt>
                <c:pt idx="10">
                  <c:v>1426811.5</c:v>
                </c:pt>
                <c:pt idx="11">
                  <c:v>1431666.5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3605000"/>
        <c:axId val="18207864"/>
      </c:lineChart>
      <c:catAx>
        <c:axId val="93605000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8207864"/>
        <c:crosses val="autoZero"/>
        <c:auto val="1"/>
        <c:lblAlgn val="ctr"/>
        <c:lblOffset val="100"/>
        <c:noMultiLvlLbl val="0"/>
      </c:catAx>
      <c:valAx>
        <c:axId val="18207864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3605000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-0.0675388514528318</c:v>
                </c:pt>
                <c:pt idx="1">
                  <c:v>-0.0246047235148696</c:v>
                </c:pt>
                <c:pt idx="2">
                  <c:v>-0.0128070827285735</c:v>
                </c:pt>
                <c:pt idx="3">
                  <c:v>-0.0193531769790782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0.0427076804205002</c:v>
                </c:pt>
                <c:pt idx="1">
                  <c:v>0.0273191155030743</c:v>
                </c:pt>
                <c:pt idx="2">
                  <c:v>0.016331825792647</c:v>
                </c:pt>
                <c:pt idx="3">
                  <c:v>0.0250092528884034</c:v>
                </c:pt>
                <c:pt idx="4">
                  <c:v>0.0364168668485974</c:v>
                </c:pt>
                <c:pt idx="5">
                  <c:v>0.0361600324608975</c:v>
                </c:pt>
                <c:pt idx="6">
                  <c:v>0.033149727920559</c:v>
                </c:pt>
                <c:pt idx="7">
                  <c:v>0.0334249300098592</c:v>
                </c:pt>
                <c:pt idx="8">
                  <c:v>0.0324994254307882</c:v>
                </c:pt>
                <c:pt idx="9">
                  <c:v>0.0312434127269068</c:v>
                </c:pt>
                <c:pt idx="10">
                  <c:v>0.0278408093257077</c:v>
                </c:pt>
                <c:pt idx="11">
                  <c:v>0.0276838634768351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5110021"/>
        <c:axId val="93800302"/>
      </c:lineChart>
      <c:catAx>
        <c:axId val="5511002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3800302"/>
        <c:crosses val="autoZero"/>
        <c:auto val="1"/>
        <c:lblAlgn val="ctr"/>
        <c:lblOffset val="100"/>
        <c:noMultiLvlLbl val="0"/>
      </c:catAx>
      <c:valAx>
        <c:axId val="9380030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511002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-0.106888124057929</c:v>
                </c:pt>
                <c:pt idx="1">
                  <c:v>-0.0710994091958215</c:v>
                </c:pt>
                <c:pt idx="2">
                  <c:v>-0.0459356499135231</c:v>
                </c:pt>
                <c:pt idx="3">
                  <c:v>-0.0373627697817545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0.063206363371507</c:v>
                </c:pt>
                <c:pt idx="1">
                  <c:v>0.0190844517268285</c:v>
                </c:pt>
                <c:pt idx="2">
                  <c:v>0.0173866511827732</c:v>
                </c:pt>
                <c:pt idx="3">
                  <c:v>0.0155625988229782</c:v>
                </c:pt>
                <c:pt idx="4">
                  <c:v>0.0363228736448558</c:v>
                </c:pt>
                <c:pt idx="5">
                  <c:v>0.0487584256225147</c:v>
                </c:pt>
                <c:pt idx="6">
                  <c:v>0.0421855029233547</c:v>
                </c:pt>
                <c:pt idx="7">
                  <c:v>0.0415946786679116</c:v>
                </c:pt>
                <c:pt idx="8">
                  <c:v>0.0365525976607262</c:v>
                </c:pt>
                <c:pt idx="9">
                  <c:v>0.0292731028416116</c:v>
                </c:pt>
                <c:pt idx="10">
                  <c:v>0.0263573970373046</c:v>
                </c:pt>
                <c:pt idx="11">
                  <c:v>0.0257239520709216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5176436"/>
        <c:axId val="16084069"/>
      </c:lineChart>
      <c:catAx>
        <c:axId val="85176436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6084069"/>
        <c:crosses val="autoZero"/>
        <c:auto val="1"/>
        <c:lblAlgn val="ctr"/>
        <c:lblOffset val="100"/>
        <c:noMultiLvlLbl val="0"/>
      </c:catAx>
      <c:valAx>
        <c:axId val="160840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5176436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-0.184667870421339</c:v>
                </c:pt>
                <c:pt idx="1">
                  <c:v>-0.0530180199812539</c:v>
                </c:pt>
                <c:pt idx="2">
                  <c:v>0.000977180284887913</c:v>
                </c:pt>
                <c:pt idx="3">
                  <c:v>-0.0131066310861417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-0.0731143745013249</c:v>
                </c:pt>
                <c:pt idx="1">
                  <c:v>-0.101035069750849</c:v>
                </c:pt>
                <c:pt idx="2">
                  <c:v>-0.137435991874098</c:v>
                </c:pt>
                <c:pt idx="3">
                  <c:v>-0.126103226328838</c:v>
                </c:pt>
                <c:pt idx="4">
                  <c:v>-0.0931604882114244</c:v>
                </c:pt>
                <c:pt idx="5">
                  <c:v>-0.110781477644298</c:v>
                </c:pt>
                <c:pt idx="6">
                  <c:v>-0.0988429798536599</c:v>
                </c:pt>
                <c:pt idx="7">
                  <c:v>-0.0914712286194724</c:v>
                </c:pt>
                <c:pt idx="8">
                  <c:v>-0.0815744996760095</c:v>
                </c:pt>
                <c:pt idx="9">
                  <c:v>-0.07495214290871</c:v>
                </c:pt>
                <c:pt idx="10">
                  <c:v>-0.0672299957977266</c:v>
                </c:pt>
                <c:pt idx="11">
                  <c:v>-0.064001703509932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7699955"/>
        <c:axId val="25364500"/>
      </c:lineChart>
      <c:catAx>
        <c:axId val="9769995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5364500"/>
        <c:crosses val="autoZero"/>
        <c:auto val="1"/>
        <c:lblAlgn val="ctr"/>
        <c:lblOffset val="100"/>
        <c:noMultiLvlLbl val="0"/>
      </c:catAx>
      <c:valAx>
        <c:axId val="2536450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7699955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0.0092621085758875</c:v>
                </c:pt>
                <c:pt idx="1">
                  <c:v>0.0165253273654749</c:v>
                </c:pt>
                <c:pt idx="2">
                  <c:v>0.0052398200648589</c:v>
                </c:pt>
                <c:pt idx="3">
                  <c:v>-0.00683707398035749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0.066984844641208</c:v>
                </c:pt>
                <c:pt idx="1">
                  <c:v>0.0747534652869182</c:v>
                </c:pt>
                <c:pt idx="2">
                  <c:v>0.0711037544792885</c:v>
                </c:pt>
                <c:pt idx="3">
                  <c:v>0.0834587868905337</c:v>
                </c:pt>
                <c:pt idx="4">
                  <c:v>0.0802867861722969</c:v>
                </c:pt>
                <c:pt idx="5">
                  <c:v>0.0784141408569421</c:v>
                </c:pt>
                <c:pt idx="6">
                  <c:v>0.0722926120223881</c:v>
                </c:pt>
                <c:pt idx="7">
                  <c:v>0.0711809336259084</c:v>
                </c:pt>
                <c:pt idx="8">
                  <c:v>0.069415336852545</c:v>
                </c:pt>
                <c:pt idx="9">
                  <c:v>0.0690302966569736</c:v>
                </c:pt>
                <c:pt idx="10">
                  <c:v>0.061478288189287</c:v>
                </c:pt>
                <c:pt idx="11">
                  <c:v>0.0610666088233791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3580482"/>
        <c:axId val="49476330"/>
      </c:lineChart>
      <c:catAx>
        <c:axId val="5358048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9476330"/>
        <c:crosses val="autoZero"/>
        <c:auto val="1"/>
        <c:lblAlgn val="ctr"/>
        <c:lblOffset val="100"/>
        <c:noMultiLvlLbl val="0"/>
      </c:catAx>
      <c:valAx>
        <c:axId val="4947633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3580482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0.00972298864380305</c:v>
                </c:pt>
                <c:pt idx="1">
                  <c:v>0.00510249590564538</c:v>
                </c:pt>
                <c:pt idx="2">
                  <c:v>-0.0170839353566588</c:v>
                </c:pt>
                <c:pt idx="3">
                  <c:v>-0.0243208798996674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0.0705743715147034</c:v>
                </c:pt>
                <c:pt idx="1">
                  <c:v>0.0921792554319303</c:v>
                </c:pt>
                <c:pt idx="2">
                  <c:v>0.10400050963447</c:v>
                </c:pt>
                <c:pt idx="3">
                  <c:v>0.111168832065781</c:v>
                </c:pt>
                <c:pt idx="4">
                  <c:v>0.105344715076526</c:v>
                </c:pt>
                <c:pt idx="5">
                  <c:v>0.109671321403797</c:v>
                </c:pt>
                <c:pt idx="6">
                  <c:v>0.100605935663742</c:v>
                </c:pt>
                <c:pt idx="7">
                  <c:v>0.0994955338786352</c:v>
                </c:pt>
                <c:pt idx="8">
                  <c:v>0.0964306590725803</c:v>
                </c:pt>
                <c:pt idx="9">
                  <c:v>0.0931425554904846</c:v>
                </c:pt>
                <c:pt idx="10">
                  <c:v>0.0831488073105455</c:v>
                </c:pt>
                <c:pt idx="11">
                  <c:v>0.0798612505112057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2890437"/>
        <c:axId val="63171522"/>
      </c:lineChart>
      <c:catAx>
        <c:axId val="92890437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3171522"/>
        <c:crosses val="autoZero"/>
        <c:auto val="1"/>
        <c:lblAlgn val="ctr"/>
        <c:lblOffset val="100"/>
        <c:noMultiLvlLbl val="0"/>
      </c:catAx>
      <c:valAx>
        <c:axId val="6317152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2890437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70846153846153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0.0310068162323993</c:v>
                </c:pt>
                <c:pt idx="1">
                  <c:v>0.0274650616883543</c:v>
                </c:pt>
                <c:pt idx="2">
                  <c:v>0.00506318463726885</c:v>
                </c:pt>
                <c:pt idx="3">
                  <c:v>-0.00021034800985098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0.0752279866870522</c:v>
                </c:pt>
                <c:pt idx="1">
                  <c:v>0.101168733269546</c:v>
                </c:pt>
                <c:pt idx="2">
                  <c:v>0.111471789830057</c:v>
                </c:pt>
                <c:pt idx="3">
                  <c:v>0.125057617159189</c:v>
                </c:pt>
                <c:pt idx="4">
                  <c:v>0.12427126794533</c:v>
                </c:pt>
                <c:pt idx="5">
                  <c:v>0.129929230886069</c:v>
                </c:pt>
                <c:pt idx="6">
                  <c:v>0.120587140026047</c:v>
                </c:pt>
                <c:pt idx="7">
                  <c:v>0.119008046188065</c:v>
                </c:pt>
                <c:pt idx="8">
                  <c:v>0.11942492917489</c:v>
                </c:pt>
                <c:pt idx="9">
                  <c:v>0.118324691167272</c:v>
                </c:pt>
                <c:pt idx="10">
                  <c:v>0.110462524132023</c:v>
                </c:pt>
                <c:pt idx="11">
                  <c:v>0.107325615826835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0398839"/>
        <c:axId val="73340502"/>
      </c:lineChart>
      <c:catAx>
        <c:axId val="2039883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3340502"/>
        <c:crosses val="autoZero"/>
        <c:auto val="1"/>
        <c:lblAlgn val="ctr"/>
        <c:lblOffset val="100"/>
        <c:noMultiLvlLbl val="0"/>
      </c:catAx>
      <c:valAx>
        <c:axId val="7334050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039883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551.400672242</c:v>
                </c:pt>
                <c:pt idx="1">
                  <c:v>552.998205219</c:v>
                </c:pt>
                <c:pt idx="2">
                  <c:v>553.714663123</c:v>
                </c:pt>
                <c:pt idx="3">
                  <c:v>555.300184228</c:v>
                </c:pt>
                <c:pt idx="4">
                  <c:v>556.393985771</c:v>
                </c:pt>
                <c:pt idx="5">
                  <c:v>557.290781871</c:v>
                </c:pt>
                <c:pt idx="6">
                  <c:v>556.997827154</c:v>
                </c:pt>
                <c:pt idx="7">
                  <c:v>558.121897004</c:v>
                </c:pt>
                <c:pt idx="8">
                  <c:v>555.014831435</c:v>
                </c:pt>
                <c:pt idx="9">
                  <c:v>555.932458958</c:v>
                </c:pt>
                <c:pt idx="10">
                  <c:v>556.37636368</c:v>
                </c:pt>
                <c:pt idx="11">
                  <c:v>554.53056671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3615141"/>
        <c:axId val="40210818"/>
      </c:lineChart>
      <c:catAx>
        <c:axId val="2361514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0210818"/>
        <c:crosses val="autoZero"/>
        <c:auto val="1"/>
        <c:lblAlgn val="ctr"/>
        <c:lblOffset val="100"/>
        <c:noMultiLvlLbl val="0"/>
      </c:catAx>
      <c:valAx>
        <c:axId val="4021081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361514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177.457149</c:v>
                </c:pt>
                <c:pt idx="1">
                  <c:v>179.037447</c:v>
                </c:pt>
                <c:pt idx="2">
                  <c:v>179.088045</c:v>
                </c:pt>
                <c:pt idx="3">
                  <c:v>179.639626</c:v>
                </c:pt>
                <c:pt idx="4">
                  <c:v>179.5582</c:v>
                </c:pt>
                <c:pt idx="5">
                  <c:v>179.025974</c:v>
                </c:pt>
                <c:pt idx="6">
                  <c:v>178.982643</c:v>
                </c:pt>
                <c:pt idx="7">
                  <c:v>179.250858</c:v>
                </c:pt>
                <c:pt idx="8">
                  <c:v>177.568873</c:v>
                </c:pt>
                <c:pt idx="9">
                  <c:v>177.119359</c:v>
                </c:pt>
                <c:pt idx="10">
                  <c:v>177.177519</c:v>
                </c:pt>
                <c:pt idx="11">
                  <c:v>176.96943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4436113"/>
        <c:axId val="55892912"/>
      </c:lineChart>
      <c:catAx>
        <c:axId val="4443611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5892912"/>
        <c:crosses val="autoZero"/>
        <c:auto val="1"/>
        <c:lblAlgn val="ctr"/>
        <c:lblOffset val="100"/>
        <c:noMultiLvlLbl val="0"/>
      </c:catAx>
      <c:valAx>
        <c:axId val="5589291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4436113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86.941785</c:v>
                </c:pt>
                <c:pt idx="1">
                  <c:v>85.319787</c:v>
                </c:pt>
                <c:pt idx="2">
                  <c:v>85.154066</c:v>
                </c:pt>
                <c:pt idx="3">
                  <c:v>84.871498</c:v>
                </c:pt>
                <c:pt idx="4">
                  <c:v>84.88047</c:v>
                </c:pt>
                <c:pt idx="5">
                  <c:v>84.80486</c:v>
                </c:pt>
                <c:pt idx="6">
                  <c:v>84.929141</c:v>
                </c:pt>
                <c:pt idx="7">
                  <c:v>84.751995</c:v>
                </c:pt>
                <c:pt idx="8">
                  <c:v>83.353715</c:v>
                </c:pt>
                <c:pt idx="9">
                  <c:v>84.025768</c:v>
                </c:pt>
                <c:pt idx="10">
                  <c:v>84.771841</c:v>
                </c:pt>
                <c:pt idx="11">
                  <c:v>84.394106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4681291"/>
        <c:axId val="83017740"/>
      </c:lineChart>
      <c:catAx>
        <c:axId val="6468129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3017740"/>
        <c:crosses val="autoZero"/>
        <c:auto val="1"/>
        <c:lblAlgn val="ctr"/>
        <c:lblOffset val="100"/>
        <c:noMultiLvlLbl val="0"/>
      </c:catAx>
      <c:valAx>
        <c:axId val="8301774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468129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531007223661"/>
          <c:w val="0.651679586563308"/>
          <c:h val="0.9344418699741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458110</c:v>
                </c:pt>
                <c:pt idx="2">
                  <c:v>555414</c:v>
                </c:pt>
                <c:pt idx="3">
                  <c:v>432420</c:v>
                </c:pt>
                <c:pt idx="4">
                  <c:v>21907517</c:v>
                </c:pt>
                <c:pt idx="5">
                  <c:v>804786</c:v>
                </c:pt>
                <c:pt idx="6">
                  <c:v>4899593</c:v>
                </c:pt>
                <c:pt idx="7">
                  <c:v>15856048</c:v>
                </c:pt>
                <c:pt idx="8">
                  <c:v>2617305</c:v>
                </c:pt>
                <c:pt idx="9">
                  <c:v>299508</c:v>
                </c:pt>
                <c:pt idx="10">
                  <c:v>419918</c:v>
                </c:pt>
                <c:pt idx="11">
                  <c:v>214244</c:v>
                </c:pt>
                <c:pt idx="12">
                  <c:v>308804</c:v>
                </c:pt>
                <c:pt idx="13">
                  <c:v>520980</c:v>
                </c:pt>
                <c:pt idx="14">
                  <c:v>548816</c:v>
                </c:pt>
                <c:pt idx="15">
                  <c:v>6813614</c:v>
                </c:pt>
                <c:pt idx="16">
                  <c:v>1314439</c:v>
                </c:pt>
                <c:pt idx="17">
                  <c:v>361916</c:v>
                </c:pt>
                <c:pt idx="18">
                  <c:v>150271</c:v>
                </c:pt>
                <c:pt idx="19">
                  <c:v>265771</c:v>
                </c:pt>
                <c:pt idx="20">
                  <c:v>770341</c:v>
                </c:pt>
                <c:pt idx="21">
                  <c:v>3325654</c:v>
                </c:pt>
                <c:pt idx="22">
                  <c:v>1214886</c:v>
                </c:pt>
                <c:pt idx="23">
                  <c:v>570004</c:v>
                </c:pt>
                <c:pt idx="24">
                  <c:v>659900</c:v>
                </c:pt>
                <c:pt idx="25">
                  <c:v>24185120</c:v>
                </c:pt>
                <c:pt idx="26">
                  <c:v>1539519</c:v>
                </c:pt>
                <c:pt idx="27">
                  <c:v>258186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4623896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2904158</c:v>
                </c:pt>
                <c:pt idx="22">
                  <c:v>1187385</c:v>
                </c:pt>
                <c:pt idx="23">
                  <c:v>575878</c:v>
                </c:pt>
                <c:pt idx="24">
                  <c:v>555675</c:v>
                </c:pt>
                <c:pt idx="25">
                  <c:v>24117135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</c:ser>
        <c:gapWidth val="50"/>
        <c:overlap val="0"/>
        <c:axId val="48260061"/>
        <c:axId val="87300856"/>
      </c:barChart>
      <c:catAx>
        <c:axId val="4826006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7300856"/>
        <c:crosses val="autoZero"/>
        <c:auto val="1"/>
        <c:lblAlgn val="ctr"/>
        <c:lblOffset val="100"/>
        <c:noMultiLvlLbl val="0"/>
      </c:catAx>
      <c:valAx>
        <c:axId val="8730085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826006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271.269758</c:v>
                </c:pt>
                <c:pt idx="1">
                  <c:v>272.838484</c:v>
                </c:pt>
                <c:pt idx="2">
                  <c:v>273.688219</c:v>
                </c:pt>
                <c:pt idx="3">
                  <c:v>275.028201</c:v>
                </c:pt>
                <c:pt idx="4">
                  <c:v>276.204983</c:v>
                </c:pt>
                <c:pt idx="5">
                  <c:v>277.661357</c:v>
                </c:pt>
                <c:pt idx="6">
                  <c:v>277.371069</c:v>
                </c:pt>
                <c:pt idx="7">
                  <c:v>278.53739</c:v>
                </c:pt>
                <c:pt idx="8">
                  <c:v>278.735017</c:v>
                </c:pt>
                <c:pt idx="9">
                  <c:v>279.244422</c:v>
                </c:pt>
                <c:pt idx="10">
                  <c:v>278.88921</c:v>
                </c:pt>
                <c:pt idx="11">
                  <c:v>277.908212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0574763"/>
        <c:axId val="6039088"/>
      </c:lineChart>
      <c:catAx>
        <c:axId val="9057476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039088"/>
        <c:crosses val="autoZero"/>
        <c:auto val="1"/>
        <c:lblAlgn val="ctr"/>
        <c:lblOffset val="100"/>
        <c:noMultiLvlLbl val="0"/>
      </c:catAx>
      <c:valAx>
        <c:axId val="603908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0574763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186.46958</c:v>
                </c:pt>
                <c:pt idx="1">
                  <c:v>188.432899</c:v>
                </c:pt>
                <c:pt idx="2">
                  <c:v>189.198711</c:v>
                </c:pt>
                <c:pt idx="3">
                  <c:v>190.563919</c:v>
                </c:pt>
                <c:pt idx="4">
                  <c:v>191.606507</c:v>
                </c:pt>
                <c:pt idx="5">
                  <c:v>192.588231</c:v>
                </c:pt>
                <c:pt idx="6">
                  <c:v>192.359228</c:v>
                </c:pt>
                <c:pt idx="7">
                  <c:v>192.989778</c:v>
                </c:pt>
                <c:pt idx="8">
                  <c:v>193.133467</c:v>
                </c:pt>
                <c:pt idx="9">
                  <c:v>193.140855</c:v>
                </c:pt>
                <c:pt idx="10">
                  <c:v>192.194545</c:v>
                </c:pt>
                <c:pt idx="11">
                  <c:v>191.440264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4027568"/>
        <c:axId val="21794807"/>
      </c:lineChart>
      <c:catAx>
        <c:axId val="94027568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1794807"/>
        <c:crosses val="autoZero"/>
        <c:auto val="1"/>
        <c:lblAlgn val="ctr"/>
        <c:lblOffset val="100"/>
        <c:noMultiLvlLbl val="0"/>
      </c:catAx>
      <c:valAx>
        <c:axId val="2179480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4027568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17.20846625</c:v>
                </c:pt>
                <c:pt idx="1">
                  <c:v>17.4260955</c:v>
                </c:pt>
                <c:pt idx="2">
                  <c:v>17.5241775</c:v>
                </c:pt>
                <c:pt idx="3">
                  <c:v>17.6754295</c:v>
                </c:pt>
                <c:pt idx="4">
                  <c:v>17.83947575</c:v>
                </c:pt>
                <c:pt idx="5">
                  <c:v>17.9908265</c:v>
                </c:pt>
                <c:pt idx="6">
                  <c:v>18.03606</c:v>
                </c:pt>
                <c:pt idx="7">
                  <c:v>18.1322175</c:v>
                </c:pt>
                <c:pt idx="8">
                  <c:v>18.1746025</c:v>
                </c:pt>
                <c:pt idx="9">
                  <c:v>18.207754</c:v>
                </c:pt>
                <c:pt idx="10">
                  <c:v>18.154002</c:v>
                </c:pt>
                <c:pt idx="11">
                  <c:v>18.13097875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4898789"/>
        <c:axId val="59289821"/>
      </c:lineChart>
      <c:catAx>
        <c:axId val="2489878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9289821"/>
        <c:crosses val="autoZero"/>
        <c:auto val="1"/>
        <c:lblAlgn val="ctr"/>
        <c:lblOffset val="100"/>
        <c:noMultiLvlLbl val="0"/>
      </c:catAx>
      <c:valAx>
        <c:axId val="5928982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489878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-0.00337983280956323</c:v>
                </c:pt>
                <c:pt idx="1">
                  <c:v>0.00421795149555254</c:v>
                </c:pt>
                <c:pt idx="2">
                  <c:v>0.00898414322395191</c:v>
                </c:pt>
                <c:pt idx="3">
                  <c:v>0.0171162390227003</c:v>
                </c:pt>
                <c:pt idx="4">
                  <c:v>0.019925880343792</c:v>
                </c:pt>
                <c:pt idx="5">
                  <c:v>0.0246599573045429</c:v>
                </c:pt>
                <c:pt idx="6">
                  <c:v>0.0203514086463209</c:v>
                </c:pt>
                <c:pt idx="7">
                  <c:v>0.0276838634768349</c:v>
                </c:pt>
                <c:pt idx="8">
                  <c:v>0.0184292748027426</c:v>
                </c:pt>
                <c:pt idx="9">
                  <c:v>0.0192115040450186</c:v>
                </c:pt>
                <c:pt idx="10">
                  <c:v>0.020354873154628</c:v>
                </c:pt>
                <c:pt idx="11">
                  <c:v>0.0126288346304069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9381989"/>
        <c:axId val="50995294"/>
      </c:lineChart>
      <c:catAx>
        <c:axId val="5938198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0995294"/>
        <c:crosses val="autoZero"/>
        <c:auto val="1"/>
        <c:lblAlgn val="ctr"/>
        <c:lblOffset val="100"/>
        <c:noMultiLvlLbl val="0"/>
      </c:catAx>
      <c:valAx>
        <c:axId val="5099529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938198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-0.0145587539300071</c:v>
                </c:pt>
                <c:pt idx="1">
                  <c:v>0.00475423778427251</c:v>
                </c:pt>
                <c:pt idx="2">
                  <c:v>0.0126028905867664</c:v>
                </c:pt>
                <c:pt idx="3">
                  <c:v>0.0211119948691005</c:v>
                </c:pt>
                <c:pt idx="4">
                  <c:v>0.0168622781359371</c:v>
                </c:pt>
                <c:pt idx="5">
                  <c:v>0.0147498623597998</c:v>
                </c:pt>
                <c:pt idx="6">
                  <c:v>0.0136685734658788</c:v>
                </c:pt>
                <c:pt idx="7">
                  <c:v>0.0257239520709216</c:v>
                </c:pt>
                <c:pt idx="8">
                  <c:v>0.0106888437161302</c:v>
                </c:pt>
                <c:pt idx="9">
                  <c:v>0.0102812748011632</c:v>
                </c:pt>
                <c:pt idx="10">
                  <c:v>0.00940434140529135</c:v>
                </c:pt>
                <c:pt idx="11">
                  <c:v>0.00727560180016103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7397339"/>
        <c:axId val="46309087"/>
      </c:lineChart>
      <c:catAx>
        <c:axId val="1739733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6309087"/>
        <c:crosses val="autoZero"/>
        <c:auto val="1"/>
        <c:lblAlgn val="ctr"/>
        <c:lblOffset val="100"/>
        <c:noMultiLvlLbl val="0"/>
      </c:catAx>
      <c:valAx>
        <c:axId val="4630908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739733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-0.0777570025727972</c:v>
                </c:pt>
                <c:pt idx="1">
                  <c:v>-0.100719347267335</c:v>
                </c:pt>
                <c:pt idx="2">
                  <c:v>-0.10460292560573</c:v>
                </c:pt>
                <c:pt idx="3">
                  <c:v>-0.101766465138666</c:v>
                </c:pt>
                <c:pt idx="4">
                  <c:v>-0.0972501944363204</c:v>
                </c:pt>
                <c:pt idx="5">
                  <c:v>-0.0834490808839662</c:v>
                </c:pt>
                <c:pt idx="6">
                  <c:v>-0.0754388963600718</c:v>
                </c:pt>
                <c:pt idx="7">
                  <c:v>-0.064001703509932</c:v>
                </c:pt>
                <c:pt idx="8">
                  <c:v>-0.0733316215653681</c:v>
                </c:pt>
                <c:pt idx="9">
                  <c:v>-0.0559716351645324</c:v>
                </c:pt>
                <c:pt idx="10">
                  <c:v>-0.0290837337937127</c:v>
                </c:pt>
                <c:pt idx="11">
                  <c:v>-0.0255501055677744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233317"/>
        <c:axId val="65954307"/>
      </c:lineChart>
      <c:catAx>
        <c:axId val="1233317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5954307"/>
        <c:crosses val="autoZero"/>
        <c:auto val="1"/>
        <c:lblAlgn val="ctr"/>
        <c:lblOffset val="100"/>
        <c:noMultiLvlLbl val="0"/>
      </c:catAx>
      <c:valAx>
        <c:axId val="6595430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233317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0.0285468041783948</c:v>
                </c:pt>
                <c:pt idx="1">
                  <c:v>0.0399730087311678</c:v>
                </c:pt>
                <c:pt idx="2">
                  <c:v>0.0461797823319524</c:v>
                </c:pt>
                <c:pt idx="3">
                  <c:v>0.0566682360615124</c:v>
                </c:pt>
                <c:pt idx="4">
                  <c:v>0.0631121009122904</c:v>
                </c:pt>
                <c:pt idx="5">
                  <c:v>0.068321660407067</c:v>
                </c:pt>
                <c:pt idx="6">
                  <c:v>0.0573169633176392</c:v>
                </c:pt>
                <c:pt idx="7">
                  <c:v>0.0610666088233791</c:v>
                </c:pt>
                <c:pt idx="8">
                  <c:v>0.0564286435375937</c:v>
                </c:pt>
                <c:pt idx="9">
                  <c:v>0.0518360825682318</c:v>
                </c:pt>
                <c:pt idx="10">
                  <c:v>0.0446689089897106</c:v>
                </c:pt>
                <c:pt idx="11">
                  <c:v>0.0308335611343892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402748"/>
        <c:axId val="42048954"/>
      </c:lineChart>
      <c:catAx>
        <c:axId val="13402748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2048954"/>
        <c:crosses val="autoZero"/>
        <c:auto val="1"/>
        <c:lblAlgn val="ctr"/>
        <c:lblOffset val="100"/>
        <c:noMultiLvlLbl val="0"/>
      </c:catAx>
      <c:valAx>
        <c:axId val="4204895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3402748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0.0332017386596448</c:v>
                </c:pt>
                <c:pt idx="1">
                  <c:v>0.051218085167126</c:v>
                </c:pt>
                <c:pt idx="2">
                  <c:v>0.0608563017903749</c:v>
                </c:pt>
                <c:pt idx="3">
                  <c:v>0.0771603627382757</c:v>
                </c:pt>
                <c:pt idx="4">
                  <c:v>0.0862664342037175</c:v>
                </c:pt>
                <c:pt idx="5">
                  <c:v>0.0921637098288939</c:v>
                </c:pt>
                <c:pt idx="6">
                  <c:v>0.0789925505519098</c:v>
                </c:pt>
                <c:pt idx="7">
                  <c:v>0.0798612505112057</c:v>
                </c:pt>
                <c:pt idx="8">
                  <c:v>0.0748063296425096</c:v>
                </c:pt>
                <c:pt idx="9">
                  <c:v>0.0658038593848382</c:v>
                </c:pt>
                <c:pt idx="10">
                  <c:v>0.0496570413151167</c:v>
                </c:pt>
                <c:pt idx="11">
                  <c:v>0.0343017735722474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1147242"/>
        <c:axId val="95863299"/>
      </c:lineChart>
      <c:catAx>
        <c:axId val="2114724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5863299"/>
        <c:crosses val="autoZero"/>
        <c:auto val="1"/>
        <c:lblAlgn val="ctr"/>
        <c:lblOffset val="100"/>
        <c:noMultiLvlLbl val="0"/>
      </c:catAx>
      <c:valAx>
        <c:axId val="9586329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1147242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996169071638"/>
          <c:y val="0.127"/>
          <c:w val="0.820967947899374"/>
          <c:h val="0.668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0.0391822947531306</c:v>
                </c:pt>
                <c:pt idx="1">
                  <c:v>0.0581678691297748</c:v>
                </c:pt>
                <c:pt idx="2">
                  <c:v>0.0703586969351642</c:v>
                </c:pt>
                <c:pt idx="3">
                  <c:v>0.0876454144275997</c:v>
                </c:pt>
                <c:pt idx="4">
                  <c:v>0.102131739256386</c:v>
                </c:pt>
                <c:pt idx="5">
                  <c:v>0.111449768183945</c:v>
                </c:pt>
                <c:pt idx="6">
                  <c:v>0.103940999948341</c:v>
                </c:pt>
                <c:pt idx="7">
                  <c:v>0.107325615826835</c:v>
                </c:pt>
                <c:pt idx="8">
                  <c:v>0.103469112586517</c:v>
                </c:pt>
                <c:pt idx="9">
                  <c:v>0.0950410503105931</c:v>
                </c:pt>
                <c:pt idx="10">
                  <c:v>0.0801907196281964</c:v>
                </c:pt>
                <c:pt idx="11">
                  <c:v>0.0646874580642293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5544993"/>
        <c:axId val="80552695"/>
      </c:lineChart>
      <c:catAx>
        <c:axId val="1554499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0552695"/>
        <c:crosses val="autoZero"/>
        <c:auto val="1"/>
        <c:lblAlgn val="ctr"/>
        <c:lblOffset val="100"/>
        <c:noMultiLvlLbl val="0"/>
      </c:catAx>
      <c:valAx>
        <c:axId val="8055269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5544993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415920</c:v>
                </c:pt>
                <c:pt idx="2">
                  <c:v>99190</c:v>
                </c:pt>
                <c:pt idx="3">
                  <c:v>0</c:v>
                </c:pt>
                <c:pt idx="4">
                  <c:v>17226846</c:v>
                </c:pt>
                <c:pt idx="5">
                  <c:v>522940</c:v>
                </c:pt>
                <c:pt idx="6">
                  <c:v>93006</c:v>
                </c:pt>
                <c:pt idx="7">
                  <c:v>12093552</c:v>
                </c:pt>
                <c:pt idx="8">
                  <c:v>1519973</c:v>
                </c:pt>
                <c:pt idx="9">
                  <c:v>189609</c:v>
                </c:pt>
                <c:pt idx="10">
                  <c:v>415951</c:v>
                </c:pt>
                <c:pt idx="11">
                  <c:v>22245</c:v>
                </c:pt>
                <c:pt idx="12">
                  <c:v>119280</c:v>
                </c:pt>
                <c:pt idx="13">
                  <c:v>330220</c:v>
                </c:pt>
                <c:pt idx="14">
                  <c:v>280663</c:v>
                </c:pt>
                <c:pt idx="15">
                  <c:v>4994178</c:v>
                </c:pt>
                <c:pt idx="16">
                  <c:v>1177047</c:v>
                </c:pt>
                <c:pt idx="17">
                  <c:v>136704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1564720</c:v>
                </c:pt>
                <c:pt idx="22">
                  <c:v>450763</c:v>
                </c:pt>
                <c:pt idx="23">
                  <c:v>354472</c:v>
                </c:pt>
                <c:pt idx="24">
                  <c:v>46670</c:v>
                </c:pt>
                <c:pt idx="25">
                  <c:v>19044012</c:v>
                </c:pt>
                <c:pt idx="26">
                  <c:v>964194</c:v>
                </c:pt>
                <c:pt idx="27">
                  <c:v>88624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100040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1367913</c:v>
                </c:pt>
                <c:pt idx="22">
                  <c:v>385195</c:v>
                </c:pt>
                <c:pt idx="23">
                  <c:v>350564</c:v>
                </c:pt>
                <c:pt idx="24">
                  <c:v>39809</c:v>
                </c:pt>
                <c:pt idx="25">
                  <c:v>18841530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</c:ser>
        <c:gapWidth val="50"/>
        <c:overlap val="0"/>
        <c:axId val="63124807"/>
        <c:axId val="16560721"/>
      </c:barChart>
      <c:catAx>
        <c:axId val="6312480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6560721"/>
        <c:crosses val="autoZero"/>
        <c:auto val="1"/>
        <c:lblAlgn val="ctr"/>
        <c:lblOffset val="100"/>
        <c:noMultiLvlLbl val="0"/>
      </c:catAx>
      <c:valAx>
        <c:axId val="1656072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312480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</c:v>
                </c:pt>
                <c:pt idx="1">
                  <c:v>0</c:v>
                </c:pt>
                <c:pt idx="2">
                  <c:v>750.977</c:v>
                </c:pt>
                <c:pt idx="3">
                  <c:v>3686.112</c:v>
                </c:pt>
                <c:pt idx="4">
                  <c:v>319.053</c:v>
                </c:pt>
                <c:pt idx="5">
                  <c:v>3284.996</c:v>
                </c:pt>
                <c:pt idx="6">
                  <c:v>549.113</c:v>
                </c:pt>
                <c:pt idx="7">
                  <c:v>342.493</c:v>
                </c:pt>
                <c:pt idx="8">
                  <c:v>0</c:v>
                </c:pt>
                <c:pt idx="9">
                  <c:v>77.081</c:v>
                </c:pt>
                <c:pt idx="10">
                  <c:v>584.869</c:v>
                </c:pt>
                <c:pt idx="11">
                  <c:v>0</c:v>
                </c:pt>
                <c:pt idx="12">
                  <c:v>53.625</c:v>
                </c:pt>
                <c:pt idx="13">
                  <c:v>3522.664</c:v>
                </c:pt>
                <c:pt idx="14">
                  <c:v>45.923</c:v>
                </c:pt>
                <c:pt idx="15">
                  <c:v>79.435</c:v>
                </c:pt>
                <c:pt idx="16">
                  <c:v>6.928</c:v>
                </c:pt>
                <c:pt idx="17">
                  <c:v>623.985</c:v>
                </c:pt>
                <c:pt idx="18">
                  <c:v>0</c:v>
                </c:pt>
                <c:pt idx="19">
                  <c:v>217.973</c:v>
                </c:pt>
                <c:pt idx="20">
                  <c:v>8560.28</c:v>
                </c:pt>
                <c:pt idx="21">
                  <c:v>354.565</c:v>
                </c:pt>
                <c:pt idx="22">
                  <c:v>1348.331</c:v>
                </c:pt>
                <c:pt idx="23">
                  <c:v>0</c:v>
                </c:pt>
                <c:pt idx="24">
                  <c:v>385.425</c:v>
                </c:pt>
                <c:pt idx="25">
                  <c:v>918.714</c:v>
                </c:pt>
                <c:pt idx="26">
                  <c:v>9044.099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</c:v>
                </c:pt>
                <c:pt idx="1">
                  <c:v>129.179</c:v>
                </c:pt>
                <c:pt idx="2">
                  <c:v>932.095</c:v>
                </c:pt>
                <c:pt idx="3">
                  <c:v>3755.986</c:v>
                </c:pt>
                <c:pt idx="4">
                  <c:v>308.936</c:v>
                </c:pt>
                <c:pt idx="5">
                  <c:v>3396.106</c:v>
                </c:pt>
                <c:pt idx="6">
                  <c:v>494.417</c:v>
                </c:pt>
                <c:pt idx="7">
                  <c:v>692.47</c:v>
                </c:pt>
                <c:pt idx="8">
                  <c:v>0</c:v>
                </c:pt>
                <c:pt idx="9">
                  <c:v>94.393</c:v>
                </c:pt>
                <c:pt idx="10">
                  <c:v>916.61</c:v>
                </c:pt>
                <c:pt idx="11">
                  <c:v>0</c:v>
                </c:pt>
                <c:pt idx="12">
                  <c:v>44.992</c:v>
                </c:pt>
                <c:pt idx="13">
                  <c:v>2639.551</c:v>
                </c:pt>
                <c:pt idx="14">
                  <c:v>38.454</c:v>
                </c:pt>
                <c:pt idx="15">
                  <c:v>160.823</c:v>
                </c:pt>
                <c:pt idx="16">
                  <c:v>79.183</c:v>
                </c:pt>
                <c:pt idx="17">
                  <c:v>665.145</c:v>
                </c:pt>
                <c:pt idx="18">
                  <c:v>0</c:v>
                </c:pt>
                <c:pt idx="19">
                  <c:v>265.619</c:v>
                </c:pt>
                <c:pt idx="20">
                  <c:v>7649.498</c:v>
                </c:pt>
                <c:pt idx="21">
                  <c:v>966.201</c:v>
                </c:pt>
                <c:pt idx="22">
                  <c:v>2064.465</c:v>
                </c:pt>
                <c:pt idx="23">
                  <c:v>0</c:v>
                </c:pt>
                <c:pt idx="24">
                  <c:v>565.121</c:v>
                </c:pt>
                <c:pt idx="25">
                  <c:v>932.099</c:v>
                </c:pt>
                <c:pt idx="26">
                  <c:v>9385.986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38898767"/>
        <c:axId val="27091439"/>
      </c:barChart>
      <c:catAx>
        <c:axId val="3889876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7091439"/>
        <c:crosses val="autoZero"/>
        <c:auto val="1"/>
        <c:lblAlgn val="ctr"/>
        <c:lblOffset val="100"/>
        <c:noMultiLvlLbl val="0"/>
      </c:catAx>
      <c:valAx>
        <c:axId val="2709143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889876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8471370473"/>
          <c:y val="0.0392798690671031"/>
          <c:w val="0.651733264476147"/>
          <c:h val="0.9344653573376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3119</c:v>
                </c:pt>
                <c:pt idx="2">
                  <c:v>20059</c:v>
                </c:pt>
                <c:pt idx="3">
                  <c:v>14984</c:v>
                </c:pt>
                <c:pt idx="4">
                  <c:v>981671</c:v>
                </c:pt>
                <c:pt idx="5">
                  <c:v>33089</c:v>
                </c:pt>
                <c:pt idx="6">
                  <c:v>30965</c:v>
                </c:pt>
                <c:pt idx="7">
                  <c:v>499032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4517</c:v>
                </c:pt>
                <c:pt idx="13">
                  <c:v>0</c:v>
                </c:pt>
                <c:pt idx="14">
                  <c:v>42803</c:v>
                </c:pt>
                <c:pt idx="15">
                  <c:v>1033466</c:v>
                </c:pt>
                <c:pt idx="16">
                  <c:v>22586</c:v>
                </c:pt>
                <c:pt idx="17">
                  <c:v>7273</c:v>
                </c:pt>
                <c:pt idx="18">
                  <c:v>664</c:v>
                </c:pt>
                <c:pt idx="19">
                  <c:v>6741</c:v>
                </c:pt>
                <c:pt idx="20">
                  <c:v>11214</c:v>
                </c:pt>
                <c:pt idx="21">
                  <c:v>289318</c:v>
                </c:pt>
                <c:pt idx="22">
                  <c:v>18646</c:v>
                </c:pt>
                <c:pt idx="23">
                  <c:v>12536</c:v>
                </c:pt>
                <c:pt idx="24">
                  <c:v>31015</c:v>
                </c:pt>
                <c:pt idx="25">
                  <c:v>141991</c:v>
                </c:pt>
                <c:pt idx="26">
                  <c:v>27130</c:v>
                </c:pt>
                <c:pt idx="27">
                  <c:v>2406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28995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168720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</c:ser>
        <c:gapWidth val="50"/>
        <c:overlap val="0"/>
        <c:axId val="60987527"/>
        <c:axId val="67827191"/>
      </c:barChart>
      <c:catAx>
        <c:axId val="6098752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7827191"/>
        <c:crosses val="autoZero"/>
        <c:auto val="1"/>
        <c:lblAlgn val="ctr"/>
        <c:lblOffset val="100"/>
        <c:noMultiLvlLbl val="0"/>
      </c:catAx>
      <c:valAx>
        <c:axId val="6782719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098752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75452196382"/>
          <c:y val="0.0392411110352829"/>
          <c:w val="0.651679586563308"/>
          <c:h val="0.934416160513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7500</c:v>
                </c:pt>
                <c:pt idx="3">
                  <c:v>4479</c:v>
                </c:pt>
                <c:pt idx="4">
                  <c:v>940652</c:v>
                </c:pt>
                <c:pt idx="5">
                  <c:v>7767</c:v>
                </c:pt>
                <c:pt idx="6">
                  <c:v>62</c:v>
                </c:pt>
                <c:pt idx="7">
                  <c:v>410492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35569</c:v>
                </c:pt>
                <c:pt idx="15">
                  <c:v>928008</c:v>
                </c:pt>
                <c:pt idx="16">
                  <c:v>12114</c:v>
                </c:pt>
                <c:pt idx="17">
                  <c:v>5160</c:v>
                </c:pt>
                <c:pt idx="18">
                  <c:v>0</c:v>
                </c:pt>
                <c:pt idx="19">
                  <c:v>4459</c:v>
                </c:pt>
                <c:pt idx="20">
                  <c:v>3123</c:v>
                </c:pt>
                <c:pt idx="21">
                  <c:v>230968</c:v>
                </c:pt>
                <c:pt idx="22">
                  <c:v>10807</c:v>
                </c:pt>
                <c:pt idx="23">
                  <c:v>5891</c:v>
                </c:pt>
                <c:pt idx="24">
                  <c:v>10008</c:v>
                </c:pt>
                <c:pt idx="25">
                  <c:v>104161</c:v>
                </c:pt>
                <c:pt idx="26">
                  <c:v>9333</c:v>
                </c:pt>
                <c:pt idx="27">
                  <c:v>826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149654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</c:ser>
        <c:gapWidth val="50"/>
        <c:overlap val="0"/>
        <c:axId val="22664571"/>
        <c:axId val="97695060"/>
      </c:barChart>
      <c:catAx>
        <c:axId val="2266457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7695060"/>
        <c:crosses val="autoZero"/>
        <c:auto val="1"/>
        <c:lblAlgn val="ctr"/>
        <c:lblOffset val="100"/>
        <c:noMultiLvlLbl val="0"/>
      </c:catAx>
      <c:valAx>
        <c:axId val="9769506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266457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8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8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8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8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8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8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8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8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8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image" Target="../media/image8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image" Target="../media/image8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image" Target="../media/image8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chart" Target="../charts/chart19.xml"/><Relationship Id="rId2" Type="http://schemas.openxmlformats.org/officeDocument/2006/relationships/image" Target="../media/image8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image" Target="../media/image8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image" Target="../media/image8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image" Target="../media/image8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image" Target="../media/image8.pn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image" Target="../media/image8.pn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image" Target="../media/image8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image" Target="../media/image8.pn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chart" Target="../charts/chart27.xml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28.xml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29.xml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0.xml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1.xml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2.xml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3.xml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4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chart" Target="../charts/chart35.xml"/><Relationship Id="rId3" Type="http://schemas.openxmlformats.org/officeDocument/2006/relationships/chart" Target="../charts/chart36.xml"/><Relationship Id="rId4" Type="http://schemas.openxmlformats.org/officeDocument/2006/relationships/chart" Target="../charts/chart37.xml"/><Relationship Id="rId5" Type="http://schemas.openxmlformats.org/officeDocument/2006/relationships/chart" Target="../charts/chart38.xml"/><Relationship Id="rId6" Type="http://schemas.openxmlformats.org/officeDocument/2006/relationships/chart" Target="../charts/chart39.xml"/><Relationship Id="rId7" Type="http://schemas.openxmlformats.org/officeDocument/2006/relationships/chart" Target="../charts/chart40.xml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chart" Target="../charts/chart41.xml"/><Relationship Id="rId3" Type="http://schemas.openxmlformats.org/officeDocument/2006/relationships/chart" Target="../charts/chart42.xml"/><Relationship Id="rId4" Type="http://schemas.openxmlformats.org/officeDocument/2006/relationships/chart" Target="../charts/chart43.xml"/><Relationship Id="rId5" Type="http://schemas.openxmlformats.org/officeDocument/2006/relationships/chart" Target="../charts/chart44.xml"/><Relationship Id="rId6" Type="http://schemas.openxmlformats.org/officeDocument/2006/relationships/chart" Target="../charts/chart45.xml"/><Relationship Id="rId7" Type="http://schemas.openxmlformats.org/officeDocument/2006/relationships/chart" Target="../charts/chart46.xml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chart" Target="../charts/chart47.xml"/><Relationship Id="rId3" Type="http://schemas.openxmlformats.org/officeDocument/2006/relationships/chart" Target="../charts/chart48.xml"/><Relationship Id="rId4" Type="http://schemas.openxmlformats.org/officeDocument/2006/relationships/chart" Target="../charts/chart49.xml"/><Relationship Id="rId5" Type="http://schemas.openxmlformats.org/officeDocument/2006/relationships/chart" Target="../charts/chart50.xml"/><Relationship Id="rId6" Type="http://schemas.openxmlformats.org/officeDocument/2006/relationships/chart" Target="../charts/chart51.xml"/><Relationship Id="rId7" Type="http://schemas.openxmlformats.org/officeDocument/2006/relationships/chart" Target="../charts/chart52.xml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chart" Target="../charts/chart53.xml"/><Relationship Id="rId3" Type="http://schemas.openxmlformats.org/officeDocument/2006/relationships/chart" Target="../charts/chart54.xml"/><Relationship Id="rId4" Type="http://schemas.openxmlformats.org/officeDocument/2006/relationships/chart" Target="../charts/chart55.xml"/><Relationship Id="rId5" Type="http://schemas.openxmlformats.org/officeDocument/2006/relationships/chart" Target="../charts/chart56.xml"/><Relationship Id="rId6" Type="http://schemas.openxmlformats.org/officeDocument/2006/relationships/chart" Target="../charts/chart57.xml"/><Relationship Id="rId7" Type="http://schemas.openxmlformats.org/officeDocument/2006/relationships/chart" Target="../charts/chart58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chart" Target="../charts/chart1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chart" Target="../charts/chart2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chart" Target="../charts/chart3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45720</xdr:colOff>
      <xdr:row>6</xdr:row>
      <xdr:rowOff>95400</xdr:rowOff>
    </xdr:to>
    <xdr:sp>
      <xdr:nvSpPr>
        <xdr:cNvPr id="0" name="CuadroTexto 10"/>
        <xdr:cNvSpPr/>
      </xdr:nvSpPr>
      <xdr:spPr>
        <a:xfrm>
          <a:off x="16200" y="802080"/>
          <a:ext cx="5254920" cy="436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10440</xdr:colOff>
      <xdr:row>46</xdr:row>
      <xdr:rowOff>125280</xdr:rowOff>
    </xdr:to>
    <xdr:sp>
      <xdr:nvSpPr>
        <xdr:cNvPr id="1" name="CuadroTexto 10"/>
        <xdr:cNvSpPr/>
      </xdr:nvSpPr>
      <xdr:spPr>
        <a:xfrm>
          <a:off x="0" y="8758800"/>
          <a:ext cx="523584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686880</xdr:colOff>
      <xdr:row>3</xdr:row>
      <xdr:rowOff>140760</xdr:rowOff>
    </xdr:from>
    <xdr:to>
      <xdr:col>10</xdr:col>
      <xdr:colOff>788040</xdr:colOff>
      <xdr:row>6</xdr:row>
      <xdr:rowOff>166680</xdr:rowOff>
    </xdr:to>
    <xdr:pic>
      <xdr:nvPicPr>
        <xdr:cNvPr id="2" name="Imagen 4" descr=""/>
        <xdr:cNvPicPr/>
      </xdr:nvPicPr>
      <xdr:blipFill>
        <a:blip r:embed="rId1"/>
        <a:stretch/>
      </xdr:blipFill>
      <xdr:spPr>
        <a:xfrm>
          <a:off x="9183960" y="712440"/>
          <a:ext cx="4449600" cy="597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3" name="Conector recto 5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4" name="Conector recto 6"/>
        <xdr:cNvCxnSpPr/>
      </xdr:nvCxnSpPr>
      <xdr:spPr>
        <a:xfrm flipH="1" flipV="1">
          <a:off x="11880" y="1944360"/>
          <a:ext cx="1388340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5" name="Conector recto 7"/>
        <xdr:cNvCxnSpPr/>
      </xdr:nvCxnSpPr>
      <xdr:spPr>
        <a:xfrm flipH="1">
          <a:off x="0" y="8439120"/>
          <a:ext cx="1389348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23</xdr:row>
      <xdr:rowOff>174960</xdr:rowOff>
    </xdr:from>
    <xdr:to>
      <xdr:col>7</xdr:col>
      <xdr:colOff>911880</xdr:colOff>
      <xdr:row>26</xdr:row>
      <xdr:rowOff>119160</xdr:rowOff>
    </xdr:to>
    <xdr:sp>
      <xdr:nvSpPr>
        <xdr:cNvPr id="6" name="CuadroTexto 8"/>
        <xdr:cNvSpPr/>
      </xdr:nvSpPr>
      <xdr:spPr>
        <a:xfrm>
          <a:off x="0" y="4556520"/>
          <a:ext cx="1049580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  <a:tabLst>
              <a:tab algn="l" pos="0"/>
            </a:tabLst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RESUMEN DEL TRÁFICO PORTUARIO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20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2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22" name="Gráfico 3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23" name="Imagen 2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24" name="Gráfico 1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25" name="Imagen 4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26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2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28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2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30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3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32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3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34" name="Gráfico 3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35" name="Imagen 2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36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37" name="Imagen 1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38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3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160200</xdr:colOff>
      <xdr:row>0</xdr:row>
      <xdr:rowOff>7560</xdr:rowOff>
    </xdr:from>
    <xdr:to>
      <xdr:col>8</xdr:col>
      <xdr:colOff>777240</xdr:colOff>
      <xdr:row>2</xdr:row>
      <xdr:rowOff>98640</xdr:rowOff>
    </xdr:to>
    <xdr:pic>
      <xdr:nvPicPr>
        <xdr:cNvPr id="7" name="Imagen 2" descr=""/>
        <xdr:cNvPicPr/>
      </xdr:nvPicPr>
      <xdr:blipFill>
        <a:blip r:embed="rId1"/>
        <a:stretch/>
      </xdr:blipFill>
      <xdr:spPr>
        <a:xfrm>
          <a:off x="7560000" y="7560"/>
          <a:ext cx="3878280" cy="5198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40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4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42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4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44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45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46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4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48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4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50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5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52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5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54" name="Gráfico 1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55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56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5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131040</xdr:rowOff>
    </xdr:to>
    <xdr:graphicFrame>
      <xdr:nvGraphicFramePr>
        <xdr:cNvPr id="58" name="Gráfico 2"/>
        <xdr:cNvGraphicFramePr/>
      </xdr:nvGraphicFramePr>
      <xdr:xfrm>
        <a:off x="6321960" y="1190520"/>
        <a:ext cx="5572440" cy="527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5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0</xdr:row>
      <xdr:rowOff>0</xdr:rowOff>
    </xdr:from>
    <xdr:to>
      <xdr:col>12</xdr:col>
      <xdr:colOff>878400</xdr:colOff>
      <xdr:row>2</xdr:row>
      <xdr:rowOff>1800</xdr:rowOff>
    </xdr:to>
    <xdr:pic>
      <xdr:nvPicPr>
        <xdr:cNvPr id="8" name="Imagen 2" descr=""/>
        <xdr:cNvPicPr/>
      </xdr:nvPicPr>
      <xdr:blipFill>
        <a:blip r:embed="rId1"/>
        <a:stretch/>
      </xdr:blipFill>
      <xdr:spPr>
        <a:xfrm>
          <a:off x="11498040" y="0"/>
          <a:ext cx="3516120" cy="5022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135000</xdr:rowOff>
    </xdr:to>
    <xdr:graphicFrame>
      <xdr:nvGraphicFramePr>
        <xdr:cNvPr id="60" name="Gráfico 2"/>
        <xdr:cNvGraphicFramePr/>
      </xdr:nvGraphicFramePr>
      <xdr:xfrm>
        <a:off x="6321960" y="1190520"/>
        <a:ext cx="5576400" cy="5278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6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45720</xdr:colOff>
      <xdr:row>6</xdr:row>
      <xdr:rowOff>95400</xdr:rowOff>
    </xdr:to>
    <xdr:sp>
      <xdr:nvSpPr>
        <xdr:cNvPr id="62" name="CuadroTexto 10"/>
        <xdr:cNvSpPr/>
      </xdr:nvSpPr>
      <xdr:spPr>
        <a:xfrm>
          <a:off x="16200" y="802080"/>
          <a:ext cx="5254920" cy="436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10440</xdr:colOff>
      <xdr:row>46</xdr:row>
      <xdr:rowOff>125280</xdr:rowOff>
    </xdr:to>
    <xdr:sp>
      <xdr:nvSpPr>
        <xdr:cNvPr id="63" name="CuadroTexto 10"/>
        <xdr:cNvSpPr/>
      </xdr:nvSpPr>
      <xdr:spPr>
        <a:xfrm>
          <a:off x="0" y="8758800"/>
          <a:ext cx="523584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685800</xdr:colOff>
      <xdr:row>3</xdr:row>
      <xdr:rowOff>142920</xdr:rowOff>
    </xdr:from>
    <xdr:to>
      <xdr:col>10</xdr:col>
      <xdr:colOff>671040</xdr:colOff>
      <xdr:row>6</xdr:row>
      <xdr:rowOff>142920</xdr:rowOff>
    </xdr:to>
    <xdr:pic>
      <xdr:nvPicPr>
        <xdr:cNvPr id="64" name="Imagen 3" descr=""/>
        <xdr:cNvPicPr/>
      </xdr:nvPicPr>
      <xdr:blipFill>
        <a:blip r:embed="rId1"/>
        <a:stretch/>
      </xdr:blipFill>
      <xdr:spPr>
        <a:xfrm>
          <a:off x="9182880" y="714600"/>
          <a:ext cx="4333680" cy="571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65" name="Conector recto 4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66" name="Conector recto 5"/>
        <xdr:cNvCxnSpPr/>
      </xdr:nvCxnSpPr>
      <xdr:spPr>
        <a:xfrm flipH="1" flipV="1">
          <a:off x="11880" y="1944360"/>
          <a:ext cx="1388340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67" name="Conector recto 6"/>
        <xdr:cNvCxnSpPr/>
      </xdr:nvCxnSpPr>
      <xdr:spPr>
        <a:xfrm flipH="1">
          <a:off x="0" y="8439120"/>
          <a:ext cx="1389348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23</xdr:row>
      <xdr:rowOff>174960</xdr:rowOff>
    </xdr:from>
    <xdr:to>
      <xdr:col>7</xdr:col>
      <xdr:colOff>911880</xdr:colOff>
      <xdr:row>26</xdr:row>
      <xdr:rowOff>119160</xdr:rowOff>
    </xdr:to>
    <xdr:sp>
      <xdr:nvSpPr>
        <xdr:cNvPr id="68" name="CuadroTexto 8"/>
        <xdr:cNvSpPr/>
      </xdr:nvSpPr>
      <xdr:spPr>
        <a:xfrm>
          <a:off x="0" y="4556520"/>
          <a:ext cx="1049580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  <a:tabLst>
              <a:tab algn="l" pos="0"/>
            </a:tabLst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RESUMEN DE IMPORT-EXPORT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6120</xdr:rowOff>
    </xdr:from>
    <xdr:to>
      <xdr:col>13</xdr:col>
      <xdr:colOff>700920</xdr:colOff>
      <xdr:row>2</xdr:row>
      <xdr:rowOff>92880</xdr:rowOff>
    </xdr:to>
    <xdr:pic>
      <xdr:nvPicPr>
        <xdr:cNvPr id="69" name="Imagen 1" descr=""/>
        <xdr:cNvPicPr/>
      </xdr:nvPicPr>
      <xdr:blipFill>
        <a:blip r:embed="rId1"/>
        <a:stretch/>
      </xdr:blipFill>
      <xdr:spPr>
        <a:xfrm>
          <a:off x="8008920" y="6120"/>
          <a:ext cx="384516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731880</xdr:colOff>
      <xdr:row>33</xdr:row>
      <xdr:rowOff>190080</xdr:rowOff>
    </xdr:to>
    <xdr:graphicFrame>
      <xdr:nvGraphicFramePr>
        <xdr:cNvPr id="70" name="Gráfico 2"/>
        <xdr:cNvGraphicFramePr/>
      </xdr:nvGraphicFramePr>
      <xdr:xfrm>
        <a:off x="6321960" y="1190520"/>
        <a:ext cx="556308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77040</xdr:colOff>
      <xdr:row>0</xdr:row>
      <xdr:rowOff>0</xdr:rowOff>
    </xdr:from>
    <xdr:to>
      <xdr:col>13</xdr:col>
      <xdr:colOff>702720</xdr:colOff>
      <xdr:row>2</xdr:row>
      <xdr:rowOff>87840</xdr:rowOff>
    </xdr:to>
    <xdr:pic>
      <xdr:nvPicPr>
        <xdr:cNvPr id="71" name="Imagen 1" descr=""/>
        <xdr:cNvPicPr/>
      </xdr:nvPicPr>
      <xdr:blipFill>
        <a:blip r:embed="rId1"/>
        <a:stretch/>
      </xdr:blipFill>
      <xdr:spPr>
        <a:xfrm>
          <a:off x="8009640" y="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731880</xdr:colOff>
      <xdr:row>33</xdr:row>
      <xdr:rowOff>190080</xdr:rowOff>
    </xdr:to>
    <xdr:graphicFrame>
      <xdr:nvGraphicFramePr>
        <xdr:cNvPr id="72" name="Gráfico 2"/>
        <xdr:cNvGraphicFramePr/>
      </xdr:nvGraphicFramePr>
      <xdr:xfrm>
        <a:off x="6321960" y="1190520"/>
        <a:ext cx="556308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702000</xdr:colOff>
      <xdr:row>2</xdr:row>
      <xdr:rowOff>89640</xdr:rowOff>
    </xdr:to>
    <xdr:pic>
      <xdr:nvPicPr>
        <xdr:cNvPr id="73" name="Imagen 1" descr=""/>
        <xdr:cNvPicPr/>
      </xdr:nvPicPr>
      <xdr:blipFill>
        <a:blip r:embed="rId1"/>
        <a:stretch/>
      </xdr:blipFill>
      <xdr:spPr>
        <a:xfrm>
          <a:off x="8008920" y="180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733680</xdr:colOff>
      <xdr:row>33</xdr:row>
      <xdr:rowOff>190080</xdr:rowOff>
    </xdr:to>
    <xdr:graphicFrame>
      <xdr:nvGraphicFramePr>
        <xdr:cNvPr id="74" name="Gráfico 2"/>
        <xdr:cNvGraphicFramePr/>
      </xdr:nvGraphicFramePr>
      <xdr:xfrm>
        <a:off x="6321960" y="1190520"/>
        <a:ext cx="556488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3960</xdr:rowOff>
    </xdr:from>
    <xdr:to>
      <xdr:col>13</xdr:col>
      <xdr:colOff>703080</xdr:colOff>
      <xdr:row>2</xdr:row>
      <xdr:rowOff>91800</xdr:rowOff>
    </xdr:to>
    <xdr:pic>
      <xdr:nvPicPr>
        <xdr:cNvPr id="75" name="Imagen 1" descr=""/>
        <xdr:cNvPicPr/>
      </xdr:nvPicPr>
      <xdr:blipFill>
        <a:blip r:embed="rId1"/>
        <a:stretch/>
      </xdr:blipFill>
      <xdr:spPr>
        <a:xfrm>
          <a:off x="8008920" y="3960"/>
          <a:ext cx="384732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735480</xdr:colOff>
      <xdr:row>33</xdr:row>
      <xdr:rowOff>190080</xdr:rowOff>
    </xdr:to>
    <xdr:graphicFrame>
      <xdr:nvGraphicFramePr>
        <xdr:cNvPr id="76" name="Gráfico 2"/>
        <xdr:cNvGraphicFramePr/>
      </xdr:nvGraphicFramePr>
      <xdr:xfrm>
        <a:off x="6321960" y="1190520"/>
        <a:ext cx="556668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702000</xdr:colOff>
      <xdr:row>2</xdr:row>
      <xdr:rowOff>89640</xdr:rowOff>
    </xdr:to>
    <xdr:pic>
      <xdr:nvPicPr>
        <xdr:cNvPr id="77" name="Imagen 1" descr=""/>
        <xdr:cNvPicPr/>
      </xdr:nvPicPr>
      <xdr:blipFill>
        <a:blip r:embed="rId1"/>
        <a:stretch/>
      </xdr:blipFill>
      <xdr:spPr>
        <a:xfrm>
          <a:off x="8008920" y="180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739440</xdr:colOff>
      <xdr:row>33</xdr:row>
      <xdr:rowOff>190080</xdr:rowOff>
    </xdr:to>
    <xdr:graphicFrame>
      <xdr:nvGraphicFramePr>
        <xdr:cNvPr id="78" name="Gráfico 2"/>
        <xdr:cNvGraphicFramePr/>
      </xdr:nvGraphicFramePr>
      <xdr:xfrm>
        <a:off x="6321960" y="1190520"/>
        <a:ext cx="557064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702000</xdr:colOff>
      <xdr:row>2</xdr:row>
      <xdr:rowOff>89640</xdr:rowOff>
    </xdr:to>
    <xdr:pic>
      <xdr:nvPicPr>
        <xdr:cNvPr id="79" name="Imagen 1" descr=""/>
        <xdr:cNvPicPr/>
      </xdr:nvPicPr>
      <xdr:blipFill>
        <a:blip r:embed="rId1"/>
        <a:stretch/>
      </xdr:blipFill>
      <xdr:spPr>
        <a:xfrm>
          <a:off x="8008920" y="180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743400</xdr:colOff>
      <xdr:row>33</xdr:row>
      <xdr:rowOff>190080</xdr:rowOff>
    </xdr:to>
    <xdr:graphicFrame>
      <xdr:nvGraphicFramePr>
        <xdr:cNvPr id="80" name="Gráfico 2"/>
        <xdr:cNvGraphicFramePr/>
      </xdr:nvGraphicFramePr>
      <xdr:xfrm>
        <a:off x="6321960" y="1190520"/>
        <a:ext cx="557460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702000</xdr:colOff>
      <xdr:row>2</xdr:row>
      <xdr:rowOff>89640</xdr:rowOff>
    </xdr:to>
    <xdr:pic>
      <xdr:nvPicPr>
        <xdr:cNvPr id="81" name="Imagen 1" descr=""/>
        <xdr:cNvPicPr/>
      </xdr:nvPicPr>
      <xdr:blipFill>
        <a:blip r:embed="rId1"/>
        <a:stretch/>
      </xdr:blipFill>
      <xdr:spPr>
        <a:xfrm>
          <a:off x="8008920" y="180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739440</xdr:colOff>
      <xdr:row>33</xdr:row>
      <xdr:rowOff>190080</xdr:rowOff>
    </xdr:to>
    <xdr:graphicFrame>
      <xdr:nvGraphicFramePr>
        <xdr:cNvPr id="82" name="Gráfico 2"/>
        <xdr:cNvGraphicFramePr/>
      </xdr:nvGraphicFramePr>
      <xdr:xfrm>
        <a:off x="6321960" y="1190520"/>
        <a:ext cx="557064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702000</xdr:colOff>
      <xdr:row>2</xdr:row>
      <xdr:rowOff>89640</xdr:rowOff>
    </xdr:to>
    <xdr:pic>
      <xdr:nvPicPr>
        <xdr:cNvPr id="83" name="Imagen 1" descr=""/>
        <xdr:cNvPicPr/>
      </xdr:nvPicPr>
      <xdr:blipFill>
        <a:blip r:embed="rId1"/>
        <a:stretch/>
      </xdr:blipFill>
      <xdr:spPr>
        <a:xfrm>
          <a:off x="8008920" y="1800"/>
          <a:ext cx="3846240" cy="516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739440</xdr:colOff>
      <xdr:row>33</xdr:row>
      <xdr:rowOff>190080</xdr:rowOff>
    </xdr:to>
    <xdr:graphicFrame>
      <xdr:nvGraphicFramePr>
        <xdr:cNvPr id="84" name="Gráfico 2"/>
        <xdr:cNvGraphicFramePr/>
      </xdr:nvGraphicFramePr>
      <xdr:xfrm>
        <a:off x="6321960" y="1190520"/>
        <a:ext cx="5570640" cy="533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314280</xdr:colOff>
      <xdr:row>0</xdr:row>
      <xdr:rowOff>0</xdr:rowOff>
    </xdr:from>
    <xdr:to>
      <xdr:col>13</xdr:col>
      <xdr:colOff>362520</xdr:colOff>
      <xdr:row>2</xdr:row>
      <xdr:rowOff>77760</xdr:rowOff>
    </xdr:to>
    <xdr:pic>
      <xdr:nvPicPr>
        <xdr:cNvPr id="9" name="Imagen 2" descr=""/>
        <xdr:cNvPicPr/>
      </xdr:nvPicPr>
      <xdr:blipFill>
        <a:blip r:embed="rId1"/>
        <a:stretch/>
      </xdr:blipFill>
      <xdr:spPr>
        <a:xfrm>
          <a:off x="13151520" y="0"/>
          <a:ext cx="3863880" cy="5065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45720</xdr:colOff>
      <xdr:row>6</xdr:row>
      <xdr:rowOff>95400</xdr:rowOff>
    </xdr:to>
    <xdr:sp>
      <xdr:nvSpPr>
        <xdr:cNvPr id="85" name="CuadroTexto 10"/>
        <xdr:cNvSpPr/>
      </xdr:nvSpPr>
      <xdr:spPr>
        <a:xfrm>
          <a:off x="16200" y="802080"/>
          <a:ext cx="5254920" cy="4363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24</xdr:row>
      <xdr:rowOff>157320</xdr:rowOff>
    </xdr:from>
    <xdr:to>
      <xdr:col>6</xdr:col>
      <xdr:colOff>403200</xdr:colOff>
      <xdr:row>27</xdr:row>
      <xdr:rowOff>101160</xdr:rowOff>
    </xdr:to>
    <xdr:sp>
      <xdr:nvSpPr>
        <xdr:cNvPr id="86" name="CuadroTexto 8"/>
        <xdr:cNvSpPr/>
      </xdr:nvSpPr>
      <xdr:spPr>
        <a:xfrm>
          <a:off x="0" y="4729320"/>
          <a:ext cx="890028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GRÁFICOS DEL TRÁFICO PORTUARIO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10440</xdr:colOff>
      <xdr:row>46</xdr:row>
      <xdr:rowOff>125280</xdr:rowOff>
    </xdr:to>
    <xdr:sp>
      <xdr:nvSpPr>
        <xdr:cNvPr id="87" name="CuadroTexto 10"/>
        <xdr:cNvSpPr/>
      </xdr:nvSpPr>
      <xdr:spPr>
        <a:xfrm>
          <a:off x="0" y="8758800"/>
          <a:ext cx="523584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698400</xdr:colOff>
      <xdr:row>3</xdr:row>
      <xdr:rowOff>137160</xdr:rowOff>
    </xdr:from>
    <xdr:to>
      <xdr:col>10</xdr:col>
      <xdr:colOff>835200</xdr:colOff>
      <xdr:row>7</xdr:row>
      <xdr:rowOff>20160</xdr:rowOff>
    </xdr:to>
    <xdr:pic>
      <xdr:nvPicPr>
        <xdr:cNvPr id="88" name="Imagen 4" descr=""/>
        <xdr:cNvPicPr/>
      </xdr:nvPicPr>
      <xdr:blipFill>
        <a:blip r:embed="rId1"/>
        <a:stretch/>
      </xdr:blipFill>
      <xdr:spPr>
        <a:xfrm>
          <a:off x="9195480" y="708840"/>
          <a:ext cx="4485240" cy="644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89" name="Conector recto 5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90" name="Conector recto 6"/>
        <xdr:cNvCxnSpPr/>
      </xdr:nvCxnSpPr>
      <xdr:spPr>
        <a:xfrm flipH="1" flipV="1">
          <a:off x="11880" y="1944360"/>
          <a:ext cx="1388340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91" name="Conector recto 7"/>
        <xdr:cNvCxnSpPr/>
      </xdr:nvCxnSpPr>
      <xdr:spPr>
        <a:xfrm flipH="1">
          <a:off x="0" y="8439120"/>
          <a:ext cx="1389348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119880</xdr:colOff>
      <xdr:row>0</xdr:row>
      <xdr:rowOff>10800</xdr:rowOff>
    </xdr:from>
    <xdr:to>
      <xdr:col>23</xdr:col>
      <xdr:colOff>766080</xdr:colOff>
      <xdr:row>3</xdr:row>
      <xdr:rowOff>92520</xdr:rowOff>
    </xdr:to>
    <xdr:pic>
      <xdr:nvPicPr>
        <xdr:cNvPr id="92" name="Imagen 1" descr=""/>
        <xdr:cNvPicPr/>
      </xdr:nvPicPr>
      <xdr:blipFill>
        <a:blip r:embed="rId1"/>
        <a:stretch/>
      </xdr:blipFill>
      <xdr:spPr>
        <a:xfrm>
          <a:off x="12057840" y="10800"/>
          <a:ext cx="5799960" cy="773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745920</xdr:colOff>
      <xdr:row>31</xdr:row>
      <xdr:rowOff>130320</xdr:rowOff>
    </xdr:to>
    <xdr:graphicFrame>
      <xdr:nvGraphicFramePr>
        <xdr:cNvPr id="93" name="Gráfico 2"/>
        <xdr:cNvGraphicFramePr/>
      </xdr:nvGraphicFramePr>
      <xdr:xfrm>
        <a:off x="2617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745920</xdr:colOff>
      <xdr:row>31</xdr:row>
      <xdr:rowOff>130320</xdr:rowOff>
    </xdr:to>
    <xdr:graphicFrame>
      <xdr:nvGraphicFramePr>
        <xdr:cNvPr id="94" name="Gráfico 3"/>
        <xdr:cNvGraphicFramePr/>
      </xdr:nvGraphicFramePr>
      <xdr:xfrm>
        <a:off x="62305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745920</xdr:colOff>
      <xdr:row>31</xdr:row>
      <xdr:rowOff>130320</xdr:rowOff>
    </xdr:to>
    <xdr:graphicFrame>
      <xdr:nvGraphicFramePr>
        <xdr:cNvPr id="95" name="Gráfico 4"/>
        <xdr:cNvGraphicFramePr/>
      </xdr:nvGraphicFramePr>
      <xdr:xfrm>
        <a:off x="1219968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745920</xdr:colOff>
      <xdr:row>57</xdr:row>
      <xdr:rowOff>130320</xdr:rowOff>
    </xdr:to>
    <xdr:graphicFrame>
      <xdr:nvGraphicFramePr>
        <xdr:cNvPr id="96" name="Gráfico 5"/>
        <xdr:cNvGraphicFramePr/>
      </xdr:nvGraphicFramePr>
      <xdr:xfrm>
        <a:off x="2617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745920</xdr:colOff>
      <xdr:row>57</xdr:row>
      <xdr:rowOff>130320</xdr:rowOff>
    </xdr:to>
    <xdr:graphicFrame>
      <xdr:nvGraphicFramePr>
        <xdr:cNvPr id="97" name="Gráfico 6"/>
        <xdr:cNvGraphicFramePr/>
      </xdr:nvGraphicFramePr>
      <xdr:xfrm>
        <a:off x="62305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745920</xdr:colOff>
      <xdr:row>57</xdr:row>
      <xdr:rowOff>130320</xdr:rowOff>
    </xdr:to>
    <xdr:graphicFrame>
      <xdr:nvGraphicFramePr>
        <xdr:cNvPr id="98" name="Gráfico 7"/>
        <xdr:cNvGraphicFramePr/>
      </xdr:nvGraphicFramePr>
      <xdr:xfrm>
        <a:off x="1219968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117720</xdr:colOff>
      <xdr:row>0</xdr:row>
      <xdr:rowOff>0</xdr:rowOff>
    </xdr:from>
    <xdr:to>
      <xdr:col>23</xdr:col>
      <xdr:colOff>759240</xdr:colOff>
      <xdr:row>3</xdr:row>
      <xdr:rowOff>82440</xdr:rowOff>
    </xdr:to>
    <xdr:pic>
      <xdr:nvPicPr>
        <xdr:cNvPr id="99" name="Imagen 1" descr=""/>
        <xdr:cNvPicPr/>
      </xdr:nvPicPr>
      <xdr:blipFill>
        <a:blip r:embed="rId1"/>
        <a:stretch/>
      </xdr:blipFill>
      <xdr:spPr>
        <a:xfrm>
          <a:off x="12055680" y="0"/>
          <a:ext cx="5795280" cy="774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745920</xdr:colOff>
      <xdr:row>31</xdr:row>
      <xdr:rowOff>130320</xdr:rowOff>
    </xdr:to>
    <xdr:graphicFrame>
      <xdr:nvGraphicFramePr>
        <xdr:cNvPr id="100" name="Gráfico 2"/>
        <xdr:cNvGraphicFramePr/>
      </xdr:nvGraphicFramePr>
      <xdr:xfrm>
        <a:off x="2617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745920</xdr:colOff>
      <xdr:row>31</xdr:row>
      <xdr:rowOff>130320</xdr:rowOff>
    </xdr:to>
    <xdr:graphicFrame>
      <xdr:nvGraphicFramePr>
        <xdr:cNvPr id="101" name="Gráfico 3"/>
        <xdr:cNvGraphicFramePr/>
      </xdr:nvGraphicFramePr>
      <xdr:xfrm>
        <a:off x="62305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745920</xdr:colOff>
      <xdr:row>31</xdr:row>
      <xdr:rowOff>130320</xdr:rowOff>
    </xdr:to>
    <xdr:graphicFrame>
      <xdr:nvGraphicFramePr>
        <xdr:cNvPr id="102" name="Gráfico 4"/>
        <xdr:cNvGraphicFramePr/>
      </xdr:nvGraphicFramePr>
      <xdr:xfrm>
        <a:off x="1219968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745920</xdr:colOff>
      <xdr:row>57</xdr:row>
      <xdr:rowOff>130320</xdr:rowOff>
    </xdr:to>
    <xdr:graphicFrame>
      <xdr:nvGraphicFramePr>
        <xdr:cNvPr id="103" name="Gráfico 5"/>
        <xdr:cNvGraphicFramePr/>
      </xdr:nvGraphicFramePr>
      <xdr:xfrm>
        <a:off x="2617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745920</xdr:colOff>
      <xdr:row>57</xdr:row>
      <xdr:rowOff>130320</xdr:rowOff>
    </xdr:to>
    <xdr:graphicFrame>
      <xdr:nvGraphicFramePr>
        <xdr:cNvPr id="104" name="Gráfico 6"/>
        <xdr:cNvGraphicFramePr/>
      </xdr:nvGraphicFramePr>
      <xdr:xfrm>
        <a:off x="62305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745920</xdr:colOff>
      <xdr:row>57</xdr:row>
      <xdr:rowOff>130320</xdr:rowOff>
    </xdr:to>
    <xdr:graphicFrame>
      <xdr:nvGraphicFramePr>
        <xdr:cNvPr id="105" name="Gráfico 7"/>
        <xdr:cNvGraphicFramePr/>
      </xdr:nvGraphicFramePr>
      <xdr:xfrm>
        <a:off x="1219968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116640</xdr:colOff>
      <xdr:row>0</xdr:row>
      <xdr:rowOff>0</xdr:rowOff>
    </xdr:from>
    <xdr:to>
      <xdr:col>23</xdr:col>
      <xdr:colOff>758160</xdr:colOff>
      <xdr:row>3</xdr:row>
      <xdr:rowOff>82440</xdr:rowOff>
    </xdr:to>
    <xdr:pic>
      <xdr:nvPicPr>
        <xdr:cNvPr id="106" name="Imagen 1" descr=""/>
        <xdr:cNvPicPr/>
      </xdr:nvPicPr>
      <xdr:blipFill>
        <a:blip r:embed="rId1"/>
        <a:stretch/>
      </xdr:blipFill>
      <xdr:spPr>
        <a:xfrm>
          <a:off x="12054600" y="0"/>
          <a:ext cx="5795280" cy="774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745920</xdr:colOff>
      <xdr:row>31</xdr:row>
      <xdr:rowOff>130320</xdr:rowOff>
    </xdr:to>
    <xdr:graphicFrame>
      <xdr:nvGraphicFramePr>
        <xdr:cNvPr id="107" name="Gráfico 2"/>
        <xdr:cNvGraphicFramePr/>
      </xdr:nvGraphicFramePr>
      <xdr:xfrm>
        <a:off x="2617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745920</xdr:colOff>
      <xdr:row>31</xdr:row>
      <xdr:rowOff>130320</xdr:rowOff>
    </xdr:to>
    <xdr:graphicFrame>
      <xdr:nvGraphicFramePr>
        <xdr:cNvPr id="108" name="Gráfico 3"/>
        <xdr:cNvGraphicFramePr/>
      </xdr:nvGraphicFramePr>
      <xdr:xfrm>
        <a:off x="62305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745920</xdr:colOff>
      <xdr:row>31</xdr:row>
      <xdr:rowOff>130320</xdr:rowOff>
    </xdr:to>
    <xdr:graphicFrame>
      <xdr:nvGraphicFramePr>
        <xdr:cNvPr id="109" name="Gráfico 4"/>
        <xdr:cNvGraphicFramePr/>
      </xdr:nvGraphicFramePr>
      <xdr:xfrm>
        <a:off x="1219968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745920</xdr:colOff>
      <xdr:row>57</xdr:row>
      <xdr:rowOff>130320</xdr:rowOff>
    </xdr:to>
    <xdr:graphicFrame>
      <xdr:nvGraphicFramePr>
        <xdr:cNvPr id="110" name="Gráfico 5"/>
        <xdr:cNvGraphicFramePr/>
      </xdr:nvGraphicFramePr>
      <xdr:xfrm>
        <a:off x="2617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745920</xdr:colOff>
      <xdr:row>57</xdr:row>
      <xdr:rowOff>130320</xdr:rowOff>
    </xdr:to>
    <xdr:graphicFrame>
      <xdr:nvGraphicFramePr>
        <xdr:cNvPr id="111" name="Gráfico 6"/>
        <xdr:cNvGraphicFramePr/>
      </xdr:nvGraphicFramePr>
      <xdr:xfrm>
        <a:off x="62305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745920</xdr:colOff>
      <xdr:row>57</xdr:row>
      <xdr:rowOff>130320</xdr:rowOff>
    </xdr:to>
    <xdr:graphicFrame>
      <xdr:nvGraphicFramePr>
        <xdr:cNvPr id="112" name="Gráfico 7"/>
        <xdr:cNvGraphicFramePr/>
      </xdr:nvGraphicFramePr>
      <xdr:xfrm>
        <a:off x="1219968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411480</xdr:colOff>
      <xdr:row>6</xdr:row>
      <xdr:rowOff>129600</xdr:rowOff>
    </xdr:from>
    <xdr:to>
      <xdr:col>9</xdr:col>
      <xdr:colOff>205560</xdr:colOff>
      <xdr:row>31</xdr:row>
      <xdr:rowOff>77400</xdr:rowOff>
    </xdr:to>
    <xdr:sp>
      <xdr:nvSpPr>
        <xdr:cNvPr id="113" name="AutoShape 1"/>
        <xdr:cNvSpPr/>
      </xdr:nvSpPr>
      <xdr:spPr>
        <a:xfrm>
          <a:off x="673200" y="1392480"/>
          <a:ext cx="5762880" cy="47106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16</xdr:col>
      <xdr:colOff>117720</xdr:colOff>
      <xdr:row>0</xdr:row>
      <xdr:rowOff>0</xdr:rowOff>
    </xdr:from>
    <xdr:to>
      <xdr:col>23</xdr:col>
      <xdr:colOff>759240</xdr:colOff>
      <xdr:row>3</xdr:row>
      <xdr:rowOff>82440</xdr:rowOff>
    </xdr:to>
    <xdr:pic>
      <xdr:nvPicPr>
        <xdr:cNvPr id="114" name="Imagen 2" descr=""/>
        <xdr:cNvPicPr/>
      </xdr:nvPicPr>
      <xdr:blipFill>
        <a:blip r:embed="rId1"/>
        <a:stretch/>
      </xdr:blipFill>
      <xdr:spPr>
        <a:xfrm>
          <a:off x="12055680" y="0"/>
          <a:ext cx="5795280" cy="774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745920</xdr:colOff>
      <xdr:row>31</xdr:row>
      <xdr:rowOff>130320</xdr:rowOff>
    </xdr:to>
    <xdr:graphicFrame>
      <xdr:nvGraphicFramePr>
        <xdr:cNvPr id="115" name="Gráfico 3"/>
        <xdr:cNvGraphicFramePr/>
      </xdr:nvGraphicFramePr>
      <xdr:xfrm>
        <a:off x="2617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745920</xdr:colOff>
      <xdr:row>31</xdr:row>
      <xdr:rowOff>130320</xdr:rowOff>
    </xdr:to>
    <xdr:graphicFrame>
      <xdr:nvGraphicFramePr>
        <xdr:cNvPr id="116" name="Gráfico 4"/>
        <xdr:cNvGraphicFramePr/>
      </xdr:nvGraphicFramePr>
      <xdr:xfrm>
        <a:off x="623052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745920</xdr:colOff>
      <xdr:row>31</xdr:row>
      <xdr:rowOff>130320</xdr:rowOff>
    </xdr:to>
    <xdr:graphicFrame>
      <xdr:nvGraphicFramePr>
        <xdr:cNvPr id="117" name="Gráfico 5"/>
        <xdr:cNvGraphicFramePr/>
      </xdr:nvGraphicFramePr>
      <xdr:xfrm>
        <a:off x="12199680" y="147636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745920</xdr:colOff>
      <xdr:row>57</xdr:row>
      <xdr:rowOff>130320</xdr:rowOff>
    </xdr:to>
    <xdr:graphicFrame>
      <xdr:nvGraphicFramePr>
        <xdr:cNvPr id="118" name="Gráfico 6"/>
        <xdr:cNvGraphicFramePr/>
      </xdr:nvGraphicFramePr>
      <xdr:xfrm>
        <a:off x="2617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745920</xdr:colOff>
      <xdr:row>57</xdr:row>
      <xdr:rowOff>130320</xdr:rowOff>
    </xdr:to>
    <xdr:graphicFrame>
      <xdr:nvGraphicFramePr>
        <xdr:cNvPr id="119" name="Gráfico 7"/>
        <xdr:cNvGraphicFramePr/>
      </xdr:nvGraphicFramePr>
      <xdr:xfrm>
        <a:off x="623052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745920</xdr:colOff>
      <xdr:row>57</xdr:row>
      <xdr:rowOff>130320</xdr:rowOff>
    </xdr:to>
    <xdr:graphicFrame>
      <xdr:nvGraphicFramePr>
        <xdr:cNvPr id="120" name="Gráfico 8"/>
        <xdr:cNvGraphicFramePr/>
      </xdr:nvGraphicFramePr>
      <xdr:xfrm>
        <a:off x="12199680" y="6429240"/>
        <a:ext cx="5637960" cy="467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114120</xdr:colOff>
      <xdr:row>0</xdr:row>
      <xdr:rowOff>0</xdr:rowOff>
    </xdr:from>
    <xdr:to>
      <xdr:col>13</xdr:col>
      <xdr:colOff>750600</xdr:colOff>
      <xdr:row>2</xdr:row>
      <xdr:rowOff>83880</xdr:rowOff>
    </xdr:to>
    <xdr:pic>
      <xdr:nvPicPr>
        <xdr:cNvPr id="10" name="Imagen 1" descr=""/>
        <xdr:cNvPicPr/>
      </xdr:nvPicPr>
      <xdr:blipFill>
        <a:blip r:embed="rId1"/>
        <a:stretch/>
      </xdr:blipFill>
      <xdr:spPr>
        <a:xfrm>
          <a:off x="8046720" y="0"/>
          <a:ext cx="3857040" cy="512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752760</xdr:colOff>
      <xdr:row>33</xdr:row>
      <xdr:rowOff>146160</xdr:rowOff>
    </xdr:to>
    <xdr:graphicFrame>
      <xdr:nvGraphicFramePr>
        <xdr:cNvPr id="11" name="Gráfico 3"/>
        <xdr:cNvGraphicFramePr/>
      </xdr:nvGraphicFramePr>
      <xdr:xfrm>
        <a:off x="6321960" y="1190520"/>
        <a:ext cx="5583960" cy="5289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117720</xdr:colOff>
      <xdr:row>0</xdr:row>
      <xdr:rowOff>720</xdr:rowOff>
    </xdr:from>
    <xdr:to>
      <xdr:col>13</xdr:col>
      <xdr:colOff>754920</xdr:colOff>
      <xdr:row>2</xdr:row>
      <xdr:rowOff>82440</xdr:rowOff>
    </xdr:to>
    <xdr:pic>
      <xdr:nvPicPr>
        <xdr:cNvPr id="12" name="Imagen 1" descr=""/>
        <xdr:cNvPicPr/>
      </xdr:nvPicPr>
      <xdr:blipFill>
        <a:blip r:embed="rId1"/>
        <a:stretch/>
      </xdr:blipFill>
      <xdr:spPr>
        <a:xfrm>
          <a:off x="8050320" y="720"/>
          <a:ext cx="3857760" cy="510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750960</xdr:colOff>
      <xdr:row>33</xdr:row>
      <xdr:rowOff>144360</xdr:rowOff>
    </xdr:to>
    <xdr:graphicFrame>
      <xdr:nvGraphicFramePr>
        <xdr:cNvPr id="13" name="Gráfico 3"/>
        <xdr:cNvGraphicFramePr/>
      </xdr:nvGraphicFramePr>
      <xdr:xfrm>
        <a:off x="6321960" y="1190520"/>
        <a:ext cx="5582160" cy="528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113760</xdr:colOff>
      <xdr:row>0</xdr:row>
      <xdr:rowOff>0</xdr:rowOff>
    </xdr:from>
    <xdr:to>
      <xdr:col>13</xdr:col>
      <xdr:colOff>750240</xdr:colOff>
      <xdr:row>2</xdr:row>
      <xdr:rowOff>81360</xdr:rowOff>
    </xdr:to>
    <xdr:pic>
      <xdr:nvPicPr>
        <xdr:cNvPr id="14" name="Imagen 1" descr=""/>
        <xdr:cNvPicPr/>
      </xdr:nvPicPr>
      <xdr:blipFill>
        <a:blip r:embed="rId1"/>
        <a:stretch/>
      </xdr:blipFill>
      <xdr:spPr>
        <a:xfrm>
          <a:off x="804636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748800</xdr:colOff>
      <xdr:row>33</xdr:row>
      <xdr:rowOff>142560</xdr:rowOff>
    </xdr:to>
    <xdr:graphicFrame>
      <xdr:nvGraphicFramePr>
        <xdr:cNvPr id="15" name="Gráfico 2"/>
        <xdr:cNvGraphicFramePr/>
      </xdr:nvGraphicFramePr>
      <xdr:xfrm>
        <a:off x="6321960" y="1190520"/>
        <a:ext cx="5580000" cy="5286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745200</xdr:colOff>
      <xdr:row>33</xdr:row>
      <xdr:rowOff>140760</xdr:rowOff>
    </xdr:to>
    <xdr:graphicFrame>
      <xdr:nvGraphicFramePr>
        <xdr:cNvPr id="16" name="Gráfico 2"/>
        <xdr:cNvGraphicFramePr/>
      </xdr:nvGraphicFramePr>
      <xdr:xfrm>
        <a:off x="6321960" y="1190520"/>
        <a:ext cx="5576400" cy="5284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17" name="Imagen 4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741240</xdr:colOff>
      <xdr:row>33</xdr:row>
      <xdr:rowOff>138600</xdr:rowOff>
    </xdr:to>
    <xdr:graphicFrame>
      <xdr:nvGraphicFramePr>
        <xdr:cNvPr id="18" name="Gráfico 2"/>
        <xdr:cNvGraphicFramePr/>
      </xdr:nvGraphicFramePr>
      <xdr:xfrm>
        <a:off x="6321960" y="1190520"/>
        <a:ext cx="5572440" cy="5282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750960</xdr:colOff>
      <xdr:row>2</xdr:row>
      <xdr:rowOff>81360</xdr:rowOff>
    </xdr:to>
    <xdr:pic>
      <xdr:nvPicPr>
        <xdr:cNvPr id="1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47080" y="0"/>
          <a:ext cx="3857040" cy="510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28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29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30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31.x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32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33.x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34.x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35.x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36.x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38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39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40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41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0" width="32.86"/>
    <col collapsed="false" customWidth="true" hidden="false" outlineLevel="0" max="2" min="2" style="0" width="18.71"/>
    <col collapsed="false" customWidth="true" hidden="false" outlineLevel="0" max="3" min="3" style="0" width="22.57"/>
    <col collapsed="false" customWidth="true" hidden="false" outlineLevel="0" max="5" min="4" style="0" width="15.42"/>
    <col collapsed="false" customWidth="true" hidden="false" outlineLevel="0" max="6" min="6" style="0" width="15.57"/>
    <col collapsed="false" customWidth="true" hidden="false" outlineLevel="0" max="10" min="7" style="0" width="15.42"/>
    <col collapsed="false" customWidth="true" hidden="false" outlineLevel="0" max="11" min="11" style="0" width="11.85"/>
  </cols>
  <sheetData>
    <row r="1" customFormat="false" ht="15" hidden="false" customHeight="false" outlineLevel="0" collapsed="false">
      <c r="A1" s="1"/>
      <c r="B1" s="2"/>
      <c r="C1" s="2"/>
      <c r="D1" s="3"/>
      <c r="E1" s="4"/>
      <c r="F1" s="3"/>
      <c r="H1" s="5"/>
      <c r="J1" s="5"/>
      <c r="K1" s="5"/>
    </row>
    <row r="2" customFormat="false" ht="15" hidden="false" customHeight="false" outlineLevel="0" collapsed="false">
      <c r="A2" s="6"/>
      <c r="B2" s="3"/>
      <c r="C2" s="7"/>
      <c r="D2" s="3"/>
      <c r="E2" s="6"/>
      <c r="F2" s="3"/>
      <c r="G2" s="8"/>
      <c r="H2" s="3"/>
      <c r="I2" s="8"/>
      <c r="J2" s="3"/>
      <c r="K2" s="3"/>
    </row>
    <row r="3" customFormat="false" ht="15" hidden="false" customHeight="false" outlineLevel="0" collapsed="false">
      <c r="A3" s="6"/>
      <c r="B3" s="2"/>
      <c r="C3" s="7"/>
      <c r="D3" s="3"/>
      <c r="E3" s="8"/>
      <c r="F3" s="3"/>
      <c r="G3" s="8"/>
      <c r="H3" s="3"/>
      <c r="I3" s="8"/>
      <c r="J3" s="3"/>
      <c r="K3" s="3"/>
    </row>
    <row r="4" customFormat="false" ht="15" hidden="false" customHeight="false" outlineLevel="0" collapsed="false">
      <c r="A4" s="6"/>
      <c r="B4" s="3"/>
      <c r="C4" s="7"/>
      <c r="D4" s="5"/>
      <c r="E4" s="9"/>
      <c r="F4" s="3"/>
      <c r="G4" s="9"/>
      <c r="H4" s="5"/>
      <c r="I4" s="9"/>
      <c r="J4" s="5"/>
      <c r="K4" s="5"/>
    </row>
    <row r="5" customFormat="false" ht="15" hidden="false" customHeight="false" outlineLevel="0" collapsed="false">
      <c r="A5" s="6"/>
      <c r="B5" s="3"/>
      <c r="C5" s="10"/>
      <c r="D5" s="3"/>
      <c r="E5" s="8"/>
      <c r="F5" s="3"/>
      <c r="G5" s="8"/>
      <c r="H5" s="3"/>
      <c r="I5" s="8"/>
      <c r="J5" s="3"/>
      <c r="K5" s="3"/>
    </row>
    <row r="6" customFormat="false" ht="15" hidden="false" customHeight="false" outlineLevel="0" collapsed="false">
      <c r="A6" s="6"/>
      <c r="B6" s="3"/>
      <c r="C6" s="11"/>
      <c r="D6" s="3"/>
      <c r="E6" s="8"/>
      <c r="F6" s="3"/>
      <c r="G6" s="8"/>
      <c r="H6" s="3"/>
      <c r="I6" s="8"/>
      <c r="J6" s="3"/>
      <c r="K6" s="3"/>
    </row>
    <row r="7" customFormat="false" ht="15" hidden="false" customHeight="false" outlineLevel="0" collapsed="false">
      <c r="A7" s="6"/>
      <c r="B7" s="3"/>
      <c r="C7" s="7"/>
      <c r="D7" s="3"/>
      <c r="E7" s="7"/>
      <c r="F7" s="3"/>
      <c r="G7" s="8"/>
      <c r="H7" s="3"/>
      <c r="I7" s="8"/>
      <c r="J7" s="3"/>
      <c r="K7" s="3"/>
    </row>
    <row r="8" customFormat="false" ht="15" hidden="false" customHeight="false" outlineLevel="0" collapsed="false">
      <c r="A8" s="6"/>
      <c r="B8" s="3"/>
      <c r="C8" s="7"/>
      <c r="D8" s="5"/>
      <c r="E8" s="12"/>
      <c r="F8" s="3"/>
      <c r="G8" s="9"/>
      <c r="H8" s="5"/>
      <c r="I8" s="9"/>
      <c r="J8" s="5"/>
      <c r="K8" s="5"/>
    </row>
    <row r="9" customFormat="false" ht="15" hidden="false" customHeight="false" outlineLevel="0" collapsed="false">
      <c r="A9" s="6"/>
      <c r="B9" s="3"/>
      <c r="C9" s="10"/>
      <c r="D9" s="3"/>
      <c r="E9" s="7"/>
      <c r="F9" s="3"/>
      <c r="G9" s="8"/>
      <c r="H9" s="3"/>
      <c r="I9" s="8"/>
      <c r="J9" s="3"/>
      <c r="K9" s="3"/>
    </row>
    <row r="10" customFormat="false" ht="15" hidden="false" customHeight="false" outlineLevel="0" collapsed="false">
      <c r="A10" s="6"/>
      <c r="B10" s="3"/>
      <c r="C10" s="12"/>
      <c r="D10" s="5"/>
      <c r="E10" s="12"/>
      <c r="F10" s="3"/>
      <c r="G10" s="9"/>
      <c r="H10" s="5"/>
      <c r="I10" s="9"/>
      <c r="J10" s="5"/>
      <c r="K10" s="5"/>
    </row>
    <row r="11" customFormat="false" ht="15" hidden="false" customHeight="false" outlineLevel="0" collapsed="false">
      <c r="A11" s="3"/>
      <c r="B11" s="3"/>
      <c r="C11" s="7"/>
      <c r="D11" s="3"/>
      <c r="E11" s="7"/>
      <c r="F11" s="3"/>
      <c r="G11" s="6"/>
      <c r="H11" s="3"/>
      <c r="I11" s="8"/>
      <c r="J11" s="3"/>
      <c r="K11" s="3"/>
    </row>
    <row r="12" customFormat="false" ht="15" hidden="false" customHeight="false" outlineLevel="0" collapsed="false">
      <c r="A12" s="1"/>
      <c r="B12" s="2"/>
      <c r="C12" s="10"/>
      <c r="D12" s="2"/>
      <c r="E12" s="10"/>
      <c r="F12" s="2"/>
      <c r="G12" s="1"/>
      <c r="H12" s="2"/>
      <c r="I12" s="13"/>
      <c r="J12" s="2"/>
      <c r="K12" s="2"/>
    </row>
    <row r="13" customFormat="false" ht="15" hidden="false" customHeight="false" outlineLevel="0" collapsed="false">
      <c r="A13" s="6"/>
      <c r="B13" s="3"/>
      <c r="C13" s="11"/>
      <c r="D13" s="14"/>
      <c r="E13" s="11"/>
      <c r="F13" s="3"/>
      <c r="G13" s="15"/>
      <c r="H13" s="14"/>
      <c r="J13" s="14"/>
      <c r="K13" s="14"/>
    </row>
    <row r="14" customFormat="false" ht="15" hidden="false" customHeight="false" outlineLevel="0" collapsed="false">
      <c r="A14" s="6"/>
      <c r="B14" s="3"/>
      <c r="C14" s="7"/>
      <c r="D14" s="5"/>
      <c r="E14" s="12"/>
      <c r="F14" s="3"/>
      <c r="G14" s="4"/>
      <c r="H14" s="5"/>
      <c r="I14" s="9"/>
      <c r="J14" s="5"/>
      <c r="K14" s="5"/>
    </row>
    <row r="15" customFormat="false" ht="15" hidden="false" customHeight="false" outlineLevel="0" collapsed="false">
      <c r="A15" s="6"/>
      <c r="B15" s="3"/>
      <c r="C15" s="7"/>
      <c r="D15" s="3"/>
      <c r="E15" s="7"/>
      <c r="F15" s="3"/>
      <c r="G15" s="6"/>
      <c r="H15" s="3"/>
      <c r="I15" s="8"/>
      <c r="J15" s="3"/>
      <c r="K15" s="3"/>
    </row>
    <row r="16" customFormat="false" ht="15" hidden="false" customHeight="false" outlineLevel="0" collapsed="false">
      <c r="A16" s="6"/>
      <c r="B16" s="3"/>
      <c r="C16" s="10"/>
      <c r="D16" s="14"/>
      <c r="E16" s="11"/>
      <c r="F16" s="3"/>
      <c r="H16" s="14"/>
      <c r="J16" s="14"/>
      <c r="K16" s="14"/>
    </row>
    <row r="17" customFormat="false" ht="15" hidden="false" customHeight="false" outlineLevel="0" collapsed="false">
      <c r="A17" s="6"/>
      <c r="B17" s="3"/>
      <c r="C17" s="7"/>
      <c r="D17" s="5"/>
      <c r="E17" s="12"/>
      <c r="F17" s="3"/>
      <c r="G17" s="9"/>
      <c r="H17" s="5"/>
      <c r="I17" s="9"/>
      <c r="J17" s="5"/>
      <c r="K17" s="5"/>
    </row>
    <row r="18" customFormat="false" ht="15" hidden="false" customHeight="false" outlineLevel="0" collapsed="false">
      <c r="A18" s="6"/>
      <c r="B18" s="3"/>
      <c r="C18" s="7"/>
      <c r="D18" s="3"/>
      <c r="E18" s="3"/>
      <c r="F18" s="3"/>
      <c r="G18" s="8"/>
      <c r="H18" s="3"/>
      <c r="I18" s="8"/>
      <c r="J18" s="3"/>
      <c r="K18" s="3"/>
    </row>
    <row r="19" customFormat="false" ht="15" hidden="false" customHeight="false" outlineLevel="0" collapsed="false">
      <c r="A19" s="6"/>
      <c r="B19" s="3"/>
      <c r="C19" s="7"/>
      <c r="D19" s="2"/>
      <c r="E19" s="2"/>
      <c r="F19" s="14"/>
      <c r="H19" s="14"/>
      <c r="J19" s="14"/>
      <c r="K19" s="14"/>
    </row>
    <row r="20" customFormat="false" ht="15" hidden="false" customHeight="false" outlineLevel="0" collapsed="false">
      <c r="A20" s="6"/>
      <c r="B20" s="3"/>
      <c r="C20" s="7"/>
      <c r="D20" s="3"/>
      <c r="E20" s="7"/>
      <c r="F20" s="3"/>
      <c r="G20" s="8"/>
      <c r="H20" s="3"/>
      <c r="I20" s="8"/>
      <c r="J20" s="3"/>
      <c r="K20" s="3"/>
    </row>
    <row r="21" customFormat="false" ht="15" hidden="false" customHeight="false" outlineLevel="0" collapsed="false">
      <c r="A21" s="6"/>
      <c r="B21" s="3"/>
      <c r="C21" s="13"/>
      <c r="D21" s="14"/>
      <c r="E21" s="11"/>
      <c r="F21" s="14"/>
      <c r="H21" s="14"/>
      <c r="J21" s="14"/>
      <c r="K21" s="14"/>
    </row>
    <row r="22" customFormat="false" ht="15" hidden="false" customHeight="false" outlineLevel="0" collapsed="false">
      <c r="A22" s="6"/>
      <c r="B22" s="3"/>
      <c r="C22" s="7"/>
      <c r="D22" s="3"/>
      <c r="E22" s="7"/>
      <c r="F22" s="3"/>
      <c r="G22" s="8"/>
      <c r="H22" s="3"/>
      <c r="I22" s="8"/>
      <c r="J22" s="3"/>
      <c r="K22" s="3"/>
    </row>
    <row r="23" customFormat="false" ht="15" hidden="false" customHeight="false" outlineLevel="0" collapsed="false">
      <c r="A23" s="6"/>
      <c r="B23" s="3"/>
      <c r="C23" s="7"/>
      <c r="D23" s="14"/>
      <c r="E23" s="11"/>
      <c r="F23" s="14"/>
      <c r="H23" s="14"/>
      <c r="J23" s="14"/>
      <c r="K23" s="14"/>
    </row>
    <row r="24" customFormat="false" ht="15" hidden="false" customHeight="false" outlineLevel="0" collapsed="false">
      <c r="A24" s="6"/>
      <c r="B24" s="3"/>
      <c r="C24" s="7"/>
      <c r="D24" s="3"/>
      <c r="E24" s="7"/>
      <c r="F24" s="3"/>
      <c r="G24" s="8"/>
      <c r="H24" s="3"/>
      <c r="I24" s="8"/>
      <c r="J24" s="3"/>
      <c r="K24" s="3"/>
    </row>
    <row r="25" customFormat="false" ht="15" hidden="false" customHeight="false" outlineLevel="0" collapsed="false">
      <c r="A25" s="6"/>
      <c r="B25" s="3"/>
      <c r="C25" s="7"/>
      <c r="D25" s="14"/>
      <c r="E25" s="11"/>
      <c r="F25" s="14"/>
      <c r="H25" s="14"/>
      <c r="J25" s="14"/>
      <c r="K25" s="14"/>
    </row>
    <row r="26" customFormat="false" ht="15" hidden="false" customHeight="false" outlineLevel="0" collapsed="false">
      <c r="A26" s="6"/>
      <c r="B26" s="3"/>
      <c r="C26" s="13"/>
      <c r="D26" s="5"/>
      <c r="E26" s="12"/>
      <c r="F26" s="5"/>
      <c r="G26" s="9"/>
      <c r="H26" s="5"/>
      <c r="I26" s="9"/>
      <c r="J26" s="5"/>
      <c r="K26" s="5"/>
    </row>
    <row r="27" customFormat="false" ht="15" hidden="false" customHeight="false" outlineLevel="0" collapsed="false">
      <c r="A27" s="6"/>
      <c r="B27" s="3"/>
      <c r="C27" s="12"/>
      <c r="D27" s="3"/>
      <c r="E27" s="7"/>
      <c r="F27" s="3"/>
      <c r="G27" s="8"/>
      <c r="H27" s="3"/>
      <c r="I27" s="8"/>
      <c r="J27" s="3"/>
      <c r="K27" s="3"/>
    </row>
    <row r="28" customFormat="false" ht="33.85" hidden="false" customHeight="false" outlineLevel="0" collapsed="false">
      <c r="A28" s="16" t="s">
        <v>0</v>
      </c>
      <c r="B28" s="3"/>
      <c r="C28" s="7"/>
      <c r="D28" s="5"/>
      <c r="E28" s="12"/>
      <c r="F28" s="5"/>
      <c r="G28" s="9"/>
      <c r="H28" s="5"/>
      <c r="I28" s="9"/>
      <c r="J28" s="5"/>
      <c r="K28" s="5"/>
    </row>
    <row r="29" customFormat="false" ht="15" hidden="false" customHeight="false" outlineLevel="0" collapsed="false">
      <c r="A29" s="17"/>
      <c r="B29" s="3"/>
      <c r="C29" s="7"/>
      <c r="D29" s="3"/>
      <c r="E29" s="7"/>
      <c r="F29" s="3"/>
      <c r="G29" s="6"/>
      <c r="H29" s="3"/>
      <c r="I29" s="8"/>
      <c r="J29" s="3"/>
      <c r="K29" s="3"/>
    </row>
    <row r="30" customFormat="false" ht="15" hidden="false" customHeight="false" outlineLevel="0" collapsed="false">
      <c r="A30" s="6"/>
      <c r="B30" s="3"/>
      <c r="C30" s="10"/>
      <c r="D30" s="2"/>
      <c r="E30" s="10"/>
      <c r="F30" s="2"/>
      <c r="G30" s="1"/>
      <c r="H30" s="2"/>
      <c r="I30" s="13"/>
      <c r="J30" s="2"/>
      <c r="K30" s="2"/>
    </row>
    <row r="31" customFormat="false" ht="15" hidden="false" customHeight="false" outlineLevel="0" collapsed="false">
      <c r="A31" s="6"/>
      <c r="B31" s="3"/>
      <c r="C31" s="7"/>
      <c r="D31" s="14"/>
      <c r="E31" s="11"/>
      <c r="F31" s="14"/>
      <c r="G31" s="15"/>
      <c r="H31" s="14"/>
      <c r="J31" s="14"/>
      <c r="K31" s="14"/>
    </row>
    <row r="32" customFormat="false" ht="15" hidden="false" customHeight="false" outlineLevel="0" collapsed="false">
      <c r="A32" s="6"/>
      <c r="B32" s="3"/>
      <c r="C32" s="13"/>
      <c r="D32" s="5"/>
      <c r="E32" s="12"/>
      <c r="F32" s="5"/>
      <c r="G32" s="4"/>
      <c r="H32" s="5"/>
      <c r="I32" s="9"/>
      <c r="J32" s="5"/>
      <c r="K32" s="5"/>
    </row>
    <row r="33" customFormat="false" ht="15" hidden="false" customHeight="false" outlineLevel="0" collapsed="false">
      <c r="A33" s="6"/>
      <c r="B33" s="3"/>
      <c r="C33" s="12"/>
      <c r="D33" s="3"/>
      <c r="E33" s="7"/>
      <c r="F33" s="3"/>
      <c r="G33" s="6"/>
      <c r="H33" s="3"/>
      <c r="I33" s="8"/>
      <c r="J33" s="3"/>
      <c r="K33" s="3"/>
    </row>
    <row r="34" customFormat="false" ht="15" hidden="false" customHeight="false" outlineLevel="0" collapsed="false">
      <c r="A34" s="6"/>
      <c r="B34" s="3"/>
      <c r="C34" s="7"/>
      <c r="D34" s="3"/>
      <c r="E34" s="7"/>
      <c r="F34" s="3"/>
      <c r="G34" s="6"/>
      <c r="H34" s="3"/>
      <c r="I34" s="8"/>
      <c r="J34" s="3"/>
      <c r="K34" s="3"/>
    </row>
    <row r="35" customFormat="false" ht="15" hidden="false" customHeight="false" outlineLevel="0" collapsed="false">
      <c r="A35" s="6"/>
      <c r="B35" s="3"/>
      <c r="D35" s="2"/>
      <c r="E35" s="10"/>
      <c r="F35" s="2"/>
      <c r="G35" s="1"/>
      <c r="H35" s="2"/>
      <c r="I35" s="13"/>
      <c r="J35" s="2"/>
      <c r="K35" s="2"/>
    </row>
    <row r="36" customFormat="false" ht="15" hidden="false" customHeight="false" outlineLevel="0" collapsed="false">
      <c r="A36" s="6"/>
      <c r="B36" s="3"/>
      <c r="C36" s="7"/>
      <c r="D36" s="2"/>
      <c r="E36" s="10"/>
      <c r="F36" s="3"/>
      <c r="G36" s="6"/>
      <c r="H36" s="3"/>
      <c r="I36" s="6"/>
      <c r="J36" s="3"/>
      <c r="K36" s="3"/>
    </row>
    <row r="37" customFormat="false" ht="15" hidden="false" customHeight="false" outlineLevel="0" collapsed="false">
      <c r="A37" s="6"/>
      <c r="B37" s="3"/>
      <c r="C37" s="7"/>
      <c r="D37" s="2"/>
      <c r="E37" s="10"/>
      <c r="F37" s="2"/>
      <c r="G37" s="1"/>
      <c r="H37" s="14"/>
      <c r="I37" s="15"/>
      <c r="J37" s="14"/>
      <c r="K37" s="14"/>
    </row>
    <row r="38" customFormat="false" ht="15" hidden="false" customHeight="false" outlineLevel="0" collapsed="false">
      <c r="A38" s="6"/>
      <c r="B38" s="3"/>
      <c r="C38" s="11"/>
      <c r="D38" s="14"/>
      <c r="E38" s="11"/>
      <c r="F38" s="14"/>
      <c r="G38" s="15"/>
      <c r="H38" s="5"/>
      <c r="I38" s="3"/>
      <c r="J38" s="3"/>
      <c r="K38" s="3"/>
    </row>
    <row r="39" customFormat="false" ht="15" hidden="false" customHeight="false" outlineLevel="0" collapsed="false">
      <c r="A39" s="6"/>
      <c r="B39" s="3"/>
      <c r="C39" s="3"/>
      <c r="D39" s="5"/>
      <c r="E39" s="3"/>
      <c r="F39" s="3"/>
      <c r="G39" s="6"/>
      <c r="H39" s="3"/>
      <c r="I39" s="13"/>
      <c r="J39" s="2"/>
      <c r="K39" s="2"/>
    </row>
    <row r="40" customFormat="false" ht="15" hidden="false" customHeight="false" outlineLevel="0" collapsed="false">
      <c r="A40" s="6"/>
      <c r="B40" s="3"/>
      <c r="C40" s="3"/>
      <c r="D40" s="3"/>
      <c r="E40" s="2"/>
      <c r="F40" s="2"/>
      <c r="G40" s="1"/>
      <c r="H40" s="14"/>
      <c r="J40" s="14"/>
      <c r="K40" s="14"/>
    </row>
    <row r="41" customFormat="false" ht="15" hidden="false" customHeight="false" outlineLevel="0" collapsed="false">
      <c r="A41" s="6"/>
      <c r="B41" s="3"/>
      <c r="C41" s="14"/>
      <c r="D41" s="2"/>
      <c r="F41" s="14"/>
      <c r="G41" s="15"/>
      <c r="H41" s="3"/>
      <c r="I41" s="8"/>
      <c r="J41" s="3"/>
      <c r="K41" s="3"/>
    </row>
    <row r="42" customFormat="false" ht="15" hidden="false" customHeight="false" outlineLevel="0" collapsed="false">
      <c r="A42" s="6"/>
      <c r="B42" s="3"/>
      <c r="C42" s="3"/>
      <c r="D42" s="3"/>
      <c r="E42" s="7"/>
      <c r="F42" s="3"/>
      <c r="G42" s="6"/>
      <c r="H42" s="3"/>
      <c r="I42" s="8"/>
      <c r="J42" s="3"/>
      <c r="K42" s="3"/>
    </row>
    <row r="43" customFormat="false" ht="15" hidden="false" customHeight="false" outlineLevel="0" collapsed="false">
      <c r="A43" s="1"/>
      <c r="B43" s="3"/>
      <c r="C43" s="5"/>
      <c r="D43" s="12"/>
      <c r="E43" s="14"/>
      <c r="F43" s="14"/>
      <c r="G43" s="6"/>
      <c r="H43" s="3"/>
      <c r="I43" s="8"/>
      <c r="J43" s="3"/>
      <c r="K43" s="3"/>
    </row>
    <row r="44" customFormat="false" ht="15" hidden="false" customHeight="false" outlineLevel="0" collapsed="false">
      <c r="A44" s="6"/>
      <c r="B44" s="3"/>
      <c r="C44" s="3"/>
      <c r="D44" s="7"/>
      <c r="E44" s="3"/>
      <c r="F44" s="3"/>
      <c r="G44" s="1"/>
      <c r="H44" s="2"/>
      <c r="I44" s="13"/>
      <c r="J44" s="2"/>
      <c r="K44" s="2"/>
    </row>
    <row r="45" customFormat="false" ht="15" hidden="false" customHeight="false" outlineLevel="0" collapsed="false">
      <c r="A45" s="6"/>
      <c r="B45" s="3"/>
      <c r="C45" s="2"/>
      <c r="D45" s="10"/>
      <c r="E45" s="2"/>
      <c r="F45" s="2"/>
      <c r="G45" s="1"/>
      <c r="H45" s="3"/>
      <c r="I45" s="3"/>
      <c r="J45" s="3"/>
      <c r="K45" s="3"/>
    </row>
    <row r="46" customFormat="false" ht="15" hidden="false" customHeight="false" outlineLevel="0" collapsed="false">
      <c r="A46" s="4"/>
      <c r="B46" s="5"/>
      <c r="C46" s="5"/>
      <c r="D46" s="12"/>
      <c r="E46" s="5"/>
      <c r="F46" s="5"/>
      <c r="G46" s="4"/>
      <c r="H46" s="5"/>
      <c r="I46" s="9"/>
      <c r="J46" s="5"/>
      <c r="K46" s="5"/>
    </row>
    <row r="47" customFormat="false" ht="15" hidden="false" customHeight="false" outlineLevel="0" collapsed="false">
      <c r="A47" s="3"/>
      <c r="B47" s="3"/>
      <c r="C47" s="3"/>
      <c r="D47" s="7"/>
      <c r="E47" s="3"/>
      <c r="F47" s="3"/>
      <c r="G47" s="8"/>
      <c r="H47" s="3"/>
      <c r="I47" s="8"/>
      <c r="J47" s="3"/>
      <c r="K47" s="3"/>
    </row>
    <row r="48" customFormat="false" ht="15" hidden="false" customHeight="false" outlineLevel="0" collapsed="false">
      <c r="A48" s="18"/>
      <c r="B48" s="19"/>
      <c r="C48" s="19"/>
      <c r="D48" s="12"/>
      <c r="E48" s="5"/>
      <c r="F48" s="5"/>
      <c r="G48" s="19"/>
      <c r="H48" s="19"/>
      <c r="I48" s="19"/>
      <c r="J48" s="19"/>
      <c r="K48" s="19"/>
    </row>
    <row r="51" customFormat="false" ht="15" hidden="false" customHeight="false" outlineLevel="0" collapsed="false">
      <c r="H51" s="20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145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77264</v>
      </c>
      <c r="C7" s="194" t="n">
        <v>34087</v>
      </c>
      <c r="D7" s="194" t="n">
        <v>171799</v>
      </c>
      <c r="E7" s="194" t="n">
        <v>122192</v>
      </c>
      <c r="F7" s="195" t="n">
        <v>-28.8750225554282</v>
      </c>
      <c r="G7" s="32"/>
    </row>
    <row r="8" customFormat="false" ht="15" hidden="false" customHeight="true" outlineLevel="0" collapsed="false">
      <c r="A8" s="193" t="s">
        <v>110</v>
      </c>
      <c r="B8" s="194" t="n">
        <v>88469</v>
      </c>
      <c r="C8" s="194" t="n">
        <v>102249</v>
      </c>
      <c r="D8" s="194" t="n">
        <v>377601</v>
      </c>
      <c r="E8" s="194" t="n">
        <v>458110</v>
      </c>
      <c r="F8" s="195" t="n">
        <v>21.3211829417825</v>
      </c>
      <c r="G8" s="11"/>
    </row>
    <row r="9" customFormat="false" ht="15" hidden="false" customHeight="true" outlineLevel="0" collapsed="false">
      <c r="A9" s="193" t="s">
        <v>111</v>
      </c>
      <c r="B9" s="194" t="n">
        <v>129632</v>
      </c>
      <c r="C9" s="194" t="n">
        <v>141090</v>
      </c>
      <c r="D9" s="194" t="n">
        <v>451901</v>
      </c>
      <c r="E9" s="194" t="n">
        <v>555414</v>
      </c>
      <c r="F9" s="195" t="n">
        <v>22.9061232438078</v>
      </c>
      <c r="G9" s="11"/>
    </row>
    <row r="10" customFormat="false" ht="15" hidden="false" customHeight="true" outlineLevel="0" collapsed="false">
      <c r="A10" s="193" t="s">
        <v>112</v>
      </c>
      <c r="B10" s="194" t="n">
        <v>102711</v>
      </c>
      <c r="C10" s="194" t="n">
        <v>131407</v>
      </c>
      <c r="D10" s="194" t="n">
        <v>397050</v>
      </c>
      <c r="E10" s="194" t="n">
        <v>432420</v>
      </c>
      <c r="F10" s="195" t="n">
        <v>8.90819795995466</v>
      </c>
    </row>
    <row r="11" customFormat="false" ht="15" hidden="false" customHeight="true" outlineLevel="0" collapsed="false">
      <c r="A11" s="193" t="s">
        <v>113</v>
      </c>
      <c r="B11" s="194" t="n">
        <v>6194853</v>
      </c>
      <c r="C11" s="194" t="n">
        <v>5750205</v>
      </c>
      <c r="D11" s="194" t="n">
        <v>23423062</v>
      </c>
      <c r="E11" s="194" t="n">
        <v>21907517</v>
      </c>
      <c r="F11" s="195" t="n">
        <v>-6.4703111830554</v>
      </c>
    </row>
    <row r="12" customFormat="false" ht="15" hidden="false" customHeight="true" outlineLevel="0" collapsed="false">
      <c r="A12" s="193" t="s">
        <v>114</v>
      </c>
      <c r="B12" s="194" t="n">
        <v>197333</v>
      </c>
      <c r="C12" s="194" t="n">
        <v>189894</v>
      </c>
      <c r="D12" s="194" t="n">
        <v>743598</v>
      </c>
      <c r="E12" s="194" t="n">
        <v>804786</v>
      </c>
      <c r="F12" s="195" t="n">
        <v>8.22863966820782</v>
      </c>
    </row>
    <row r="13" customFormat="false" ht="15" hidden="false" customHeight="true" outlineLevel="0" collapsed="false">
      <c r="A13" s="193" t="s">
        <v>115</v>
      </c>
      <c r="B13" s="194" t="n">
        <v>1340891</v>
      </c>
      <c r="C13" s="194" t="n">
        <v>1372337</v>
      </c>
      <c r="D13" s="194" t="n">
        <v>4623896</v>
      </c>
      <c r="E13" s="194" t="n">
        <v>4899593</v>
      </c>
      <c r="F13" s="195" t="n">
        <v>5.96243946663161</v>
      </c>
    </row>
    <row r="14" customFormat="false" ht="15" hidden="false" customHeight="true" outlineLevel="0" collapsed="false">
      <c r="A14" s="193" t="s">
        <v>116</v>
      </c>
      <c r="B14" s="194" t="n">
        <v>4458466</v>
      </c>
      <c r="C14" s="194" t="n">
        <v>3839795</v>
      </c>
      <c r="D14" s="194" t="n">
        <v>16923932</v>
      </c>
      <c r="E14" s="194" t="n">
        <v>15856048</v>
      </c>
      <c r="F14" s="195" t="n">
        <v>-6.30990481408222</v>
      </c>
    </row>
    <row r="15" customFormat="false" ht="15" hidden="false" customHeight="true" outlineLevel="0" collapsed="false">
      <c r="A15" s="193" t="s">
        <v>117</v>
      </c>
      <c r="B15" s="194" t="n">
        <v>749547</v>
      </c>
      <c r="C15" s="194" t="n">
        <v>608770</v>
      </c>
      <c r="D15" s="194" t="n">
        <v>2654978</v>
      </c>
      <c r="E15" s="194" t="n">
        <v>2617305</v>
      </c>
      <c r="F15" s="195" t="n">
        <v>-1.41895714390101</v>
      </c>
    </row>
    <row r="16" customFormat="false" ht="15" hidden="false" customHeight="true" outlineLevel="0" collapsed="false">
      <c r="A16" s="193" t="s">
        <v>118</v>
      </c>
      <c r="B16" s="194" t="n">
        <v>101392</v>
      </c>
      <c r="C16" s="194" t="n">
        <v>68734</v>
      </c>
      <c r="D16" s="194" t="n">
        <v>300915</v>
      </c>
      <c r="E16" s="194" t="n">
        <v>299508</v>
      </c>
      <c r="F16" s="195" t="n">
        <v>-0.467573899606208</v>
      </c>
      <c r="G16" s="28"/>
    </row>
    <row r="17" customFormat="false" ht="15" hidden="false" customHeight="true" outlineLevel="0" collapsed="false">
      <c r="A17" s="193" t="s">
        <v>119</v>
      </c>
      <c r="B17" s="194" t="n">
        <v>83017</v>
      </c>
      <c r="C17" s="194" t="n">
        <v>120406</v>
      </c>
      <c r="D17" s="194" t="n">
        <v>330184</v>
      </c>
      <c r="E17" s="194" t="n">
        <v>419918</v>
      </c>
      <c r="F17" s="195" t="n">
        <v>27.1769679936036</v>
      </c>
      <c r="G17" s="29"/>
    </row>
    <row r="18" customFormat="false" ht="15" hidden="false" customHeight="true" outlineLevel="0" collapsed="false">
      <c r="A18" s="193" t="s">
        <v>120</v>
      </c>
      <c r="B18" s="194" t="n">
        <v>46670</v>
      </c>
      <c r="C18" s="194" t="n">
        <v>45525</v>
      </c>
      <c r="D18" s="194" t="n">
        <v>183715</v>
      </c>
      <c r="E18" s="194" t="n">
        <v>214244</v>
      </c>
      <c r="F18" s="195" t="n">
        <v>16.6175870233786</v>
      </c>
    </row>
    <row r="19" customFormat="false" ht="15" hidden="false" customHeight="true" outlineLevel="0" collapsed="false">
      <c r="A19" s="193" t="s">
        <v>121</v>
      </c>
      <c r="B19" s="194" t="n">
        <v>73080</v>
      </c>
      <c r="C19" s="194" t="n">
        <v>148740</v>
      </c>
      <c r="D19" s="194" t="n">
        <v>235619</v>
      </c>
      <c r="E19" s="194" t="n">
        <v>308804</v>
      </c>
      <c r="F19" s="195" t="n">
        <v>31.0607378861637</v>
      </c>
    </row>
    <row r="20" customFormat="false" ht="15" hidden="false" customHeight="true" outlineLevel="0" collapsed="false">
      <c r="A20" s="193" t="s">
        <v>122</v>
      </c>
      <c r="B20" s="194" t="n">
        <v>165191</v>
      </c>
      <c r="C20" s="194" t="n">
        <v>139603</v>
      </c>
      <c r="D20" s="194" t="n">
        <v>659698</v>
      </c>
      <c r="E20" s="194" t="n">
        <v>520980</v>
      </c>
      <c r="F20" s="195" t="n">
        <v>-21.0275004623328</v>
      </c>
    </row>
    <row r="21" customFormat="false" ht="15" hidden="false" customHeight="true" outlineLevel="0" collapsed="false">
      <c r="A21" s="193" t="s">
        <v>123</v>
      </c>
      <c r="B21" s="194" t="n">
        <v>176122</v>
      </c>
      <c r="C21" s="194" t="n">
        <v>179532</v>
      </c>
      <c r="D21" s="194" t="n">
        <v>623215</v>
      </c>
      <c r="E21" s="194" t="n">
        <v>548816</v>
      </c>
      <c r="F21" s="195" t="n">
        <v>-11.9379347416221</v>
      </c>
    </row>
    <row r="22" customFormat="false" ht="15" hidden="false" customHeight="true" outlineLevel="0" collapsed="false">
      <c r="A22" s="193" t="s">
        <v>124</v>
      </c>
      <c r="B22" s="194" t="n">
        <v>1661198</v>
      </c>
      <c r="C22" s="194" t="n">
        <v>1658855</v>
      </c>
      <c r="D22" s="194" t="n">
        <v>6456446</v>
      </c>
      <c r="E22" s="194" t="n">
        <v>6813614</v>
      </c>
      <c r="F22" s="195" t="n">
        <v>5.53195984292287</v>
      </c>
    </row>
    <row r="23" customFormat="false" ht="15" hidden="false" customHeight="true" outlineLevel="0" collapsed="false">
      <c r="A23" s="193" t="s">
        <v>125</v>
      </c>
      <c r="B23" s="194" t="n">
        <v>341997</v>
      </c>
      <c r="C23" s="194" t="n">
        <v>368678</v>
      </c>
      <c r="D23" s="194" t="n">
        <v>697475</v>
      </c>
      <c r="E23" s="194" t="n">
        <v>1314439</v>
      </c>
      <c r="F23" s="195" t="n">
        <v>88.4567905659701</v>
      </c>
    </row>
    <row r="24" customFormat="false" ht="15" hidden="false" customHeight="true" outlineLevel="0" collapsed="false">
      <c r="A24" s="193" t="s">
        <v>126</v>
      </c>
      <c r="B24" s="194" t="n">
        <v>119707</v>
      </c>
      <c r="C24" s="194" t="n">
        <v>96037</v>
      </c>
      <c r="D24" s="194" t="n">
        <v>380570</v>
      </c>
      <c r="E24" s="194" t="n">
        <v>361916</v>
      </c>
      <c r="F24" s="195" t="n">
        <v>-4.90159497595711</v>
      </c>
    </row>
    <row r="25" customFormat="false" ht="15" hidden="false" customHeight="true" outlineLevel="0" collapsed="false">
      <c r="A25" s="193" t="s">
        <v>127</v>
      </c>
      <c r="B25" s="194" t="n">
        <v>41085</v>
      </c>
      <c r="C25" s="194" t="n">
        <v>33901</v>
      </c>
      <c r="D25" s="194" t="n">
        <v>149159</v>
      </c>
      <c r="E25" s="194" t="n">
        <v>150271</v>
      </c>
      <c r="F25" s="195" t="n">
        <v>0.745513177213582</v>
      </c>
    </row>
    <row r="26" customFormat="false" ht="15" hidden="false" customHeight="true" outlineLevel="0" collapsed="false">
      <c r="A26" s="193" t="s">
        <v>128</v>
      </c>
      <c r="B26" s="194" t="n">
        <v>60361</v>
      </c>
      <c r="C26" s="194" t="n">
        <v>70942</v>
      </c>
      <c r="D26" s="194" t="n">
        <v>213412</v>
      </c>
      <c r="E26" s="194" t="n">
        <v>265771</v>
      </c>
      <c r="F26" s="195" t="n">
        <v>24.5342342511199</v>
      </c>
    </row>
    <row r="27" customFormat="false" ht="15" hidden="false" customHeight="true" outlineLevel="0" collapsed="false">
      <c r="A27" s="193" t="s">
        <v>129</v>
      </c>
      <c r="B27" s="194" t="n">
        <v>214223</v>
      </c>
      <c r="C27" s="194" t="n">
        <v>191734</v>
      </c>
      <c r="D27" s="194" t="n">
        <v>850048</v>
      </c>
      <c r="E27" s="194" t="n">
        <v>770341</v>
      </c>
      <c r="F27" s="195" t="n">
        <v>-9.37676460623401</v>
      </c>
    </row>
    <row r="28" customFormat="false" ht="15" hidden="false" customHeight="true" outlineLevel="0" collapsed="false">
      <c r="A28" s="193" t="s">
        <v>130</v>
      </c>
      <c r="B28" s="194" t="n">
        <v>773634</v>
      </c>
      <c r="C28" s="194" t="n">
        <v>785271</v>
      </c>
      <c r="D28" s="194" t="n">
        <v>2904158</v>
      </c>
      <c r="E28" s="194" t="n">
        <v>3325654</v>
      </c>
      <c r="F28" s="195" t="n">
        <v>14.5135354205935</v>
      </c>
    </row>
    <row r="29" customFormat="false" ht="15" hidden="false" customHeight="true" outlineLevel="0" collapsed="false">
      <c r="A29" s="193" t="s">
        <v>131</v>
      </c>
      <c r="B29" s="194" t="n">
        <v>306148</v>
      </c>
      <c r="C29" s="194" t="n">
        <v>300044</v>
      </c>
      <c r="D29" s="194" t="n">
        <v>1187385</v>
      </c>
      <c r="E29" s="194" t="n">
        <v>1214886</v>
      </c>
      <c r="F29" s="195" t="n">
        <v>2.3160979800149</v>
      </c>
    </row>
    <row r="30" customFormat="false" ht="15" hidden="false" customHeight="true" outlineLevel="0" collapsed="false">
      <c r="A30" s="193" t="s">
        <v>132</v>
      </c>
      <c r="B30" s="194" t="n">
        <v>153570</v>
      </c>
      <c r="C30" s="194" t="n">
        <v>146625</v>
      </c>
      <c r="D30" s="194" t="n">
        <v>575878</v>
      </c>
      <c r="E30" s="194" t="n">
        <v>570004</v>
      </c>
      <c r="F30" s="195" t="n">
        <v>-1.02000770996635</v>
      </c>
    </row>
    <row r="31" customFormat="false" ht="15" hidden="false" customHeight="true" outlineLevel="0" collapsed="false">
      <c r="A31" s="193" t="s">
        <v>133</v>
      </c>
      <c r="B31" s="194" t="n">
        <v>166946</v>
      </c>
      <c r="C31" s="194" t="n">
        <v>165132</v>
      </c>
      <c r="D31" s="194" t="n">
        <v>555675</v>
      </c>
      <c r="E31" s="194" t="n">
        <v>659900</v>
      </c>
      <c r="F31" s="195" t="n">
        <v>18.7564673595177</v>
      </c>
    </row>
    <row r="32" customFormat="false" ht="15" hidden="false" customHeight="true" outlineLevel="0" collapsed="false">
      <c r="A32" s="193" t="s">
        <v>134</v>
      </c>
      <c r="B32" s="194" t="n">
        <v>6547350</v>
      </c>
      <c r="C32" s="194" t="n">
        <v>6724875</v>
      </c>
      <c r="D32" s="194" t="n">
        <v>24117135</v>
      </c>
      <c r="E32" s="194" t="n">
        <v>24185120</v>
      </c>
      <c r="F32" s="195" t="n">
        <v>0.281895009502577</v>
      </c>
    </row>
    <row r="33" customFormat="false" ht="15" hidden="false" customHeight="true" outlineLevel="0" collapsed="false">
      <c r="A33" s="193" t="s">
        <v>135</v>
      </c>
      <c r="B33" s="194" t="n">
        <v>447283</v>
      </c>
      <c r="C33" s="194" t="n">
        <v>422639</v>
      </c>
      <c r="D33" s="194" t="n">
        <v>1584491</v>
      </c>
      <c r="E33" s="194" t="n">
        <v>1539519</v>
      </c>
      <c r="F33" s="195" t="n">
        <v>-2.83826162471102</v>
      </c>
    </row>
    <row r="34" customFormat="false" ht="15" hidden="false" customHeight="true" outlineLevel="0" collapsed="false">
      <c r="A34" s="193" t="s">
        <v>136</v>
      </c>
      <c r="B34" s="194" t="n">
        <v>62787</v>
      </c>
      <c r="C34" s="194" t="n">
        <v>62822</v>
      </c>
      <c r="D34" s="194" t="n">
        <v>251459</v>
      </c>
      <c r="E34" s="194" t="n">
        <v>258186</v>
      </c>
      <c r="F34" s="195" t="n">
        <v>2.67518760513643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24880927</v>
      </c>
      <c r="C35" s="198" t="n">
        <f aca="false">SUM(C7:C34)</f>
        <v>23899929</v>
      </c>
      <c r="D35" s="199" t="n">
        <f aca="false">SUM(D7:D34)</f>
        <v>92024454</v>
      </c>
      <c r="E35" s="200" t="n">
        <f aca="false">SUM(E7:E34)</f>
        <v>91395276</v>
      </c>
      <c r="F35" s="201" t="n">
        <f aca="false">E35*100/D35-100</f>
        <v>-0.68370739803575</v>
      </c>
    </row>
    <row r="36" customFormat="false" ht="15" hidden="false" customHeight="true" outlineLevel="0" collapsed="false">
      <c r="A36" s="110" t="s">
        <v>138</v>
      </c>
      <c r="B36" s="202"/>
      <c r="D36" s="202"/>
      <c r="E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4">
      <formula>F7&lt;0</formula>
    </cfRule>
  </conditionalFormatting>
  <conditionalFormatting sqref="A7:F34">
    <cfRule type="expression" priority="3" aboveAverage="0" equalAverage="0" bottom="0" percent="0" rank="0" text="" dxfId="1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146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14</v>
      </c>
      <c r="C7" s="194" t="n">
        <v>0</v>
      </c>
      <c r="D7" s="194" t="n">
        <v>14</v>
      </c>
      <c r="E7" s="194" t="n">
        <v>13</v>
      </c>
      <c r="F7" s="195" t="n">
        <v>-7.14285714285714</v>
      </c>
      <c r="G7" s="32"/>
    </row>
    <row r="8" customFormat="false" ht="15" hidden="false" customHeight="true" outlineLevel="0" collapsed="false">
      <c r="A8" s="193" t="s">
        <v>110</v>
      </c>
      <c r="B8" s="194" t="n">
        <v>84777</v>
      </c>
      <c r="C8" s="194" t="n">
        <v>93812</v>
      </c>
      <c r="D8" s="194" t="n">
        <v>356323</v>
      </c>
      <c r="E8" s="194" t="n">
        <v>415920</v>
      </c>
      <c r="F8" s="195" t="n">
        <v>16.7255551844815</v>
      </c>
      <c r="G8" s="11"/>
    </row>
    <row r="9" customFormat="false" ht="15" hidden="false" customHeight="true" outlineLevel="0" collapsed="false">
      <c r="A9" s="193" t="s">
        <v>111</v>
      </c>
      <c r="B9" s="194" t="n">
        <v>27257</v>
      </c>
      <c r="C9" s="194" t="n">
        <v>29734</v>
      </c>
      <c r="D9" s="194" t="n">
        <v>79660</v>
      </c>
      <c r="E9" s="194" t="n">
        <v>99190</v>
      </c>
      <c r="F9" s="195" t="n">
        <v>24.5166959578207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5119546</v>
      </c>
      <c r="C11" s="194" t="n">
        <v>4620235</v>
      </c>
      <c r="D11" s="194" t="n">
        <v>19141310</v>
      </c>
      <c r="E11" s="194" t="n">
        <v>17226846</v>
      </c>
      <c r="F11" s="195" t="n">
        <v>-10.0017396928423</v>
      </c>
    </row>
    <row r="12" customFormat="false" ht="15" hidden="false" customHeight="true" outlineLevel="0" collapsed="false">
      <c r="A12" s="193" t="s">
        <v>114</v>
      </c>
      <c r="B12" s="194" t="n">
        <v>138220</v>
      </c>
      <c r="C12" s="194" t="n">
        <v>133252</v>
      </c>
      <c r="D12" s="194" t="n">
        <v>521779</v>
      </c>
      <c r="E12" s="194" t="n">
        <v>522940</v>
      </c>
      <c r="F12" s="195" t="n">
        <v>0.222507996680591</v>
      </c>
    </row>
    <row r="13" customFormat="false" ht="15" hidden="false" customHeight="true" outlineLevel="0" collapsed="false">
      <c r="A13" s="193" t="s">
        <v>115</v>
      </c>
      <c r="B13" s="194" t="n">
        <v>25398</v>
      </c>
      <c r="C13" s="194" t="n">
        <v>29274</v>
      </c>
      <c r="D13" s="194" t="n">
        <v>100040</v>
      </c>
      <c r="E13" s="194" t="n">
        <v>93006</v>
      </c>
      <c r="F13" s="195" t="n">
        <v>-7.03118752499</v>
      </c>
    </row>
    <row r="14" customFormat="false" ht="15" hidden="false" customHeight="true" outlineLevel="0" collapsed="false">
      <c r="A14" s="193" t="s">
        <v>116</v>
      </c>
      <c r="B14" s="194" t="n">
        <v>3434607</v>
      </c>
      <c r="C14" s="194" t="n">
        <v>2845113</v>
      </c>
      <c r="D14" s="194" t="n">
        <v>13153269</v>
      </c>
      <c r="E14" s="194" t="n">
        <v>12093552</v>
      </c>
      <c r="F14" s="195" t="n">
        <v>-8.05668157474769</v>
      </c>
    </row>
    <row r="15" customFormat="false" ht="15" hidden="false" customHeight="true" outlineLevel="0" collapsed="false">
      <c r="A15" s="193" t="s">
        <v>117</v>
      </c>
      <c r="B15" s="194" t="n">
        <v>425341</v>
      </c>
      <c r="C15" s="194" t="n">
        <v>386868</v>
      </c>
      <c r="D15" s="194" t="n">
        <v>1659974</v>
      </c>
      <c r="E15" s="194" t="n">
        <v>1519973</v>
      </c>
      <c r="F15" s="195" t="n">
        <v>-8.43392727837906</v>
      </c>
    </row>
    <row r="16" customFormat="false" ht="15" hidden="false" customHeight="true" outlineLevel="0" collapsed="false">
      <c r="A16" s="193" t="s">
        <v>118</v>
      </c>
      <c r="B16" s="194" t="n">
        <v>58115</v>
      </c>
      <c r="C16" s="194" t="n">
        <v>51587</v>
      </c>
      <c r="D16" s="194" t="n">
        <v>200571</v>
      </c>
      <c r="E16" s="194" t="n">
        <v>189609</v>
      </c>
      <c r="F16" s="195" t="n">
        <v>-5.46539629358182</v>
      </c>
      <c r="G16" s="28"/>
    </row>
    <row r="17" customFormat="false" ht="15" hidden="false" customHeight="true" outlineLevel="0" collapsed="false">
      <c r="A17" s="193" t="s">
        <v>119</v>
      </c>
      <c r="B17" s="194" t="n">
        <v>82069</v>
      </c>
      <c r="C17" s="194" t="n">
        <v>117903</v>
      </c>
      <c r="D17" s="194" t="n">
        <v>320524</v>
      </c>
      <c r="E17" s="194" t="n">
        <v>415951</v>
      </c>
      <c r="F17" s="195" t="n">
        <v>29.7721855461682</v>
      </c>
      <c r="G17" s="29"/>
    </row>
    <row r="18" customFormat="false" ht="15" hidden="false" customHeight="true" outlineLevel="0" collapsed="false">
      <c r="A18" s="193" t="s">
        <v>120</v>
      </c>
      <c r="B18" s="194" t="n">
        <v>5792</v>
      </c>
      <c r="C18" s="194" t="n">
        <v>5521</v>
      </c>
      <c r="D18" s="194" t="n">
        <v>23482</v>
      </c>
      <c r="E18" s="194" t="n">
        <v>22245</v>
      </c>
      <c r="F18" s="195" t="n">
        <v>-5.26786474746615</v>
      </c>
    </row>
    <row r="19" customFormat="false" ht="15" hidden="false" customHeight="true" outlineLevel="0" collapsed="false">
      <c r="A19" s="193" t="s">
        <v>121</v>
      </c>
      <c r="B19" s="194" t="n">
        <v>10481</v>
      </c>
      <c r="C19" s="194" t="n">
        <v>80463</v>
      </c>
      <c r="D19" s="194" t="n">
        <v>39797</v>
      </c>
      <c r="E19" s="194" t="n">
        <v>119280</v>
      </c>
      <c r="F19" s="195" t="n">
        <v>199.721084503857</v>
      </c>
    </row>
    <row r="20" customFormat="false" ht="15" hidden="false" customHeight="true" outlineLevel="0" collapsed="false">
      <c r="A20" s="193" t="s">
        <v>122</v>
      </c>
      <c r="B20" s="194" t="n">
        <v>104967</v>
      </c>
      <c r="C20" s="194" t="n">
        <v>80754</v>
      </c>
      <c r="D20" s="194" t="n">
        <v>366519</v>
      </c>
      <c r="E20" s="194" t="n">
        <v>330220</v>
      </c>
      <c r="F20" s="195" t="n">
        <v>-9.90371576916886</v>
      </c>
    </row>
    <row r="21" customFormat="false" ht="15" hidden="false" customHeight="true" outlineLevel="0" collapsed="false">
      <c r="A21" s="193" t="s">
        <v>123</v>
      </c>
      <c r="B21" s="194" t="n">
        <v>72181</v>
      </c>
      <c r="C21" s="194" t="n">
        <v>93233</v>
      </c>
      <c r="D21" s="194" t="n">
        <v>277217</v>
      </c>
      <c r="E21" s="194" t="n">
        <v>280663</v>
      </c>
      <c r="F21" s="195" t="n">
        <v>1.24306950872422</v>
      </c>
    </row>
    <row r="22" customFormat="false" ht="15" hidden="false" customHeight="true" outlineLevel="0" collapsed="false">
      <c r="A22" s="193" t="s">
        <v>124</v>
      </c>
      <c r="B22" s="194" t="n">
        <v>1241628</v>
      </c>
      <c r="C22" s="194" t="n">
        <v>1192082</v>
      </c>
      <c r="D22" s="194" t="n">
        <v>4861443</v>
      </c>
      <c r="E22" s="194" t="n">
        <v>4994178</v>
      </c>
      <c r="F22" s="195" t="n">
        <v>2.73036215790251</v>
      </c>
    </row>
    <row r="23" customFormat="false" ht="15" hidden="false" customHeight="true" outlineLevel="0" collapsed="false">
      <c r="A23" s="193" t="s">
        <v>125</v>
      </c>
      <c r="B23" s="194" t="n">
        <v>310312</v>
      </c>
      <c r="C23" s="194" t="n">
        <v>337146</v>
      </c>
      <c r="D23" s="194" t="n">
        <v>490080</v>
      </c>
      <c r="E23" s="194" t="n">
        <v>1177047</v>
      </c>
      <c r="F23" s="195" t="n">
        <v>140.174461312439</v>
      </c>
    </row>
    <row r="24" customFormat="false" ht="15" hidden="false" customHeight="true" outlineLevel="0" collapsed="false">
      <c r="A24" s="193" t="s">
        <v>126</v>
      </c>
      <c r="B24" s="194" t="n">
        <v>46175</v>
      </c>
      <c r="C24" s="194" t="n">
        <v>29524</v>
      </c>
      <c r="D24" s="194" t="n">
        <v>147587</v>
      </c>
      <c r="E24" s="194" t="n">
        <v>136704</v>
      </c>
      <c r="F24" s="195" t="n">
        <v>-7.37395570070535</v>
      </c>
    </row>
    <row r="25" customFormat="false" ht="15" hidden="false" customHeight="true" outlineLevel="0" collapsed="false">
      <c r="A25" s="193" t="s">
        <v>127</v>
      </c>
      <c r="B25" s="194" t="n">
        <v>3398</v>
      </c>
      <c r="C25" s="194" t="n">
        <v>2126</v>
      </c>
      <c r="D25" s="194" t="n">
        <v>12735</v>
      </c>
      <c r="E25" s="194" t="n">
        <v>10337</v>
      </c>
      <c r="F25" s="195" t="n">
        <v>-18.8299960738123</v>
      </c>
    </row>
    <row r="26" customFormat="false" ht="15" hidden="false" customHeight="true" outlineLevel="0" collapsed="false">
      <c r="A26" s="193" t="s">
        <v>128</v>
      </c>
      <c r="B26" s="194" t="n">
        <v>150</v>
      </c>
      <c r="C26" s="194" t="n">
        <v>339</v>
      </c>
      <c r="D26" s="194" t="n">
        <v>812</v>
      </c>
      <c r="E26" s="194" t="n">
        <v>621</v>
      </c>
      <c r="F26" s="195" t="n">
        <v>-23.5221674876847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384886</v>
      </c>
      <c r="C28" s="194" t="n">
        <v>338265</v>
      </c>
      <c r="D28" s="194" t="n">
        <v>1367913</v>
      </c>
      <c r="E28" s="194" t="n">
        <v>1564720</v>
      </c>
      <c r="F28" s="195" t="n">
        <v>14.3873915958106</v>
      </c>
    </row>
    <row r="29" customFormat="false" ht="15" hidden="false" customHeight="true" outlineLevel="0" collapsed="false">
      <c r="A29" s="193" t="s">
        <v>131</v>
      </c>
      <c r="B29" s="194" t="n">
        <v>113614</v>
      </c>
      <c r="C29" s="194" t="n">
        <v>106543</v>
      </c>
      <c r="D29" s="194" t="n">
        <v>385195</v>
      </c>
      <c r="E29" s="194" t="n">
        <v>450763</v>
      </c>
      <c r="F29" s="195" t="n">
        <v>17.0220278040992</v>
      </c>
    </row>
    <row r="30" customFormat="false" ht="15" hidden="false" customHeight="true" outlineLevel="0" collapsed="false">
      <c r="A30" s="193" t="s">
        <v>132</v>
      </c>
      <c r="B30" s="194" t="n">
        <v>90508</v>
      </c>
      <c r="C30" s="194" t="n">
        <v>84800</v>
      </c>
      <c r="D30" s="194" t="n">
        <v>350564</v>
      </c>
      <c r="E30" s="194" t="n">
        <v>354472</v>
      </c>
      <c r="F30" s="195" t="n">
        <v>1.11477504820803</v>
      </c>
    </row>
    <row r="31" customFormat="false" ht="15" hidden="false" customHeight="true" outlineLevel="0" collapsed="false">
      <c r="A31" s="193" t="s">
        <v>133</v>
      </c>
      <c r="B31" s="194" t="n">
        <v>11144</v>
      </c>
      <c r="C31" s="194" t="n">
        <v>10752</v>
      </c>
      <c r="D31" s="194" t="n">
        <v>39809</v>
      </c>
      <c r="E31" s="194" t="n">
        <v>46670</v>
      </c>
      <c r="F31" s="195" t="n">
        <v>17.234796151624</v>
      </c>
    </row>
    <row r="32" customFormat="false" ht="15" hidden="false" customHeight="true" outlineLevel="0" collapsed="false">
      <c r="A32" s="193" t="s">
        <v>134</v>
      </c>
      <c r="B32" s="194" t="n">
        <v>5080882</v>
      </c>
      <c r="C32" s="194" t="n">
        <v>5426338</v>
      </c>
      <c r="D32" s="194" t="n">
        <v>18841530</v>
      </c>
      <c r="E32" s="194" t="n">
        <v>19044012</v>
      </c>
      <c r="F32" s="195" t="n">
        <v>1.07465794975249</v>
      </c>
    </row>
    <row r="33" customFormat="false" ht="15" hidden="false" customHeight="true" outlineLevel="0" collapsed="false">
      <c r="A33" s="193" t="s">
        <v>135</v>
      </c>
      <c r="B33" s="194" t="n">
        <v>263366</v>
      </c>
      <c r="C33" s="194" t="n">
        <v>289508</v>
      </c>
      <c r="D33" s="194" t="n">
        <v>877562</v>
      </c>
      <c r="E33" s="194" t="n">
        <v>964194</v>
      </c>
      <c r="F33" s="195" t="n">
        <v>9.87189509117305</v>
      </c>
    </row>
    <row r="34" customFormat="false" ht="15" hidden="false" customHeight="true" outlineLevel="0" collapsed="false">
      <c r="A34" s="193" t="s">
        <v>136</v>
      </c>
      <c r="B34" s="194" t="n">
        <v>27852</v>
      </c>
      <c r="C34" s="194" t="n">
        <v>23227</v>
      </c>
      <c r="D34" s="194" t="n">
        <v>95555</v>
      </c>
      <c r="E34" s="194" t="n">
        <v>88624</v>
      </c>
      <c r="F34" s="195" t="n">
        <v>-7.25341426403642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17162680</v>
      </c>
      <c r="C35" s="198" t="n">
        <f aca="false">SUM(C7:C34)</f>
        <v>16408399</v>
      </c>
      <c r="D35" s="197" t="n">
        <f aca="false">SUM(D7:D34)</f>
        <v>63711264</v>
      </c>
      <c r="E35" s="200" t="n">
        <f aca="false">SUM(E7:E34)</f>
        <v>62161750</v>
      </c>
      <c r="F35" s="204" t="n">
        <f aca="false">E35*100/D35-100</f>
        <v>-2.43208798996673</v>
      </c>
    </row>
    <row r="36" customFormat="false" ht="15" hidden="false" customHeight="true" outlineLevel="0" collapsed="false">
      <c r="A36" s="110" t="s">
        <v>138</v>
      </c>
      <c r="B36" s="202"/>
      <c r="D36" s="3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6">
      <formula>F7&lt;0</formula>
    </cfRule>
  </conditionalFormatting>
  <conditionalFormatting sqref="A7:F34">
    <cfRule type="expression" priority="3" aboveAverage="0" equalAverage="0" bottom="0" percent="0" rank="0" text="" dxfId="1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147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1716.183</v>
      </c>
      <c r="C7" s="194" t="n">
        <v>2245.201</v>
      </c>
      <c r="D7" s="194" t="n">
        <v>5313.002</v>
      </c>
      <c r="E7" s="194" t="n">
        <v>6015.396</v>
      </c>
      <c r="F7" s="195" t="n">
        <v>13.2202848784924</v>
      </c>
      <c r="G7" s="42"/>
    </row>
    <row r="8" customFormat="false" ht="15" hidden="false" customHeight="true" outlineLevel="0" collapsed="false">
      <c r="A8" s="193" t="s">
        <v>110</v>
      </c>
      <c r="B8" s="194" t="n">
        <v>33.85</v>
      </c>
      <c r="C8" s="194" t="n">
        <v>0</v>
      </c>
      <c r="D8" s="194" t="n">
        <v>129.179</v>
      </c>
      <c r="E8" s="194" t="n">
        <v>0</v>
      </c>
      <c r="F8" s="195" t="n">
        <v>-100</v>
      </c>
      <c r="G8" s="11"/>
    </row>
    <row r="9" customFormat="false" ht="15" hidden="false" customHeight="true" outlineLevel="0" collapsed="false">
      <c r="A9" s="193" t="s">
        <v>111</v>
      </c>
      <c r="B9" s="194" t="n">
        <v>450.148</v>
      </c>
      <c r="C9" s="194" t="n">
        <v>269.633</v>
      </c>
      <c r="D9" s="194" t="n">
        <v>932.095</v>
      </c>
      <c r="E9" s="194" t="n">
        <v>750.977</v>
      </c>
      <c r="F9" s="195" t="n">
        <v>-19.4312811462351</v>
      </c>
      <c r="G9" s="11"/>
    </row>
    <row r="10" customFormat="false" ht="15" hidden="false" customHeight="true" outlineLevel="0" collapsed="false">
      <c r="A10" s="193" t="s">
        <v>112</v>
      </c>
      <c r="B10" s="194" t="n">
        <v>1504.075</v>
      </c>
      <c r="C10" s="194" t="n">
        <v>1565.183</v>
      </c>
      <c r="D10" s="194" t="n">
        <v>3755.986</v>
      </c>
      <c r="E10" s="194" t="n">
        <v>3686.112</v>
      </c>
      <c r="F10" s="195" t="n">
        <v>-1.86033707260887</v>
      </c>
    </row>
    <row r="11" customFormat="false" ht="15" hidden="false" customHeight="true" outlineLevel="0" collapsed="false">
      <c r="A11" s="193" t="s">
        <v>113</v>
      </c>
      <c r="B11" s="194" t="n">
        <v>108.71</v>
      </c>
      <c r="C11" s="194" t="n">
        <v>75.196</v>
      </c>
      <c r="D11" s="194" t="n">
        <v>308.936</v>
      </c>
      <c r="E11" s="194" t="n">
        <v>319.053</v>
      </c>
      <c r="F11" s="195" t="n">
        <v>3.27478830566848</v>
      </c>
    </row>
    <row r="12" customFormat="false" ht="15" hidden="false" customHeight="true" outlineLevel="0" collapsed="false">
      <c r="A12" s="193" t="s">
        <v>114</v>
      </c>
      <c r="B12" s="194" t="n">
        <v>1107.099</v>
      </c>
      <c r="C12" s="194" t="n">
        <v>859.816</v>
      </c>
      <c r="D12" s="194" t="n">
        <v>3396.106</v>
      </c>
      <c r="E12" s="194" t="n">
        <v>3284.996</v>
      </c>
      <c r="F12" s="195" t="n">
        <v>-3.27168822174571</v>
      </c>
    </row>
    <row r="13" customFormat="false" ht="15" hidden="false" customHeight="true" outlineLevel="0" collapsed="false">
      <c r="A13" s="193" t="s">
        <v>115</v>
      </c>
      <c r="B13" s="194" t="n">
        <v>188.376</v>
      </c>
      <c r="C13" s="194" t="n">
        <v>183.869</v>
      </c>
      <c r="D13" s="194" t="n">
        <v>494.417</v>
      </c>
      <c r="E13" s="194" t="n">
        <v>549.113</v>
      </c>
      <c r="F13" s="195" t="n">
        <v>11.0627264030161</v>
      </c>
    </row>
    <row r="14" customFormat="false" ht="15" hidden="false" customHeight="true" outlineLevel="0" collapsed="false">
      <c r="A14" s="193" t="s">
        <v>116</v>
      </c>
      <c r="B14" s="194" t="n">
        <v>235.408</v>
      </c>
      <c r="C14" s="194" t="n">
        <v>0</v>
      </c>
      <c r="D14" s="194" t="n">
        <v>692.47</v>
      </c>
      <c r="E14" s="194" t="n">
        <v>342.493</v>
      </c>
      <c r="F14" s="195" t="n">
        <v>-50.5403844209858</v>
      </c>
    </row>
    <row r="15" customFormat="false" ht="15" hidden="false" customHeight="true" outlineLevel="0" collapsed="false">
      <c r="A15" s="193" t="s">
        <v>117</v>
      </c>
      <c r="B15" s="194" t="n">
        <v>0</v>
      </c>
      <c r="C15" s="194" t="n">
        <v>0</v>
      </c>
      <c r="D15" s="194" t="n">
        <v>0</v>
      </c>
      <c r="E15" s="194" t="n">
        <v>0</v>
      </c>
      <c r="F15" s="195" t="s">
        <v>101</v>
      </c>
    </row>
    <row r="16" customFormat="false" ht="15" hidden="false" customHeight="true" outlineLevel="0" collapsed="false">
      <c r="A16" s="193" t="s">
        <v>118</v>
      </c>
      <c r="B16" s="194" t="n">
        <v>26.678</v>
      </c>
      <c r="C16" s="194" t="n">
        <v>29.957</v>
      </c>
      <c r="D16" s="194" t="n">
        <v>94.393</v>
      </c>
      <c r="E16" s="194" t="n">
        <v>77.081</v>
      </c>
      <c r="F16" s="195" t="n">
        <v>-18.3403430339114</v>
      </c>
      <c r="G16" s="28"/>
    </row>
    <row r="17" customFormat="false" ht="15" hidden="false" customHeight="true" outlineLevel="0" collapsed="false">
      <c r="A17" s="193" t="s">
        <v>119</v>
      </c>
      <c r="B17" s="194" t="n">
        <v>99.509</v>
      </c>
      <c r="C17" s="194" t="n">
        <v>96.172</v>
      </c>
      <c r="D17" s="194" t="n">
        <v>916.61</v>
      </c>
      <c r="E17" s="194" t="n">
        <v>584.869</v>
      </c>
      <c r="F17" s="195" t="n">
        <v>-36.1921646065393</v>
      </c>
      <c r="G17" s="29"/>
    </row>
    <row r="18" customFormat="false" ht="15" hidden="false" customHeight="true" outlineLevel="0" collapsed="false">
      <c r="A18" s="193" t="s">
        <v>120</v>
      </c>
      <c r="B18" s="194" t="n">
        <v>0</v>
      </c>
      <c r="C18" s="194" t="n">
        <v>0</v>
      </c>
      <c r="D18" s="194" t="n">
        <v>0</v>
      </c>
      <c r="E18" s="194" t="n">
        <v>0</v>
      </c>
      <c r="F18" s="195" t="s">
        <v>101</v>
      </c>
    </row>
    <row r="19" customFormat="false" ht="15" hidden="false" customHeight="true" outlineLevel="0" collapsed="false">
      <c r="A19" s="193" t="s">
        <v>121</v>
      </c>
      <c r="B19" s="194" t="n">
        <v>12.418</v>
      </c>
      <c r="C19" s="194" t="n">
        <v>5.29</v>
      </c>
      <c r="D19" s="194" t="n">
        <v>44.992</v>
      </c>
      <c r="E19" s="194" t="n">
        <v>53.625</v>
      </c>
      <c r="F19" s="195" t="n">
        <v>19.1878556187767</v>
      </c>
    </row>
    <row r="20" customFormat="false" ht="15" hidden="false" customHeight="true" outlineLevel="0" collapsed="false">
      <c r="A20" s="193" t="s">
        <v>122</v>
      </c>
      <c r="B20" s="194" t="n">
        <v>1408.73</v>
      </c>
      <c r="C20" s="194" t="n">
        <v>1178.073</v>
      </c>
      <c r="D20" s="194" t="n">
        <v>2639.551</v>
      </c>
      <c r="E20" s="194" t="n">
        <v>3522.664</v>
      </c>
      <c r="F20" s="195" t="n">
        <v>33.4569402144532</v>
      </c>
    </row>
    <row r="21" customFormat="false" ht="15" hidden="false" customHeight="true" outlineLevel="0" collapsed="false">
      <c r="A21" s="193" t="s">
        <v>123</v>
      </c>
      <c r="B21" s="194" t="n">
        <v>11.263</v>
      </c>
      <c r="C21" s="194" t="n">
        <v>17.637</v>
      </c>
      <c r="D21" s="194" t="n">
        <v>38.454</v>
      </c>
      <c r="E21" s="194" t="n">
        <v>45.923</v>
      </c>
      <c r="F21" s="195" t="n">
        <v>19.4232069485619</v>
      </c>
    </row>
    <row r="22" customFormat="false" ht="15" hidden="false" customHeight="true" outlineLevel="0" collapsed="false">
      <c r="A22" s="193" t="s">
        <v>124</v>
      </c>
      <c r="B22" s="194" t="n">
        <v>99.301</v>
      </c>
      <c r="C22" s="194" t="n">
        <v>23.396</v>
      </c>
      <c r="D22" s="194" t="n">
        <v>160.823</v>
      </c>
      <c r="E22" s="194" t="n">
        <v>79.435</v>
      </c>
      <c r="F22" s="195" t="n">
        <v>-50.6071892701915</v>
      </c>
    </row>
    <row r="23" customFormat="false" ht="15" hidden="false" customHeight="true" outlineLevel="0" collapsed="false">
      <c r="A23" s="193" t="s">
        <v>125</v>
      </c>
      <c r="B23" s="194" t="n">
        <v>13.3</v>
      </c>
      <c r="C23" s="194" t="n">
        <v>3.064</v>
      </c>
      <c r="D23" s="194" t="n">
        <v>79.183</v>
      </c>
      <c r="E23" s="194" t="n">
        <v>6.928</v>
      </c>
      <c r="F23" s="195" t="n">
        <v>-91.2506472348863</v>
      </c>
    </row>
    <row r="24" customFormat="false" ht="15" hidden="false" customHeight="true" outlineLevel="0" collapsed="false">
      <c r="A24" s="193" t="s">
        <v>126</v>
      </c>
      <c r="B24" s="194" t="n">
        <v>163.289</v>
      </c>
      <c r="C24" s="194" t="n">
        <v>145.597</v>
      </c>
      <c r="D24" s="194" t="n">
        <v>665.145</v>
      </c>
      <c r="E24" s="194" t="n">
        <v>623.985</v>
      </c>
      <c r="F24" s="195" t="n">
        <v>-6.18812439392915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64.436</v>
      </c>
      <c r="C26" s="194" t="n">
        <v>58.531</v>
      </c>
      <c r="D26" s="194" t="n">
        <v>265.619</v>
      </c>
      <c r="E26" s="194" t="n">
        <v>217.973</v>
      </c>
      <c r="F26" s="195" t="n">
        <v>-17.9377228285627</v>
      </c>
    </row>
    <row r="27" customFormat="false" ht="15" hidden="false" customHeight="true" outlineLevel="0" collapsed="false">
      <c r="A27" s="193" t="s">
        <v>129</v>
      </c>
      <c r="B27" s="194" t="n">
        <v>3361.326</v>
      </c>
      <c r="C27" s="194" t="n">
        <v>2722.717</v>
      </c>
      <c r="D27" s="194" t="n">
        <v>7649.498</v>
      </c>
      <c r="E27" s="194" t="n">
        <v>8560.28</v>
      </c>
      <c r="F27" s="195" t="n">
        <v>11.9064283695479</v>
      </c>
    </row>
    <row r="28" customFormat="false" ht="15" hidden="false" customHeight="true" outlineLevel="0" collapsed="false">
      <c r="A28" s="193" t="s">
        <v>130</v>
      </c>
      <c r="B28" s="194" t="n">
        <v>428.896</v>
      </c>
      <c r="C28" s="194" t="n">
        <v>167.931</v>
      </c>
      <c r="D28" s="194" t="n">
        <v>966.201</v>
      </c>
      <c r="E28" s="194" t="n">
        <v>354.565</v>
      </c>
      <c r="F28" s="195" t="n">
        <v>-63.3031843270707</v>
      </c>
    </row>
    <row r="29" customFormat="false" ht="15" hidden="false" customHeight="true" outlineLevel="0" collapsed="false">
      <c r="A29" s="193" t="s">
        <v>131</v>
      </c>
      <c r="B29" s="194" t="n">
        <v>738.113</v>
      </c>
      <c r="C29" s="194" t="n">
        <v>415.854</v>
      </c>
      <c r="D29" s="194" t="n">
        <v>2064.465</v>
      </c>
      <c r="E29" s="194" t="n">
        <v>1348.331</v>
      </c>
      <c r="F29" s="195" t="n">
        <v>-34.6885997098522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237.686</v>
      </c>
      <c r="C31" s="194" t="n">
        <v>146.055</v>
      </c>
      <c r="D31" s="194" t="n">
        <v>565.121</v>
      </c>
      <c r="E31" s="194" t="n">
        <v>385.425</v>
      </c>
      <c r="F31" s="195" t="n">
        <v>-31.7977919772934</v>
      </c>
    </row>
    <row r="32" customFormat="false" ht="15" hidden="false" customHeight="true" outlineLevel="0" collapsed="false">
      <c r="A32" s="193" t="s">
        <v>134</v>
      </c>
      <c r="B32" s="194" t="n">
        <v>266.601</v>
      </c>
      <c r="C32" s="194" t="n">
        <v>0</v>
      </c>
      <c r="D32" s="194" t="n">
        <v>932.099</v>
      </c>
      <c r="E32" s="194" t="n">
        <v>918.714</v>
      </c>
      <c r="F32" s="195" t="n">
        <v>-1.43600626113751</v>
      </c>
    </row>
    <row r="33" customFormat="false" ht="15" hidden="false" customHeight="true" outlineLevel="0" collapsed="false">
      <c r="A33" s="193" t="s">
        <v>135</v>
      </c>
      <c r="B33" s="194" t="n">
        <v>2754.878</v>
      </c>
      <c r="C33" s="194" t="n">
        <v>2418.131</v>
      </c>
      <c r="D33" s="194" t="n">
        <v>9385.986</v>
      </c>
      <c r="E33" s="194" t="n">
        <v>9044.099</v>
      </c>
      <c r="F33" s="195" t="n">
        <v>-3.64252620875422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15030.273</v>
      </c>
      <c r="C35" s="198" t="n">
        <f aca="false">SUM(C7:C34)</f>
        <v>12627.303</v>
      </c>
      <c r="D35" s="199" t="n">
        <f aca="false">SUM(D7:D34)</f>
        <v>41490.331</v>
      </c>
      <c r="E35" s="200" t="n">
        <f aca="false">SUM(E7:E34)</f>
        <v>40772.037</v>
      </c>
      <c r="F35" s="204" t="n">
        <f aca="false">E35*100/D35-100</f>
        <v>-1.73123227192379</v>
      </c>
    </row>
    <row r="36" customFormat="false" ht="15" hidden="false" customHeight="true" outlineLevel="0" collapsed="false">
      <c r="A36" s="110" t="s">
        <v>148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8">
      <formula>F7&lt;0</formula>
    </cfRule>
  </conditionalFormatting>
  <conditionalFormatting sqref="A7:F34">
    <cfRule type="expression" priority="3" aboveAverage="0" equalAverage="0" bottom="0" percent="0" rank="0" text="" dxfId="1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149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2996</v>
      </c>
      <c r="C7" s="194" t="n">
        <v>4430</v>
      </c>
      <c r="D7" s="194" t="n">
        <v>15161</v>
      </c>
      <c r="E7" s="194" t="n">
        <v>19423</v>
      </c>
      <c r="F7" s="195" t="n">
        <v>28.1116021370622</v>
      </c>
      <c r="G7" s="42"/>
    </row>
    <row r="8" customFormat="false" ht="15" hidden="false" customHeight="true" outlineLevel="0" collapsed="false">
      <c r="A8" s="193" t="s">
        <v>110</v>
      </c>
      <c r="B8" s="194" t="n">
        <v>1596</v>
      </c>
      <c r="C8" s="194" t="n">
        <v>1116</v>
      </c>
      <c r="D8" s="194" t="n">
        <v>7155</v>
      </c>
      <c r="E8" s="194" t="n">
        <v>3119</v>
      </c>
      <c r="F8" s="195" t="n">
        <v>-56.408106219427</v>
      </c>
      <c r="G8" s="11"/>
    </row>
    <row r="9" customFormat="false" ht="15" hidden="false" customHeight="true" outlineLevel="0" collapsed="false">
      <c r="A9" s="193" t="s">
        <v>111</v>
      </c>
      <c r="B9" s="194" t="n">
        <v>7329</v>
      </c>
      <c r="C9" s="194" t="n">
        <v>5115</v>
      </c>
      <c r="D9" s="194" t="n">
        <v>23970</v>
      </c>
      <c r="E9" s="194" t="n">
        <v>20059</v>
      </c>
      <c r="F9" s="195" t="n">
        <v>-16.3162286191072</v>
      </c>
      <c r="G9" s="11"/>
    </row>
    <row r="10" customFormat="false" ht="15" hidden="false" customHeight="true" outlineLevel="0" collapsed="false">
      <c r="A10" s="193" t="s">
        <v>112</v>
      </c>
      <c r="B10" s="194" t="n">
        <v>3372</v>
      </c>
      <c r="C10" s="194" t="n">
        <v>4133</v>
      </c>
      <c r="D10" s="194" t="n">
        <v>12503</v>
      </c>
      <c r="E10" s="194" t="n">
        <v>14984</v>
      </c>
      <c r="F10" s="195" t="n">
        <v>19.8432376229705</v>
      </c>
    </row>
    <row r="11" customFormat="false" ht="15" hidden="false" customHeight="true" outlineLevel="0" collapsed="false">
      <c r="A11" s="193" t="s">
        <v>113</v>
      </c>
      <c r="B11" s="194" t="n">
        <v>339498</v>
      </c>
      <c r="C11" s="194" t="n">
        <v>233677</v>
      </c>
      <c r="D11" s="194" t="n">
        <v>1252852</v>
      </c>
      <c r="E11" s="194" t="n">
        <v>981671</v>
      </c>
      <c r="F11" s="195" t="n">
        <v>-21.6450945522695</v>
      </c>
    </row>
    <row r="12" customFormat="false" ht="15" hidden="false" customHeight="true" outlineLevel="0" collapsed="false">
      <c r="A12" s="193" t="s">
        <v>114</v>
      </c>
      <c r="B12" s="194" t="n">
        <v>6794</v>
      </c>
      <c r="C12" s="194" t="n">
        <v>8607</v>
      </c>
      <c r="D12" s="194" t="n">
        <v>32801</v>
      </c>
      <c r="E12" s="194" t="n">
        <v>33089</v>
      </c>
      <c r="F12" s="195" t="n">
        <v>0.878022011524038</v>
      </c>
    </row>
    <row r="13" customFormat="false" ht="15" hidden="false" customHeight="true" outlineLevel="0" collapsed="false">
      <c r="A13" s="193" t="s">
        <v>115</v>
      </c>
      <c r="B13" s="194" t="n">
        <v>10488</v>
      </c>
      <c r="C13" s="194" t="n">
        <v>8901</v>
      </c>
      <c r="D13" s="194" t="n">
        <v>28995</v>
      </c>
      <c r="E13" s="194" t="n">
        <v>30965</v>
      </c>
      <c r="F13" s="195" t="n">
        <v>6.79427487497844</v>
      </c>
    </row>
    <row r="14" customFormat="false" ht="15" hidden="false" customHeight="true" outlineLevel="0" collapsed="false">
      <c r="A14" s="193" t="s">
        <v>116</v>
      </c>
      <c r="B14" s="194" t="n">
        <v>161332</v>
      </c>
      <c r="C14" s="194" t="n">
        <v>135072</v>
      </c>
      <c r="D14" s="194" t="n">
        <v>483835</v>
      </c>
      <c r="E14" s="194" t="n">
        <v>499032</v>
      </c>
      <c r="F14" s="195" t="n">
        <v>3.14094681037958</v>
      </c>
    </row>
    <row r="15" customFormat="false" ht="15" hidden="false" customHeight="true" outlineLevel="0" collapsed="false">
      <c r="A15" s="193" t="s">
        <v>117</v>
      </c>
      <c r="B15" s="194" t="n">
        <v>13330</v>
      </c>
      <c r="C15" s="194" t="n">
        <v>1899</v>
      </c>
      <c r="D15" s="194" t="n">
        <v>44210</v>
      </c>
      <c r="E15" s="194" t="n">
        <v>7494</v>
      </c>
      <c r="F15" s="195" t="n">
        <v>-83.0490839176657</v>
      </c>
    </row>
    <row r="16" customFormat="false" ht="15" hidden="false" customHeight="true" outlineLevel="0" collapsed="false">
      <c r="A16" s="193" t="s">
        <v>118</v>
      </c>
      <c r="B16" s="194" t="n">
        <v>21159</v>
      </c>
      <c r="C16" s="194" t="n">
        <v>22234</v>
      </c>
      <c r="D16" s="194" t="n">
        <v>60861</v>
      </c>
      <c r="E16" s="194" t="n">
        <v>80279</v>
      </c>
      <c r="F16" s="195" t="n">
        <v>31.9054895581735</v>
      </c>
      <c r="G16" s="28"/>
    </row>
    <row r="17" customFormat="false" ht="15" hidden="false" customHeight="true" outlineLevel="0" collapsed="false">
      <c r="A17" s="193" t="s">
        <v>119</v>
      </c>
      <c r="B17" s="194" t="n">
        <v>2932</v>
      </c>
      <c r="C17" s="194" t="n">
        <v>1456</v>
      </c>
      <c r="D17" s="194" t="n">
        <v>9460</v>
      </c>
      <c r="E17" s="194" t="n">
        <v>5502</v>
      </c>
      <c r="F17" s="195" t="n">
        <v>-41.8393234672304</v>
      </c>
      <c r="G17" s="29"/>
    </row>
    <row r="18" customFormat="false" ht="15" hidden="false" customHeight="true" outlineLevel="0" collapsed="false">
      <c r="A18" s="193" t="s">
        <v>120</v>
      </c>
      <c r="B18" s="194" t="n">
        <v>46627</v>
      </c>
      <c r="C18" s="194" t="n">
        <v>58623</v>
      </c>
      <c r="D18" s="194" t="n">
        <v>156044</v>
      </c>
      <c r="E18" s="194" t="n">
        <v>237812</v>
      </c>
      <c r="F18" s="195" t="n">
        <v>52.4006049575761</v>
      </c>
    </row>
    <row r="19" customFormat="false" ht="15" hidden="false" customHeight="true" outlineLevel="0" collapsed="false">
      <c r="A19" s="193" t="s">
        <v>121</v>
      </c>
      <c r="B19" s="194" t="n">
        <v>1577</v>
      </c>
      <c r="C19" s="194" t="n">
        <v>1781</v>
      </c>
      <c r="D19" s="194" t="n">
        <v>4043</v>
      </c>
      <c r="E19" s="194" t="n">
        <v>4517</v>
      </c>
      <c r="F19" s="195" t="n">
        <v>11.723967350977</v>
      </c>
    </row>
    <row r="20" customFormat="false" ht="15" hidden="false" customHeight="true" outlineLevel="0" collapsed="false">
      <c r="A20" s="193" t="s">
        <v>122</v>
      </c>
      <c r="B20" s="194" t="n">
        <v>6868</v>
      </c>
      <c r="C20" s="194" t="n">
        <v>0</v>
      </c>
      <c r="D20" s="194" t="n">
        <v>12633</v>
      </c>
      <c r="E20" s="194" t="n">
        <v>0</v>
      </c>
      <c r="F20" s="195" t="n">
        <v>-100</v>
      </c>
    </row>
    <row r="21" customFormat="false" ht="15" hidden="false" customHeight="true" outlineLevel="0" collapsed="false">
      <c r="A21" s="193" t="s">
        <v>123</v>
      </c>
      <c r="B21" s="194" t="n">
        <v>15510</v>
      </c>
      <c r="C21" s="194" t="n">
        <v>11387</v>
      </c>
      <c r="D21" s="194" t="n">
        <v>44264</v>
      </c>
      <c r="E21" s="194" t="n">
        <v>42803</v>
      </c>
      <c r="F21" s="195" t="n">
        <v>-3.30065064160492</v>
      </c>
    </row>
    <row r="22" customFormat="false" ht="15" hidden="false" customHeight="true" outlineLevel="0" collapsed="false">
      <c r="A22" s="193" t="s">
        <v>124</v>
      </c>
      <c r="B22" s="194" t="n">
        <v>277285</v>
      </c>
      <c r="C22" s="194" t="n">
        <v>298630</v>
      </c>
      <c r="D22" s="194" t="n">
        <v>975717</v>
      </c>
      <c r="E22" s="194" t="n">
        <v>1033466</v>
      </c>
      <c r="F22" s="195" t="n">
        <v>5.91862189548814</v>
      </c>
    </row>
    <row r="23" customFormat="false" ht="15" hidden="false" customHeight="true" outlineLevel="0" collapsed="false">
      <c r="A23" s="193" t="s">
        <v>125</v>
      </c>
      <c r="B23" s="194" t="n">
        <v>10520</v>
      </c>
      <c r="C23" s="194" t="n">
        <v>11145</v>
      </c>
      <c r="D23" s="194" t="n">
        <v>25039</v>
      </c>
      <c r="E23" s="194" t="n">
        <v>22586</v>
      </c>
      <c r="F23" s="195" t="n">
        <v>-9.79671712129078</v>
      </c>
    </row>
    <row r="24" customFormat="false" ht="15" hidden="false" customHeight="true" outlineLevel="0" collapsed="false">
      <c r="A24" s="193" t="s">
        <v>126</v>
      </c>
      <c r="B24" s="194" t="n">
        <v>1857</v>
      </c>
      <c r="C24" s="194" t="n">
        <v>940</v>
      </c>
      <c r="D24" s="194" t="n">
        <v>7706</v>
      </c>
      <c r="E24" s="194" t="n">
        <v>7273</v>
      </c>
      <c r="F24" s="195" t="n">
        <v>-5.61899818323384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664</v>
      </c>
      <c r="D25" s="194" t="n">
        <v>1789</v>
      </c>
      <c r="E25" s="194" t="n">
        <v>664</v>
      </c>
      <c r="F25" s="195" t="n">
        <v>-62.884292901062</v>
      </c>
    </row>
    <row r="26" customFormat="false" ht="15" hidden="false" customHeight="true" outlineLevel="0" collapsed="false">
      <c r="A26" s="193" t="s">
        <v>128</v>
      </c>
      <c r="B26" s="194" t="n">
        <v>2062</v>
      </c>
      <c r="C26" s="194" t="n">
        <v>2199</v>
      </c>
      <c r="D26" s="194" t="n">
        <v>7479</v>
      </c>
      <c r="E26" s="194" t="n">
        <v>6741</v>
      </c>
      <c r="F26" s="195" t="n">
        <v>-9.8676293622142</v>
      </c>
    </row>
    <row r="27" customFormat="false" ht="15" hidden="false" customHeight="true" outlineLevel="0" collapsed="false">
      <c r="A27" s="193" t="s">
        <v>129</v>
      </c>
      <c r="B27" s="194" t="n">
        <v>2868</v>
      </c>
      <c r="C27" s="194" t="n">
        <v>1847</v>
      </c>
      <c r="D27" s="194" t="n">
        <v>9569</v>
      </c>
      <c r="E27" s="194" t="n">
        <v>11214</v>
      </c>
      <c r="F27" s="195" t="n">
        <v>17.1909290416972</v>
      </c>
    </row>
    <row r="28" customFormat="false" ht="15" hidden="false" customHeight="true" outlineLevel="0" collapsed="false">
      <c r="A28" s="193" t="s">
        <v>130</v>
      </c>
      <c r="B28" s="194" t="n">
        <v>90067</v>
      </c>
      <c r="C28" s="194" t="n">
        <v>76332</v>
      </c>
      <c r="D28" s="194" t="n">
        <v>350493</v>
      </c>
      <c r="E28" s="194" t="n">
        <v>289318</v>
      </c>
      <c r="F28" s="195" t="n">
        <v>-17.4539862422359</v>
      </c>
    </row>
    <row r="29" customFormat="false" ht="15" hidden="false" customHeight="true" outlineLevel="0" collapsed="false">
      <c r="A29" s="193" t="s">
        <v>131</v>
      </c>
      <c r="B29" s="194" t="n">
        <v>4409</v>
      </c>
      <c r="C29" s="194" t="n">
        <v>4814</v>
      </c>
      <c r="D29" s="194" t="n">
        <v>18195</v>
      </c>
      <c r="E29" s="194" t="n">
        <v>18646</v>
      </c>
      <c r="F29" s="195" t="n">
        <v>2.47870294036824</v>
      </c>
    </row>
    <row r="30" customFormat="false" ht="15" hidden="false" customHeight="true" outlineLevel="0" collapsed="false">
      <c r="A30" s="193" t="s">
        <v>132</v>
      </c>
      <c r="B30" s="194" t="n">
        <v>4105</v>
      </c>
      <c r="C30" s="194" t="n">
        <v>4628</v>
      </c>
      <c r="D30" s="194" t="n">
        <v>10843</v>
      </c>
      <c r="E30" s="194" t="n">
        <v>12536</v>
      </c>
      <c r="F30" s="195" t="n">
        <v>15.6137600295121</v>
      </c>
    </row>
    <row r="31" customFormat="false" ht="15" hidden="false" customHeight="true" outlineLevel="0" collapsed="false">
      <c r="A31" s="193" t="s">
        <v>133</v>
      </c>
      <c r="B31" s="194" t="n">
        <v>10840</v>
      </c>
      <c r="C31" s="194" t="n">
        <v>8365</v>
      </c>
      <c r="D31" s="194" t="n">
        <v>36339</v>
      </c>
      <c r="E31" s="194" t="n">
        <v>31015</v>
      </c>
      <c r="F31" s="195" t="n">
        <v>-14.6509260023666</v>
      </c>
    </row>
    <row r="32" customFormat="false" ht="15" hidden="false" customHeight="true" outlineLevel="0" collapsed="false">
      <c r="A32" s="193" t="s">
        <v>134</v>
      </c>
      <c r="B32" s="194" t="n">
        <v>43435</v>
      </c>
      <c r="C32" s="194" t="n">
        <v>0</v>
      </c>
      <c r="D32" s="194" t="n">
        <v>168720</v>
      </c>
      <c r="E32" s="194" t="n">
        <v>141991</v>
      </c>
      <c r="F32" s="195" t="n">
        <v>-15.8422238027501</v>
      </c>
    </row>
    <row r="33" customFormat="false" ht="15" hidden="false" customHeight="true" outlineLevel="0" collapsed="false">
      <c r="A33" s="193" t="s">
        <v>135</v>
      </c>
      <c r="B33" s="194" t="n">
        <v>9038</v>
      </c>
      <c r="C33" s="194" t="n">
        <v>6557</v>
      </c>
      <c r="D33" s="194" t="n">
        <v>33957</v>
      </c>
      <c r="E33" s="194" t="n">
        <v>27130</v>
      </c>
      <c r="F33" s="195" t="n">
        <v>-20.1048384721854</v>
      </c>
    </row>
    <row r="34" customFormat="false" ht="15" hidden="false" customHeight="true" outlineLevel="0" collapsed="false">
      <c r="A34" s="193" t="s">
        <v>136</v>
      </c>
      <c r="B34" s="194" t="n">
        <v>657</v>
      </c>
      <c r="C34" s="194" t="n">
        <v>611</v>
      </c>
      <c r="D34" s="194" t="n">
        <v>3445</v>
      </c>
      <c r="E34" s="194" t="n">
        <v>2406</v>
      </c>
      <c r="F34" s="195" t="n">
        <v>-30.1596516690856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1098551</v>
      </c>
      <c r="C35" s="198" t="n">
        <f aca="false">SUM(C7:C34)</f>
        <v>915163</v>
      </c>
      <c r="D35" s="197" t="n">
        <f aca="false">SUM(D7:D34)</f>
        <v>3838078</v>
      </c>
      <c r="E35" s="197" t="n">
        <f aca="false">SUM(E7:E34)</f>
        <v>3585735</v>
      </c>
      <c r="F35" s="204" t="n">
        <f aca="false">E35*100/D35-100</f>
        <v>-6.57472307754037</v>
      </c>
    </row>
    <row r="36" customFormat="false" ht="15" hidden="false" customHeight="true" outlineLevel="0" collapsed="false">
      <c r="A36" s="110" t="s">
        <v>150</v>
      </c>
      <c r="B36" s="202"/>
      <c r="D36" s="3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0">
      <formula>F7&lt;0</formula>
    </cfRule>
  </conditionalFormatting>
  <conditionalFormatting sqref="A7:F34">
    <cfRule type="expression" priority="3" aboveAverage="0" equalAverage="0" bottom="0" percent="0" rank="0" text="" dxfId="2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151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2034</v>
      </c>
      <c r="C7" s="194" t="n">
        <v>2612</v>
      </c>
      <c r="D7" s="194" t="n">
        <v>7670</v>
      </c>
      <c r="E7" s="194" t="n">
        <v>9127</v>
      </c>
      <c r="F7" s="195" t="n">
        <v>18.9960886571056</v>
      </c>
      <c r="G7" s="42"/>
    </row>
    <row r="8" customFormat="false" ht="15" hidden="false" customHeight="true" outlineLevel="0" collapsed="false">
      <c r="A8" s="193" t="s">
        <v>110</v>
      </c>
      <c r="B8" s="194" t="n">
        <v>181</v>
      </c>
      <c r="C8" s="194" t="n">
        <v>260</v>
      </c>
      <c r="D8" s="194" t="n">
        <v>417</v>
      </c>
      <c r="E8" s="194" t="n">
        <v>508</v>
      </c>
      <c r="F8" s="195" t="n">
        <v>21.8225419664269</v>
      </c>
      <c r="G8" s="11"/>
    </row>
    <row r="9" customFormat="false" ht="15" hidden="false" customHeight="true" outlineLevel="0" collapsed="false">
      <c r="A9" s="193" t="s">
        <v>111</v>
      </c>
      <c r="B9" s="194" t="n">
        <v>3234</v>
      </c>
      <c r="C9" s="194" t="n">
        <v>1965</v>
      </c>
      <c r="D9" s="194" t="n">
        <v>10364</v>
      </c>
      <c r="E9" s="194" t="n">
        <v>7500</v>
      </c>
      <c r="F9" s="195" t="n">
        <v>-27.6341181011193</v>
      </c>
      <c r="G9" s="11"/>
    </row>
    <row r="10" customFormat="false" ht="15" hidden="false" customHeight="true" outlineLevel="0" collapsed="false">
      <c r="A10" s="193" t="s">
        <v>112</v>
      </c>
      <c r="B10" s="194" t="n">
        <v>753</v>
      </c>
      <c r="C10" s="194" t="n">
        <v>1009</v>
      </c>
      <c r="D10" s="194" t="n">
        <v>4149</v>
      </c>
      <c r="E10" s="194" t="n">
        <v>4479</v>
      </c>
      <c r="F10" s="195" t="n">
        <v>7.95372378886479</v>
      </c>
    </row>
    <row r="11" customFormat="false" ht="15" hidden="false" customHeight="true" outlineLevel="0" collapsed="false">
      <c r="A11" s="193" t="s">
        <v>113</v>
      </c>
      <c r="B11" s="194" t="n">
        <v>327331</v>
      </c>
      <c r="C11" s="194" t="n">
        <v>223504</v>
      </c>
      <c r="D11" s="194" t="n">
        <v>1195762</v>
      </c>
      <c r="E11" s="194" t="n">
        <v>940652</v>
      </c>
      <c r="F11" s="195" t="n">
        <v>-21.3345130552736</v>
      </c>
    </row>
    <row r="12" customFormat="false" ht="15" hidden="false" customHeight="true" outlineLevel="0" collapsed="false">
      <c r="A12" s="193" t="s">
        <v>114</v>
      </c>
      <c r="B12" s="194" t="n">
        <v>2006</v>
      </c>
      <c r="C12" s="194" t="n">
        <v>1667</v>
      </c>
      <c r="D12" s="194" t="n">
        <v>10888</v>
      </c>
      <c r="E12" s="194" t="n">
        <v>7767</v>
      </c>
      <c r="F12" s="195" t="n">
        <v>-28.6645848640705</v>
      </c>
    </row>
    <row r="13" customFormat="false" ht="15" hidden="false" customHeight="true" outlineLevel="0" collapsed="false">
      <c r="A13" s="193" t="s">
        <v>115</v>
      </c>
      <c r="B13" s="194" t="n">
        <v>11</v>
      </c>
      <c r="C13" s="194" t="n">
        <v>0</v>
      </c>
      <c r="D13" s="194" t="n">
        <v>444</v>
      </c>
      <c r="E13" s="194" t="n">
        <v>62</v>
      </c>
      <c r="F13" s="195" t="n">
        <v>-86.036036036036</v>
      </c>
    </row>
    <row r="14" customFormat="false" ht="15" hidden="false" customHeight="true" outlineLevel="0" collapsed="false">
      <c r="A14" s="193" t="s">
        <v>116</v>
      </c>
      <c r="B14" s="194" t="n">
        <v>139218</v>
      </c>
      <c r="C14" s="194" t="n">
        <v>103966</v>
      </c>
      <c r="D14" s="194" t="n">
        <v>418248</v>
      </c>
      <c r="E14" s="194" t="n">
        <v>410492</v>
      </c>
      <c r="F14" s="195" t="n">
        <v>-1.85440217287351</v>
      </c>
    </row>
    <row r="15" customFormat="false" ht="15" hidden="false" customHeight="true" outlineLevel="0" collapsed="false">
      <c r="A15" s="193" t="s">
        <v>117</v>
      </c>
      <c r="B15" s="194" t="n">
        <v>6932</v>
      </c>
      <c r="C15" s="194" t="n">
        <v>1642</v>
      </c>
      <c r="D15" s="194" t="n">
        <v>23204</v>
      </c>
      <c r="E15" s="194" t="n">
        <v>6318</v>
      </c>
      <c r="F15" s="195" t="n">
        <v>-72.7719358731253</v>
      </c>
    </row>
    <row r="16" customFormat="false" ht="15" hidden="false" customHeight="true" outlineLevel="0" collapsed="false">
      <c r="A16" s="193" t="s">
        <v>118</v>
      </c>
      <c r="B16" s="194" t="n">
        <v>1018</v>
      </c>
      <c r="C16" s="194" t="n">
        <v>2058</v>
      </c>
      <c r="D16" s="194" t="n">
        <v>2635</v>
      </c>
      <c r="E16" s="194" t="n">
        <v>8289</v>
      </c>
      <c r="F16" s="195" t="n">
        <v>214.573055028463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0</v>
      </c>
      <c r="E17" s="194" t="n">
        <v>0</v>
      </c>
      <c r="F17" s="195" t="s">
        <v>101</v>
      </c>
      <c r="G17" s="29"/>
    </row>
    <row r="18" customFormat="false" ht="15" hidden="false" customHeight="true" outlineLevel="0" collapsed="false">
      <c r="A18" s="193" t="s">
        <v>120</v>
      </c>
      <c r="B18" s="194" t="n">
        <v>44595</v>
      </c>
      <c r="C18" s="194" t="n">
        <v>55565</v>
      </c>
      <c r="D18" s="194" t="n">
        <v>148447</v>
      </c>
      <c r="E18" s="194" t="n">
        <v>226648</v>
      </c>
      <c r="F18" s="195" t="n">
        <v>52.6794074652906</v>
      </c>
    </row>
    <row r="19" customFormat="false" ht="15" hidden="false" customHeight="true" outlineLevel="0" collapsed="false">
      <c r="A19" s="193" t="s">
        <v>121</v>
      </c>
      <c r="B19" s="194" t="n">
        <v>907</v>
      </c>
      <c r="C19" s="194" t="n">
        <v>683</v>
      </c>
      <c r="D19" s="194" t="n">
        <v>2153</v>
      </c>
      <c r="E19" s="194" t="n">
        <v>2424</v>
      </c>
      <c r="F19" s="195" t="n">
        <v>12.5870877844868</v>
      </c>
    </row>
    <row r="20" customFormat="false" ht="15" hidden="false" customHeight="true" outlineLevel="0" collapsed="false">
      <c r="A20" s="193" t="s">
        <v>122</v>
      </c>
      <c r="B20" s="194" t="n">
        <v>6868</v>
      </c>
      <c r="C20" s="194" t="n">
        <v>0</v>
      </c>
      <c r="D20" s="194" t="n">
        <v>12633</v>
      </c>
      <c r="E20" s="194" t="n">
        <v>0</v>
      </c>
      <c r="F20" s="195" t="n">
        <v>-100</v>
      </c>
    </row>
    <row r="21" customFormat="false" ht="15" hidden="false" customHeight="true" outlineLevel="0" collapsed="false">
      <c r="A21" s="193" t="s">
        <v>123</v>
      </c>
      <c r="B21" s="194" t="n">
        <v>13362</v>
      </c>
      <c r="C21" s="194" t="n">
        <v>8678</v>
      </c>
      <c r="D21" s="194" t="n">
        <v>35786</v>
      </c>
      <c r="E21" s="194" t="n">
        <v>35569</v>
      </c>
      <c r="F21" s="195" t="n">
        <v>-0.606382384172576</v>
      </c>
    </row>
    <row r="22" customFormat="false" ht="15" hidden="false" customHeight="true" outlineLevel="0" collapsed="false">
      <c r="A22" s="193" t="s">
        <v>124</v>
      </c>
      <c r="B22" s="194" t="n">
        <v>255262</v>
      </c>
      <c r="C22" s="194" t="n">
        <v>274047</v>
      </c>
      <c r="D22" s="194" t="n">
        <v>872656</v>
      </c>
      <c r="E22" s="194" t="n">
        <v>928008</v>
      </c>
      <c r="F22" s="195" t="n">
        <v>6.3429346729983</v>
      </c>
    </row>
    <row r="23" customFormat="false" ht="15" hidden="false" customHeight="true" outlineLevel="0" collapsed="false">
      <c r="A23" s="193" t="s">
        <v>125</v>
      </c>
      <c r="B23" s="194" t="n">
        <v>2676</v>
      </c>
      <c r="C23" s="194" t="n">
        <v>5199</v>
      </c>
      <c r="D23" s="194" t="n">
        <v>10938</v>
      </c>
      <c r="E23" s="194" t="n">
        <v>12114</v>
      </c>
      <c r="F23" s="195" t="n">
        <v>10.7515085024685</v>
      </c>
    </row>
    <row r="24" customFormat="false" ht="15" hidden="false" customHeight="true" outlineLevel="0" collapsed="false">
      <c r="A24" s="193" t="s">
        <v>126</v>
      </c>
      <c r="B24" s="194" t="n">
        <v>1093</v>
      </c>
      <c r="C24" s="194" t="n">
        <v>554</v>
      </c>
      <c r="D24" s="194" t="n">
        <v>4468</v>
      </c>
      <c r="E24" s="194" t="n">
        <v>5160</v>
      </c>
      <c r="F24" s="195" t="n">
        <v>15.4879140555058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1121</v>
      </c>
      <c r="C26" s="194" t="n">
        <v>1195</v>
      </c>
      <c r="D26" s="194" t="n">
        <v>4575</v>
      </c>
      <c r="E26" s="194" t="n">
        <v>4459</v>
      </c>
      <c r="F26" s="195" t="n">
        <v>-2.53551912568307</v>
      </c>
    </row>
    <row r="27" customFormat="false" ht="15" hidden="false" customHeight="true" outlineLevel="0" collapsed="false">
      <c r="A27" s="193" t="s">
        <v>129</v>
      </c>
      <c r="B27" s="194" t="n">
        <v>1257</v>
      </c>
      <c r="C27" s="194" t="n">
        <v>417</v>
      </c>
      <c r="D27" s="194" t="n">
        <v>3923</v>
      </c>
      <c r="E27" s="194" t="n">
        <v>3123</v>
      </c>
      <c r="F27" s="195" t="n">
        <v>-20.3925567167984</v>
      </c>
    </row>
    <row r="28" customFormat="false" ht="15" hidden="false" customHeight="true" outlineLevel="0" collapsed="false">
      <c r="A28" s="193" t="s">
        <v>130</v>
      </c>
      <c r="B28" s="194" t="n">
        <v>77074</v>
      </c>
      <c r="C28" s="194" t="n">
        <v>65953</v>
      </c>
      <c r="D28" s="194" t="n">
        <v>285477</v>
      </c>
      <c r="E28" s="194" t="n">
        <v>230968</v>
      </c>
      <c r="F28" s="195" t="n">
        <v>-19.0940075732896</v>
      </c>
    </row>
    <row r="29" customFormat="false" ht="15" hidden="false" customHeight="true" outlineLevel="0" collapsed="false">
      <c r="A29" s="193" t="s">
        <v>131</v>
      </c>
      <c r="B29" s="194" t="n">
        <v>2846</v>
      </c>
      <c r="C29" s="194" t="n">
        <v>2631</v>
      </c>
      <c r="D29" s="194" t="n">
        <v>12837</v>
      </c>
      <c r="E29" s="194" t="n">
        <v>10807</v>
      </c>
      <c r="F29" s="195" t="n">
        <v>-15.8136636285737</v>
      </c>
    </row>
    <row r="30" customFormat="false" ht="15" hidden="false" customHeight="true" outlineLevel="0" collapsed="false">
      <c r="A30" s="193" t="s">
        <v>132</v>
      </c>
      <c r="B30" s="194" t="n">
        <v>1338</v>
      </c>
      <c r="C30" s="194" t="n">
        <v>1498</v>
      </c>
      <c r="D30" s="194" t="n">
        <v>5825</v>
      </c>
      <c r="E30" s="194" t="n">
        <v>5891</v>
      </c>
      <c r="F30" s="195" t="n">
        <v>1.13304721030043</v>
      </c>
    </row>
    <row r="31" customFormat="false" ht="15" hidden="false" customHeight="true" outlineLevel="0" collapsed="false">
      <c r="A31" s="193" t="s">
        <v>133</v>
      </c>
      <c r="B31" s="194" t="n">
        <v>4779</v>
      </c>
      <c r="C31" s="194" t="n">
        <v>2836</v>
      </c>
      <c r="D31" s="194" t="n">
        <v>14691</v>
      </c>
      <c r="E31" s="194" t="n">
        <v>10008</v>
      </c>
      <c r="F31" s="195" t="n">
        <v>-31.8766591790893</v>
      </c>
    </row>
    <row r="32" customFormat="false" ht="15" hidden="false" customHeight="true" outlineLevel="0" collapsed="false">
      <c r="A32" s="193" t="s">
        <v>134</v>
      </c>
      <c r="B32" s="194" t="n">
        <v>36934</v>
      </c>
      <c r="C32" s="194" t="n">
        <v>0</v>
      </c>
      <c r="D32" s="194" t="n">
        <v>149654</v>
      </c>
      <c r="E32" s="194" t="n">
        <v>104161</v>
      </c>
      <c r="F32" s="195" t="n">
        <v>-30.3987865342724</v>
      </c>
    </row>
    <row r="33" customFormat="false" ht="15" hidden="false" customHeight="true" outlineLevel="0" collapsed="false">
      <c r="A33" s="193" t="s">
        <v>135</v>
      </c>
      <c r="B33" s="194" t="n">
        <v>3609</v>
      </c>
      <c r="C33" s="194" t="n">
        <v>700</v>
      </c>
      <c r="D33" s="194" t="n">
        <v>15997</v>
      </c>
      <c r="E33" s="194" t="n">
        <v>9333</v>
      </c>
      <c r="F33" s="195" t="n">
        <v>-41.6578108395324</v>
      </c>
    </row>
    <row r="34" customFormat="false" ht="15" hidden="false" customHeight="true" outlineLevel="0" collapsed="false">
      <c r="A34" s="193" t="s">
        <v>136</v>
      </c>
      <c r="B34" s="194" t="n">
        <v>223</v>
      </c>
      <c r="C34" s="194" t="n">
        <v>179</v>
      </c>
      <c r="D34" s="194" t="n">
        <v>1075</v>
      </c>
      <c r="E34" s="194" t="n">
        <v>826</v>
      </c>
      <c r="F34" s="195" t="n">
        <v>-23.1627906976744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936662</v>
      </c>
      <c r="C35" s="198" t="n">
        <f aca="false">SUM(C7:C34)</f>
        <v>758818</v>
      </c>
      <c r="D35" s="199" t="n">
        <f aca="false">SUM(D7:D34)</f>
        <v>3254916</v>
      </c>
      <c r="E35" s="200" t="n">
        <f aca="false">SUM(E7:E34)</f>
        <v>2984693</v>
      </c>
      <c r="F35" s="204" t="n">
        <f aca="false">E35*100/D35-100</f>
        <v>-8.30199611910108</v>
      </c>
    </row>
    <row r="36" customFormat="false" ht="15" hidden="false" customHeight="true" outlineLevel="0" collapsed="false">
      <c r="A36" s="110" t="s">
        <v>152</v>
      </c>
      <c r="B36" s="202"/>
      <c r="D36" s="32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2">
      <formula>F7&lt;0</formula>
    </cfRule>
  </conditionalFormatting>
  <conditionalFormatting sqref="A7:F34">
    <cfRule type="expression" priority="3" aboveAverage="0" equalAverage="0" bottom="0" percent="0" rank="0" text="" dxfId="2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153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42"/>
    </row>
    <row r="8" customFormat="false" ht="15" hidden="false" customHeight="true" outlineLevel="0" collapsed="false">
      <c r="A8" s="193" t="s">
        <v>110</v>
      </c>
      <c r="B8" s="194" t="n">
        <v>0</v>
      </c>
      <c r="C8" s="194" t="n">
        <v>0</v>
      </c>
      <c r="D8" s="194" t="n">
        <v>0</v>
      </c>
      <c r="E8" s="194" t="n">
        <v>0</v>
      </c>
      <c r="F8" s="195" t="s">
        <v>101</v>
      </c>
      <c r="G8" s="11"/>
    </row>
    <row r="9" customFormat="false" ht="15" hidden="false" customHeight="true" outlineLevel="0" collapsed="false">
      <c r="A9" s="193" t="s">
        <v>111</v>
      </c>
      <c r="B9" s="194" t="n">
        <v>0</v>
      </c>
      <c r="C9" s="194" t="n">
        <v>0</v>
      </c>
      <c r="D9" s="194" t="n">
        <v>0</v>
      </c>
      <c r="E9" s="194" t="n">
        <v>0</v>
      </c>
      <c r="F9" s="195" t="s">
        <v>101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14700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356263</v>
      </c>
      <c r="C11" s="194" t="n">
        <v>257417</v>
      </c>
      <c r="D11" s="194" t="n">
        <v>1272595</v>
      </c>
      <c r="E11" s="194" t="n">
        <v>1090056</v>
      </c>
      <c r="F11" s="195" t="n">
        <v>-14.3438407348764</v>
      </c>
    </row>
    <row r="12" customFormat="false" ht="15" hidden="false" customHeight="true" outlineLevel="0" collapsed="false">
      <c r="A12" s="193" t="s">
        <v>114</v>
      </c>
      <c r="B12" s="194" t="n">
        <v>0</v>
      </c>
      <c r="C12" s="194" t="n">
        <v>0</v>
      </c>
      <c r="D12" s="194" t="n">
        <v>0</v>
      </c>
      <c r="E12" s="194" t="n">
        <v>0</v>
      </c>
      <c r="F12" s="195" t="s">
        <v>101</v>
      </c>
    </row>
    <row r="13" customFormat="false" ht="15" hidden="false" customHeight="true" outlineLevel="0" collapsed="false">
      <c r="A13" s="193" t="s">
        <v>115</v>
      </c>
      <c r="B13" s="194" t="n">
        <v>421</v>
      </c>
      <c r="C13" s="194" t="n">
        <v>0</v>
      </c>
      <c r="D13" s="194" t="n">
        <v>960</v>
      </c>
      <c r="E13" s="194" t="n">
        <v>0</v>
      </c>
      <c r="F13" s="195" t="n">
        <v>-100</v>
      </c>
    </row>
    <row r="14" customFormat="false" ht="15" hidden="false" customHeight="true" outlineLevel="0" collapsed="false">
      <c r="A14" s="193" t="s">
        <v>116</v>
      </c>
      <c r="B14" s="194" t="n">
        <v>0</v>
      </c>
      <c r="C14" s="194" t="n">
        <v>0</v>
      </c>
      <c r="D14" s="194" t="n">
        <v>0</v>
      </c>
      <c r="E14" s="194" t="n">
        <v>0</v>
      </c>
      <c r="F14" s="195" t="s">
        <v>101</v>
      </c>
    </row>
    <row r="15" customFormat="false" ht="15" hidden="false" customHeight="true" outlineLevel="0" collapsed="false">
      <c r="A15" s="193" t="s">
        <v>117</v>
      </c>
      <c r="B15" s="194" t="n">
        <v>0</v>
      </c>
      <c r="C15" s="194" t="n">
        <v>0</v>
      </c>
      <c r="D15" s="194" t="n">
        <v>0</v>
      </c>
      <c r="E15" s="194" t="n">
        <v>0</v>
      </c>
      <c r="F15" s="195" t="s">
        <v>101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0</v>
      </c>
      <c r="D16" s="194" t="n">
        <v>0</v>
      </c>
      <c r="E16" s="194" t="n">
        <v>0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0</v>
      </c>
      <c r="E17" s="194" t="n">
        <v>0</v>
      </c>
      <c r="F17" s="195" t="s">
        <v>101</v>
      </c>
      <c r="G17" s="29"/>
    </row>
    <row r="18" customFormat="false" ht="15" hidden="false" customHeight="true" outlineLevel="0" collapsed="false">
      <c r="A18" s="193" t="s">
        <v>120</v>
      </c>
      <c r="B18" s="194" t="n">
        <v>0</v>
      </c>
      <c r="C18" s="194" t="n">
        <v>0</v>
      </c>
      <c r="D18" s="194" t="n">
        <v>0</v>
      </c>
      <c r="E18" s="194" t="n">
        <v>0</v>
      </c>
      <c r="F18" s="195" t="s">
        <v>101</v>
      </c>
    </row>
    <row r="19" customFormat="false" ht="15" hidden="false" customHeight="true" outlineLevel="0" collapsed="false">
      <c r="A19" s="193" t="s">
        <v>121</v>
      </c>
      <c r="B19" s="194" t="n">
        <v>0</v>
      </c>
      <c r="C19" s="194" t="n">
        <v>0</v>
      </c>
      <c r="D19" s="194" t="n">
        <v>0</v>
      </c>
      <c r="E19" s="194" t="n">
        <v>0</v>
      </c>
      <c r="F19" s="195" t="s">
        <v>101</v>
      </c>
    </row>
    <row r="20" customFormat="false" ht="15" hidden="false" customHeight="true" outlineLevel="0" collapsed="false">
      <c r="A20" s="193" t="s">
        <v>122</v>
      </c>
      <c r="B20" s="194" t="n">
        <v>0</v>
      </c>
      <c r="C20" s="194" t="n">
        <v>0</v>
      </c>
      <c r="D20" s="194" t="n">
        <v>0</v>
      </c>
      <c r="E20" s="194" t="n">
        <v>0</v>
      </c>
      <c r="F20" s="195" t="s">
        <v>101</v>
      </c>
    </row>
    <row r="21" customFormat="false" ht="15" hidden="false" customHeight="true" outlineLevel="0" collapsed="false">
      <c r="A21" s="193" t="s">
        <v>123</v>
      </c>
      <c r="B21" s="194" t="n">
        <v>0</v>
      </c>
      <c r="C21" s="194" t="n">
        <v>5996</v>
      </c>
      <c r="D21" s="194" t="n">
        <v>20212</v>
      </c>
      <c r="E21" s="194" t="n">
        <v>53126</v>
      </c>
      <c r="F21" s="195" t="n">
        <v>162.843855135563</v>
      </c>
    </row>
    <row r="22" customFormat="false" ht="15" hidden="false" customHeight="true" outlineLevel="0" collapsed="false">
      <c r="A22" s="193" t="s">
        <v>124</v>
      </c>
      <c r="B22" s="194" t="n">
        <v>6</v>
      </c>
      <c r="C22" s="194" t="n">
        <v>0</v>
      </c>
      <c r="D22" s="194" t="n">
        <v>12</v>
      </c>
      <c r="E22" s="194" t="n">
        <v>0</v>
      </c>
      <c r="F22" s="195" t="n">
        <v>-100</v>
      </c>
    </row>
    <row r="23" customFormat="false" ht="15" hidden="false" customHeight="true" outlineLevel="0" collapsed="false">
      <c r="A23" s="193" t="s">
        <v>125</v>
      </c>
      <c r="B23" s="194" t="n">
        <v>0</v>
      </c>
      <c r="C23" s="194" t="n">
        <v>0</v>
      </c>
      <c r="D23" s="194" t="n">
        <v>0</v>
      </c>
      <c r="E23" s="194" t="n">
        <v>0</v>
      </c>
      <c r="F23" s="195" t="s">
        <v>101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0</v>
      </c>
      <c r="C26" s="194" t="n">
        <v>0</v>
      </c>
      <c r="D26" s="194" t="n">
        <v>0</v>
      </c>
      <c r="E26" s="194" t="n">
        <v>0</v>
      </c>
      <c r="F26" s="195" t="s">
        <v>101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127</v>
      </c>
      <c r="C28" s="194" t="n">
        <v>220</v>
      </c>
      <c r="D28" s="194" t="n">
        <v>614</v>
      </c>
      <c r="E28" s="194" t="n">
        <v>1027</v>
      </c>
      <c r="F28" s="195" t="n">
        <v>67.2638436482085</v>
      </c>
    </row>
    <row r="29" customFormat="false" ht="15" hidden="false" customHeight="true" outlineLevel="0" collapsed="false">
      <c r="A29" s="193" t="s">
        <v>131</v>
      </c>
      <c r="B29" s="194" t="n">
        <v>0</v>
      </c>
      <c r="C29" s="194" t="n">
        <v>0</v>
      </c>
      <c r="D29" s="194" t="n">
        <v>0</v>
      </c>
      <c r="E29" s="194" t="n">
        <v>0</v>
      </c>
      <c r="F29" s="195" t="s">
        <v>101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0</v>
      </c>
      <c r="D31" s="194" t="n">
        <v>2100</v>
      </c>
      <c r="E31" s="194" t="n">
        <v>67695</v>
      </c>
      <c r="F31" s="195" t="n">
        <v>3123.57142857143</v>
      </c>
    </row>
    <row r="32" customFormat="false" ht="15" hidden="false" customHeight="true" outlineLevel="0" collapsed="false">
      <c r="A32" s="193" t="s">
        <v>134</v>
      </c>
      <c r="B32" s="194" t="n">
        <v>0</v>
      </c>
      <c r="C32" s="194" t="n">
        <v>0</v>
      </c>
      <c r="D32" s="194" t="n">
        <v>0</v>
      </c>
      <c r="E32" s="194" t="n">
        <v>0</v>
      </c>
      <c r="F32" s="195" t="s">
        <v>101</v>
      </c>
    </row>
    <row r="33" customFormat="false" ht="15" hidden="false" customHeight="true" outlineLevel="0" collapsed="false">
      <c r="A33" s="193" t="s">
        <v>135</v>
      </c>
      <c r="B33" s="194" t="n">
        <v>0</v>
      </c>
      <c r="C33" s="194" t="n">
        <v>0</v>
      </c>
      <c r="D33" s="194" t="n">
        <v>0</v>
      </c>
      <c r="E33" s="194" t="n">
        <v>115</v>
      </c>
      <c r="F33" s="195" t="s">
        <v>101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356817</v>
      </c>
      <c r="C35" s="198" t="n">
        <f aca="false">SUM(C7:C34)</f>
        <v>263633</v>
      </c>
      <c r="D35" s="197" t="n">
        <f aca="false">SUM(D7:D34)</f>
        <v>1296493</v>
      </c>
      <c r="E35" s="197" t="n">
        <f aca="false">SUM(E7:E34)</f>
        <v>1226719</v>
      </c>
      <c r="F35" s="204" t="n">
        <f aca="false">E35*100/D35-100</f>
        <v>-5.38174907230506</v>
      </c>
    </row>
    <row r="36" customFormat="false" ht="15" hidden="false" customHeight="true" outlineLevel="0" collapsed="false">
      <c r="A36" s="110" t="s">
        <v>138</v>
      </c>
      <c r="B36" s="202"/>
      <c r="D36" s="3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4">
      <formula>F7&lt;0</formula>
    </cfRule>
  </conditionalFormatting>
  <conditionalFormatting sqref="A7:F34">
    <cfRule type="expression" priority="3" aboveAverage="0" equalAverage="0" bottom="0" percent="0" rank="0" text="" dxfId="2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154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98438</v>
      </c>
      <c r="C7" s="194" t="n">
        <v>0</v>
      </c>
      <c r="D7" s="194" t="n">
        <v>155299</v>
      </c>
      <c r="E7" s="194" t="n">
        <v>132053</v>
      </c>
      <c r="F7" s="195" t="n">
        <v>-14.9685445495464</v>
      </c>
      <c r="G7" s="32"/>
    </row>
    <row r="8" customFormat="false" ht="15" hidden="false" customHeight="true" outlineLevel="0" collapsed="false">
      <c r="A8" s="193" t="s">
        <v>110</v>
      </c>
      <c r="B8" s="194" t="n">
        <v>1901</v>
      </c>
      <c r="C8" s="194" t="n">
        <v>2516</v>
      </c>
      <c r="D8" s="194" t="n">
        <v>4679</v>
      </c>
      <c r="E8" s="194" t="n">
        <v>7765</v>
      </c>
      <c r="F8" s="195" t="n">
        <v>65.9542637315666</v>
      </c>
      <c r="G8" s="11"/>
    </row>
    <row r="9" customFormat="false" ht="15" hidden="false" customHeight="true" outlineLevel="0" collapsed="false">
      <c r="A9" s="193" t="s">
        <v>111</v>
      </c>
      <c r="B9" s="194" t="n">
        <v>0</v>
      </c>
      <c r="C9" s="194" t="n">
        <v>15</v>
      </c>
      <c r="D9" s="194" t="n">
        <v>0</v>
      </c>
      <c r="E9" s="194" t="n">
        <v>32</v>
      </c>
      <c r="F9" s="195" t="s">
        <v>101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5752046</v>
      </c>
      <c r="C11" s="194" t="n">
        <v>5377284</v>
      </c>
      <c r="D11" s="194" t="n">
        <v>21691811</v>
      </c>
      <c r="E11" s="194" t="n">
        <v>20271266</v>
      </c>
      <c r="F11" s="195" t="n">
        <v>-6.5487616501914</v>
      </c>
    </row>
    <row r="12" customFormat="false" ht="15" hidden="false" customHeight="true" outlineLevel="0" collapsed="false">
      <c r="A12" s="193" t="s">
        <v>114</v>
      </c>
      <c r="B12" s="194" t="n">
        <v>65453</v>
      </c>
      <c r="C12" s="194" t="n">
        <v>121828</v>
      </c>
      <c r="D12" s="194" t="n">
        <v>229379</v>
      </c>
      <c r="E12" s="194" t="n">
        <v>330680</v>
      </c>
      <c r="F12" s="195" t="n">
        <v>44.1631535580851</v>
      </c>
    </row>
    <row r="13" customFormat="false" ht="15" hidden="false" customHeight="true" outlineLevel="0" collapsed="false">
      <c r="A13" s="193" t="s">
        <v>115</v>
      </c>
      <c r="B13" s="194" t="n">
        <v>1300</v>
      </c>
      <c r="C13" s="194" t="n">
        <v>1077</v>
      </c>
      <c r="D13" s="194" t="n">
        <v>3845</v>
      </c>
      <c r="E13" s="194" t="n">
        <v>4891</v>
      </c>
      <c r="F13" s="195" t="n">
        <v>27.2041612483745</v>
      </c>
    </row>
    <row r="14" customFormat="false" ht="15" hidden="false" customHeight="true" outlineLevel="0" collapsed="false">
      <c r="A14" s="193" t="s">
        <v>116</v>
      </c>
      <c r="B14" s="194" t="n">
        <v>2306278</v>
      </c>
      <c r="C14" s="194" t="n">
        <v>2008371</v>
      </c>
      <c r="D14" s="194" t="n">
        <v>9084063</v>
      </c>
      <c r="E14" s="194" t="n">
        <v>7768838</v>
      </c>
      <c r="F14" s="195" t="n">
        <v>-14.4783782322954</v>
      </c>
    </row>
    <row r="15" customFormat="false" ht="15" hidden="false" customHeight="true" outlineLevel="0" collapsed="false">
      <c r="A15" s="193" t="s">
        <v>117</v>
      </c>
      <c r="B15" s="194" t="n">
        <v>18228</v>
      </c>
      <c r="C15" s="194" t="n">
        <v>3257</v>
      </c>
      <c r="D15" s="194" t="n">
        <v>30693</v>
      </c>
      <c r="E15" s="194" t="n">
        <v>21901</v>
      </c>
      <c r="F15" s="195" t="n">
        <v>-28.6449679079921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916</v>
      </c>
      <c r="D16" s="194" t="n">
        <v>82631</v>
      </c>
      <c r="E16" s="194" t="n">
        <v>14617</v>
      </c>
      <c r="F16" s="195" t="n">
        <v>-82.3105130035943</v>
      </c>
      <c r="G16" s="28"/>
    </row>
    <row r="17" customFormat="false" ht="15" hidden="false" customHeight="true" outlineLevel="0" collapsed="false">
      <c r="A17" s="193" t="s">
        <v>119</v>
      </c>
      <c r="B17" s="194" t="n">
        <v>66</v>
      </c>
      <c r="C17" s="194" t="n">
        <v>23350</v>
      </c>
      <c r="D17" s="194" t="n">
        <v>9877</v>
      </c>
      <c r="E17" s="194" t="n">
        <v>59646</v>
      </c>
      <c r="F17" s="195" t="n">
        <v>503.887820188316</v>
      </c>
      <c r="G17" s="29"/>
    </row>
    <row r="18" customFormat="false" ht="15" hidden="false" customHeight="true" outlineLevel="0" collapsed="false">
      <c r="A18" s="193" t="s">
        <v>120</v>
      </c>
      <c r="B18" s="194" t="n">
        <v>0</v>
      </c>
      <c r="C18" s="194" t="n">
        <v>0</v>
      </c>
      <c r="D18" s="194" t="n">
        <v>0</v>
      </c>
      <c r="E18" s="194" t="n">
        <v>0</v>
      </c>
      <c r="F18" s="195" t="s">
        <v>101</v>
      </c>
    </row>
    <row r="19" customFormat="false" ht="15" hidden="false" customHeight="true" outlineLevel="0" collapsed="false">
      <c r="A19" s="193" t="s">
        <v>121</v>
      </c>
      <c r="B19" s="194" t="n">
        <v>1348</v>
      </c>
      <c r="C19" s="194" t="n">
        <v>73225</v>
      </c>
      <c r="D19" s="194" t="n">
        <v>332539</v>
      </c>
      <c r="E19" s="194" t="n">
        <v>121239</v>
      </c>
      <c r="F19" s="195" t="n">
        <v>-63.5414192019583</v>
      </c>
    </row>
    <row r="20" customFormat="false" ht="15" hidden="false" customHeight="true" outlineLevel="0" collapsed="false">
      <c r="A20" s="193" t="s">
        <v>122</v>
      </c>
      <c r="B20" s="194" t="n">
        <v>81812</v>
      </c>
      <c r="C20" s="194" t="n">
        <v>244600</v>
      </c>
      <c r="D20" s="194" t="n">
        <v>631317</v>
      </c>
      <c r="E20" s="194" t="n">
        <v>263956</v>
      </c>
      <c r="F20" s="195" t="n">
        <v>-58.189625813973</v>
      </c>
    </row>
    <row r="21" customFormat="false" ht="15" hidden="false" customHeight="true" outlineLevel="0" collapsed="false">
      <c r="A21" s="193" t="s">
        <v>123</v>
      </c>
      <c r="B21" s="194" t="n">
        <v>206539</v>
      </c>
      <c r="C21" s="194" t="n">
        <v>201956</v>
      </c>
      <c r="D21" s="194" t="n">
        <v>882846</v>
      </c>
      <c r="E21" s="194" t="n">
        <v>712331</v>
      </c>
      <c r="F21" s="195" t="n">
        <v>-19.314240535722</v>
      </c>
    </row>
    <row r="22" customFormat="false" ht="15" hidden="false" customHeight="true" outlineLevel="0" collapsed="false">
      <c r="A22" s="193" t="s">
        <v>124</v>
      </c>
      <c r="B22" s="194" t="n">
        <v>1087396</v>
      </c>
      <c r="C22" s="194" t="n">
        <v>1315114</v>
      </c>
      <c r="D22" s="194" t="n">
        <v>4421181</v>
      </c>
      <c r="E22" s="194" t="n">
        <v>5342948</v>
      </c>
      <c r="F22" s="195" t="n">
        <v>20.8488863043608</v>
      </c>
    </row>
    <row r="23" customFormat="false" ht="15" hidden="false" customHeight="true" outlineLevel="0" collapsed="false">
      <c r="A23" s="193" t="s">
        <v>125</v>
      </c>
      <c r="B23" s="194" t="n">
        <v>293469</v>
      </c>
      <c r="C23" s="194" t="n">
        <v>302656</v>
      </c>
      <c r="D23" s="194" t="n">
        <v>450559</v>
      </c>
      <c r="E23" s="194" t="n">
        <v>1091508</v>
      </c>
      <c r="F23" s="195" t="n">
        <v>142.256397053438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732</v>
      </c>
      <c r="E24" s="194" t="n">
        <v>61</v>
      </c>
      <c r="F24" s="195" t="n">
        <v>-91.6666666666667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0</v>
      </c>
      <c r="C26" s="194" t="n">
        <v>2586</v>
      </c>
      <c r="D26" s="194" t="n">
        <v>3619</v>
      </c>
      <c r="E26" s="194" t="n">
        <v>3762</v>
      </c>
      <c r="F26" s="195" t="n">
        <v>3.95136778115501</v>
      </c>
    </row>
    <row r="27" customFormat="false" ht="15" hidden="false" customHeight="true" outlineLevel="0" collapsed="false">
      <c r="A27" s="193" t="s">
        <v>129</v>
      </c>
      <c r="B27" s="194" t="n">
        <v>3008</v>
      </c>
      <c r="C27" s="194" t="n">
        <v>2314</v>
      </c>
      <c r="D27" s="194" t="n">
        <v>12048</v>
      </c>
      <c r="E27" s="194" t="n">
        <v>10029</v>
      </c>
      <c r="F27" s="195" t="n">
        <v>-16.7579681274901</v>
      </c>
    </row>
    <row r="28" customFormat="false" ht="15" hidden="false" customHeight="true" outlineLevel="0" collapsed="false">
      <c r="A28" s="193" t="s">
        <v>130</v>
      </c>
      <c r="B28" s="194" t="n">
        <v>103626</v>
      </c>
      <c r="C28" s="194" t="n">
        <v>84876</v>
      </c>
      <c r="D28" s="194" t="n">
        <v>288261</v>
      </c>
      <c r="E28" s="194" t="n">
        <v>487163</v>
      </c>
      <c r="F28" s="195" t="n">
        <v>69.0006625939687</v>
      </c>
    </row>
    <row r="29" customFormat="false" ht="15" hidden="false" customHeight="true" outlineLevel="0" collapsed="false">
      <c r="A29" s="193" t="s">
        <v>131</v>
      </c>
      <c r="B29" s="194" t="n">
        <v>29176</v>
      </c>
      <c r="C29" s="194" t="n">
        <v>27580</v>
      </c>
      <c r="D29" s="194" t="n">
        <v>100178</v>
      </c>
      <c r="E29" s="194" t="n">
        <v>97962</v>
      </c>
      <c r="F29" s="195" t="n">
        <v>-2.21206252869892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59596</v>
      </c>
      <c r="C31" s="194" t="n">
        <v>241985</v>
      </c>
      <c r="D31" s="194" t="n">
        <v>278990</v>
      </c>
      <c r="E31" s="194" t="n">
        <v>688887</v>
      </c>
      <c r="F31" s="195" t="n">
        <v>146.921753467866</v>
      </c>
    </row>
    <row r="32" customFormat="false" ht="15" hidden="false" customHeight="true" outlineLevel="0" collapsed="false">
      <c r="A32" s="193" t="s">
        <v>134</v>
      </c>
      <c r="B32" s="194" t="n">
        <v>2974986</v>
      </c>
      <c r="C32" s="194" t="n">
        <v>3076494</v>
      </c>
      <c r="D32" s="194" t="n">
        <v>11094310</v>
      </c>
      <c r="E32" s="194" t="n">
        <v>10417795</v>
      </c>
      <c r="F32" s="195" t="n">
        <v>-6.09785556740347</v>
      </c>
    </row>
    <row r="33" customFormat="false" ht="15" hidden="false" customHeight="true" outlineLevel="0" collapsed="false">
      <c r="A33" s="193" t="s">
        <v>135</v>
      </c>
      <c r="B33" s="194" t="n">
        <v>53113</v>
      </c>
      <c r="C33" s="194" t="n">
        <v>48945</v>
      </c>
      <c r="D33" s="194" t="n">
        <v>172381</v>
      </c>
      <c r="E33" s="194" t="n">
        <v>144896</v>
      </c>
      <c r="F33" s="195" t="n">
        <v>-15.9443326120628</v>
      </c>
    </row>
    <row r="34" customFormat="false" ht="15" hidden="false" customHeight="true" outlineLevel="0" collapsed="false">
      <c r="A34" s="193" t="s">
        <v>136</v>
      </c>
      <c r="B34" s="194" t="n">
        <v>1259</v>
      </c>
      <c r="C34" s="194" t="n">
        <v>0</v>
      </c>
      <c r="D34" s="194" t="n">
        <v>1700</v>
      </c>
      <c r="E34" s="194" t="n">
        <v>12440</v>
      </c>
      <c r="F34" s="195" t="n">
        <v>631.764705882353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13139038</v>
      </c>
      <c r="C35" s="198" t="n">
        <f aca="false">SUM(C7:C34)</f>
        <v>13160945</v>
      </c>
      <c r="D35" s="197" t="n">
        <f aca="false">SUM(D7:D34)</f>
        <v>49962938</v>
      </c>
      <c r="E35" s="197" t="n">
        <f aca="false">SUM(E7:E34)</f>
        <v>48006666</v>
      </c>
      <c r="F35" s="201" t="n">
        <f aca="false">E35*100/D35-100</f>
        <v>-3.9154462854046</v>
      </c>
    </row>
    <row r="36" customFormat="false" ht="15" hidden="false" customHeight="true" outlineLevel="0" collapsed="false">
      <c r="A36" s="110" t="s">
        <v>155</v>
      </c>
      <c r="B36" s="202"/>
      <c r="D36" s="32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6">
      <formula>F7&lt;0</formula>
    </cfRule>
  </conditionalFormatting>
  <conditionalFormatting sqref="A7:F34">
    <cfRule type="expression" priority="3" aboveAverage="0" equalAverage="0" bottom="0" percent="0" rank="0" text="" dxfId="2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156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32"/>
    </row>
    <row r="8" customFormat="false" ht="15" hidden="false" customHeight="true" outlineLevel="0" collapsed="false">
      <c r="A8" s="193" t="s">
        <v>110</v>
      </c>
      <c r="B8" s="194" t="n">
        <v>1901</v>
      </c>
      <c r="C8" s="194" t="n">
        <v>2516</v>
      </c>
      <c r="D8" s="194" t="n">
        <v>4679</v>
      </c>
      <c r="E8" s="194" t="n">
        <v>7765</v>
      </c>
      <c r="F8" s="195" t="n">
        <v>65.9542637315666</v>
      </c>
      <c r="G8" s="11"/>
    </row>
    <row r="9" customFormat="false" ht="15" hidden="false" customHeight="true" outlineLevel="0" collapsed="false">
      <c r="A9" s="193" t="s">
        <v>111</v>
      </c>
      <c r="B9" s="194" t="n">
        <v>0</v>
      </c>
      <c r="C9" s="194" t="n">
        <v>15</v>
      </c>
      <c r="D9" s="194" t="n">
        <v>0</v>
      </c>
      <c r="E9" s="194" t="n">
        <v>32</v>
      </c>
      <c r="F9" s="195" t="s">
        <v>101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4592037</v>
      </c>
      <c r="C11" s="194" t="n">
        <v>4144191</v>
      </c>
      <c r="D11" s="194" t="n">
        <v>17130977</v>
      </c>
      <c r="E11" s="194" t="n">
        <v>15291279</v>
      </c>
      <c r="F11" s="195" t="n">
        <v>-10.7390138927862</v>
      </c>
    </row>
    <row r="12" customFormat="false" ht="15" hidden="false" customHeight="true" outlineLevel="0" collapsed="false">
      <c r="A12" s="193" t="s">
        <v>114</v>
      </c>
      <c r="B12" s="194" t="n">
        <v>22196</v>
      </c>
      <c r="C12" s="194" t="n">
        <v>19694</v>
      </c>
      <c r="D12" s="194" t="n">
        <v>71573</v>
      </c>
      <c r="E12" s="194" t="n">
        <v>72477</v>
      </c>
      <c r="F12" s="195" t="n">
        <v>1.26304612074385</v>
      </c>
    </row>
    <row r="13" customFormat="false" ht="15" hidden="false" customHeight="true" outlineLevel="0" collapsed="false">
      <c r="A13" s="193" t="s">
        <v>115</v>
      </c>
      <c r="B13" s="194" t="n">
        <v>0</v>
      </c>
      <c r="C13" s="194" t="n">
        <v>0</v>
      </c>
      <c r="D13" s="194" t="n">
        <v>0</v>
      </c>
      <c r="E13" s="194" t="n">
        <v>38</v>
      </c>
      <c r="F13" s="195" t="s">
        <v>101</v>
      </c>
    </row>
    <row r="14" customFormat="false" ht="15" hidden="false" customHeight="true" outlineLevel="0" collapsed="false">
      <c r="A14" s="193" t="s">
        <v>116</v>
      </c>
      <c r="B14" s="194" t="n">
        <v>1844678</v>
      </c>
      <c r="C14" s="194" t="n">
        <v>1179086</v>
      </c>
      <c r="D14" s="194" t="n">
        <v>7202150</v>
      </c>
      <c r="E14" s="194" t="n">
        <v>5445202</v>
      </c>
      <c r="F14" s="195" t="n">
        <v>-24.3947710058802</v>
      </c>
    </row>
    <row r="15" customFormat="false" ht="15" hidden="false" customHeight="true" outlineLevel="0" collapsed="false">
      <c r="A15" s="193" t="s">
        <v>117</v>
      </c>
      <c r="B15" s="194" t="n">
        <v>18228</v>
      </c>
      <c r="C15" s="194" t="n">
        <v>3241</v>
      </c>
      <c r="D15" s="194" t="n">
        <v>30693</v>
      </c>
      <c r="E15" s="194" t="n">
        <v>14623</v>
      </c>
      <c r="F15" s="195" t="n">
        <v>-52.3572150001629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536</v>
      </c>
      <c r="D16" s="194" t="n">
        <v>0</v>
      </c>
      <c r="E16" s="194" t="n">
        <v>3494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66</v>
      </c>
      <c r="C17" s="194" t="n">
        <v>23350</v>
      </c>
      <c r="D17" s="194" t="n">
        <v>5877</v>
      </c>
      <c r="E17" s="194" t="n">
        <v>59646</v>
      </c>
      <c r="F17" s="195" t="n">
        <v>914.905564063298</v>
      </c>
      <c r="G17" s="29"/>
    </row>
    <row r="18" customFormat="false" ht="15" hidden="false" customHeight="true" outlineLevel="0" collapsed="false">
      <c r="A18" s="193" t="s">
        <v>120</v>
      </c>
      <c r="B18" s="194" t="n">
        <v>0</v>
      </c>
      <c r="C18" s="194" t="n">
        <v>0</v>
      </c>
      <c r="D18" s="194" t="n">
        <v>0</v>
      </c>
      <c r="E18" s="194" t="n">
        <v>0</v>
      </c>
      <c r="F18" s="195" t="s">
        <v>101</v>
      </c>
    </row>
    <row r="19" customFormat="false" ht="15" hidden="false" customHeight="true" outlineLevel="0" collapsed="false">
      <c r="A19" s="193" t="s">
        <v>121</v>
      </c>
      <c r="B19" s="194" t="n">
        <v>185</v>
      </c>
      <c r="C19" s="194" t="n">
        <v>66224</v>
      </c>
      <c r="D19" s="194" t="n">
        <v>673</v>
      </c>
      <c r="E19" s="194" t="n">
        <v>67200</v>
      </c>
      <c r="F19" s="195" t="n">
        <v>9885.1411589896</v>
      </c>
    </row>
    <row r="20" customFormat="false" ht="15" hidden="false" customHeight="true" outlineLevel="0" collapsed="false">
      <c r="A20" s="193" t="s">
        <v>122</v>
      </c>
      <c r="B20" s="194" t="n">
        <v>3</v>
      </c>
      <c r="C20" s="194" t="n">
        <v>224</v>
      </c>
      <c r="D20" s="194" t="n">
        <v>11</v>
      </c>
      <c r="E20" s="194" t="n">
        <v>305</v>
      </c>
      <c r="F20" s="195" t="n">
        <v>2672.72727272727</v>
      </c>
    </row>
    <row r="21" customFormat="false" ht="15" hidden="false" customHeight="true" outlineLevel="0" collapsed="false">
      <c r="A21" s="193" t="s">
        <v>123</v>
      </c>
      <c r="B21" s="194" t="n">
        <v>22203</v>
      </c>
      <c r="C21" s="194" t="n">
        <v>34631</v>
      </c>
      <c r="D21" s="194" t="n">
        <v>68407</v>
      </c>
      <c r="E21" s="194" t="n">
        <v>63404</v>
      </c>
      <c r="F21" s="195" t="n">
        <v>-7.31357901969096</v>
      </c>
    </row>
    <row r="22" customFormat="false" ht="15" hidden="false" customHeight="true" outlineLevel="0" collapsed="false">
      <c r="A22" s="193" t="s">
        <v>124</v>
      </c>
      <c r="B22" s="194" t="n">
        <v>865998</v>
      </c>
      <c r="C22" s="194" t="n">
        <v>802960</v>
      </c>
      <c r="D22" s="194" t="n">
        <v>3400435</v>
      </c>
      <c r="E22" s="194" t="n">
        <v>3501217</v>
      </c>
      <c r="F22" s="195" t="n">
        <v>2.96379727887755</v>
      </c>
    </row>
    <row r="23" customFormat="false" ht="15" hidden="false" customHeight="true" outlineLevel="0" collapsed="false">
      <c r="A23" s="193" t="s">
        <v>125</v>
      </c>
      <c r="B23" s="194" t="n">
        <v>288364</v>
      </c>
      <c r="C23" s="194" t="n">
        <v>302656</v>
      </c>
      <c r="D23" s="194" t="n">
        <v>408829</v>
      </c>
      <c r="E23" s="194" t="n">
        <v>1078923</v>
      </c>
      <c r="F23" s="195" t="n">
        <v>163.905691621681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192</v>
      </c>
      <c r="E24" s="194" t="n">
        <v>61</v>
      </c>
      <c r="F24" s="195" t="n">
        <v>-68.2291666666667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0</v>
      </c>
      <c r="C26" s="194" t="n">
        <v>0</v>
      </c>
      <c r="D26" s="194" t="n">
        <v>0</v>
      </c>
      <c r="E26" s="194" t="n">
        <v>0</v>
      </c>
      <c r="F26" s="195" t="s">
        <v>101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92109</v>
      </c>
      <c r="C28" s="194" t="n">
        <v>72707</v>
      </c>
      <c r="D28" s="194" t="n">
        <v>245301</v>
      </c>
      <c r="E28" s="194" t="n">
        <v>461464</v>
      </c>
      <c r="F28" s="195" t="n">
        <v>88.1215323215152</v>
      </c>
    </row>
    <row r="29" customFormat="false" ht="15" hidden="false" customHeight="true" outlineLevel="0" collapsed="false">
      <c r="A29" s="193" t="s">
        <v>131</v>
      </c>
      <c r="B29" s="194" t="n">
        <v>25198</v>
      </c>
      <c r="C29" s="194" t="n">
        <v>23656</v>
      </c>
      <c r="D29" s="194" t="n">
        <v>83919</v>
      </c>
      <c r="E29" s="194" t="n">
        <v>92802</v>
      </c>
      <c r="F29" s="195" t="n">
        <v>10.5852071640511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81</v>
      </c>
      <c r="D31" s="194" t="n">
        <v>0</v>
      </c>
      <c r="E31" s="194" t="n">
        <v>81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2918286</v>
      </c>
      <c r="C32" s="194" t="n">
        <v>3038246</v>
      </c>
      <c r="D32" s="194" t="n">
        <v>10923802</v>
      </c>
      <c r="E32" s="194" t="n">
        <v>10248622</v>
      </c>
      <c r="F32" s="195" t="n">
        <v>-6.1808150678674</v>
      </c>
    </row>
    <row r="33" customFormat="false" ht="15" hidden="false" customHeight="true" outlineLevel="0" collapsed="false">
      <c r="A33" s="193" t="s">
        <v>135</v>
      </c>
      <c r="B33" s="194" t="n">
        <v>44058</v>
      </c>
      <c r="C33" s="194" t="n">
        <v>38305</v>
      </c>
      <c r="D33" s="194" t="n">
        <v>107211</v>
      </c>
      <c r="E33" s="194" t="n">
        <v>100649</v>
      </c>
      <c r="F33" s="195" t="n">
        <v>-6.12064060590798</v>
      </c>
    </row>
    <row r="34" customFormat="false" ht="15" hidden="false" customHeight="true" outlineLevel="0" collapsed="false">
      <c r="A34" s="193" t="s">
        <v>136</v>
      </c>
      <c r="B34" s="194" t="n">
        <v>1259</v>
      </c>
      <c r="C34" s="194" t="n">
        <v>0</v>
      </c>
      <c r="D34" s="194" t="n">
        <v>1700</v>
      </c>
      <c r="E34" s="194" t="n">
        <v>28</v>
      </c>
      <c r="F34" s="195" t="n">
        <v>-98.3529411764706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10736769</v>
      </c>
      <c r="C35" s="198" t="n">
        <f aca="false">SUM(C7:C34)</f>
        <v>9752319</v>
      </c>
      <c r="D35" s="199" t="n">
        <f aca="false">SUM(D7:D34)</f>
        <v>39686429</v>
      </c>
      <c r="E35" s="200" t="n">
        <f aca="false">SUM(E7:E34)</f>
        <v>36509312</v>
      </c>
      <c r="F35" s="204" t="n">
        <f aca="false">E35*100/D35-100</f>
        <v>-8.00555020961951</v>
      </c>
    </row>
    <row r="36" customFormat="false" ht="15" hidden="false" customHeight="true" outlineLevel="0" collapsed="false">
      <c r="A36" s="110" t="s">
        <v>155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8">
      <formula>F7&lt;0</formula>
    </cfRule>
  </conditionalFormatting>
  <conditionalFormatting sqref="A7:F34">
    <cfRule type="expression" priority="3" aboveAverage="0" equalAverage="0" bottom="0" percent="0" rank="0" text="" dxfId="2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157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42"/>
    </row>
    <row r="8" customFormat="false" ht="15" hidden="false" customHeight="true" outlineLevel="0" collapsed="false">
      <c r="A8" s="193" t="s">
        <v>110</v>
      </c>
      <c r="B8" s="194" t="n">
        <v>1682</v>
      </c>
      <c r="C8" s="194" t="n">
        <v>4804</v>
      </c>
      <c r="D8" s="194" t="n">
        <v>9207</v>
      </c>
      <c r="E8" s="194" t="n">
        <v>23929</v>
      </c>
      <c r="F8" s="195" t="n">
        <v>159.900076029108</v>
      </c>
      <c r="G8" s="11"/>
    </row>
    <row r="9" customFormat="false" ht="15" hidden="false" customHeight="true" outlineLevel="0" collapsed="false">
      <c r="A9" s="193" t="s">
        <v>111</v>
      </c>
      <c r="B9" s="194" t="n">
        <v>80821</v>
      </c>
      <c r="C9" s="194" t="n">
        <v>92122</v>
      </c>
      <c r="D9" s="194" t="n">
        <v>273483</v>
      </c>
      <c r="E9" s="194" t="n">
        <v>341836</v>
      </c>
      <c r="F9" s="195" t="n">
        <v>24.9935096514226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1085934</v>
      </c>
      <c r="C11" s="194" t="n">
        <v>1120450</v>
      </c>
      <c r="D11" s="194" t="n">
        <v>4304148</v>
      </c>
      <c r="E11" s="194" t="n">
        <v>4638989</v>
      </c>
      <c r="F11" s="195" t="n">
        <v>7.7794955006194</v>
      </c>
    </row>
    <row r="12" customFormat="false" ht="15" hidden="false" customHeight="true" outlineLevel="0" collapsed="false">
      <c r="A12" s="193" t="s">
        <v>114</v>
      </c>
      <c r="B12" s="194" t="n">
        <v>69951</v>
      </c>
      <c r="C12" s="194" t="n">
        <v>65680</v>
      </c>
      <c r="D12" s="194" t="n">
        <v>275080</v>
      </c>
      <c r="E12" s="194" t="n">
        <v>308550</v>
      </c>
      <c r="F12" s="195" t="n">
        <v>12.1673694925113</v>
      </c>
    </row>
    <row r="13" customFormat="false" ht="15" hidden="false" customHeight="true" outlineLevel="0" collapsed="false">
      <c r="A13" s="193" t="s">
        <v>115</v>
      </c>
      <c r="B13" s="194" t="n">
        <v>1336961</v>
      </c>
      <c r="C13" s="194" t="n">
        <v>1362245</v>
      </c>
      <c r="D13" s="194" t="n">
        <v>4587831</v>
      </c>
      <c r="E13" s="194" t="n">
        <v>4864919</v>
      </c>
      <c r="F13" s="195" t="n">
        <v>6.03962962018436</v>
      </c>
    </row>
    <row r="14" customFormat="false" ht="15" hidden="false" customHeight="true" outlineLevel="0" collapsed="false">
      <c r="A14" s="193" t="s">
        <v>116</v>
      </c>
      <c r="B14" s="194" t="n">
        <v>1015382</v>
      </c>
      <c r="C14" s="194" t="n">
        <v>993551</v>
      </c>
      <c r="D14" s="194" t="n">
        <v>3820064</v>
      </c>
      <c r="E14" s="194" t="n">
        <v>3777058</v>
      </c>
      <c r="F14" s="195" t="n">
        <v>-1.12579265687695</v>
      </c>
    </row>
    <row r="15" customFormat="false" ht="15" hidden="false" customHeight="true" outlineLevel="0" collapsed="false">
      <c r="A15" s="193" t="s">
        <v>117</v>
      </c>
      <c r="B15" s="194" t="n">
        <v>126292</v>
      </c>
      <c r="C15" s="194" t="n">
        <v>101013</v>
      </c>
      <c r="D15" s="194" t="n">
        <v>320935</v>
      </c>
      <c r="E15" s="194" t="n">
        <v>407053</v>
      </c>
      <c r="F15" s="195" t="n">
        <v>26.8334709520619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0</v>
      </c>
      <c r="D16" s="194" t="n">
        <v>2460</v>
      </c>
      <c r="E16" s="194" t="n">
        <v>366</v>
      </c>
      <c r="F16" s="195" t="n">
        <v>-85.1219512195122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17304</v>
      </c>
      <c r="E17" s="194" t="n">
        <v>0</v>
      </c>
      <c r="F17" s="195" t="n">
        <v>-100</v>
      </c>
      <c r="G17" s="29"/>
    </row>
    <row r="18" customFormat="false" ht="15" hidden="false" customHeight="true" outlineLevel="0" collapsed="false">
      <c r="A18" s="193" t="s">
        <v>120</v>
      </c>
      <c r="B18" s="194" t="n">
        <v>45955</v>
      </c>
      <c r="C18" s="194" t="n">
        <v>44675</v>
      </c>
      <c r="D18" s="194" t="n">
        <v>181144</v>
      </c>
      <c r="E18" s="194" t="n">
        <v>188383</v>
      </c>
      <c r="F18" s="195" t="n">
        <v>3.99626816234599</v>
      </c>
    </row>
    <row r="19" customFormat="false" ht="15" hidden="false" customHeight="true" outlineLevel="0" collapsed="false">
      <c r="A19" s="193" t="s">
        <v>121</v>
      </c>
      <c r="B19" s="194" t="n">
        <v>1355</v>
      </c>
      <c r="C19" s="194" t="n">
        <v>455</v>
      </c>
      <c r="D19" s="194" t="n">
        <v>4176</v>
      </c>
      <c r="E19" s="194" t="n">
        <v>7933</v>
      </c>
      <c r="F19" s="195" t="n">
        <v>89.9664750957854</v>
      </c>
    </row>
    <row r="20" customFormat="false" ht="15" hidden="false" customHeight="true" outlineLevel="0" collapsed="false">
      <c r="A20" s="193" t="s">
        <v>122</v>
      </c>
      <c r="B20" s="194" t="n">
        <v>0</v>
      </c>
      <c r="C20" s="194" t="n">
        <v>0</v>
      </c>
      <c r="D20" s="194" t="n">
        <v>0</v>
      </c>
      <c r="E20" s="194" t="n">
        <v>0</v>
      </c>
      <c r="F20" s="195" t="s">
        <v>101</v>
      </c>
    </row>
    <row r="21" customFormat="false" ht="15" hidden="false" customHeight="true" outlineLevel="0" collapsed="false">
      <c r="A21" s="193" t="s">
        <v>123</v>
      </c>
      <c r="B21" s="194" t="n">
        <v>54573</v>
      </c>
      <c r="C21" s="194" t="n">
        <v>71007</v>
      </c>
      <c r="D21" s="194" t="n">
        <v>233160</v>
      </c>
      <c r="E21" s="194" t="n">
        <v>226810</v>
      </c>
      <c r="F21" s="195" t="n">
        <v>-2.72345170698233</v>
      </c>
    </row>
    <row r="22" customFormat="false" ht="15" hidden="false" customHeight="true" outlineLevel="0" collapsed="false">
      <c r="A22" s="193" t="s">
        <v>124</v>
      </c>
      <c r="B22" s="194" t="n">
        <v>426568</v>
      </c>
      <c r="C22" s="194" t="n">
        <v>481093</v>
      </c>
      <c r="D22" s="194" t="n">
        <v>1644238</v>
      </c>
      <c r="E22" s="194" t="n">
        <v>1868082</v>
      </c>
      <c r="F22" s="195" t="n">
        <v>13.6138442244979</v>
      </c>
    </row>
    <row r="23" customFormat="false" ht="15" hidden="false" customHeight="true" outlineLevel="0" collapsed="false">
      <c r="A23" s="193" t="s">
        <v>125</v>
      </c>
      <c r="B23" s="194" t="n">
        <v>33255</v>
      </c>
      <c r="C23" s="194" t="n">
        <v>31720</v>
      </c>
      <c r="D23" s="194" t="n">
        <v>202500</v>
      </c>
      <c r="E23" s="194" t="n">
        <v>140214</v>
      </c>
      <c r="F23" s="195" t="n">
        <v>-30.7585185185185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41085</v>
      </c>
      <c r="C25" s="194" t="n">
        <v>33901</v>
      </c>
      <c r="D25" s="194" t="n">
        <v>149159</v>
      </c>
      <c r="E25" s="194" t="n">
        <v>150271</v>
      </c>
      <c r="F25" s="195" t="n">
        <v>0.745513177213582</v>
      </c>
    </row>
    <row r="26" customFormat="false" ht="15" hidden="false" customHeight="true" outlineLevel="0" collapsed="false">
      <c r="A26" s="193" t="s">
        <v>128</v>
      </c>
      <c r="B26" s="194" t="n">
        <v>52737</v>
      </c>
      <c r="C26" s="194" t="n">
        <v>62980</v>
      </c>
      <c r="D26" s="194" t="n">
        <v>183907</v>
      </c>
      <c r="E26" s="194" t="n">
        <v>239327</v>
      </c>
      <c r="F26" s="195" t="n">
        <v>30.1347963916545</v>
      </c>
    </row>
    <row r="27" customFormat="false" ht="15" hidden="false" customHeight="true" outlineLevel="0" collapsed="false">
      <c r="A27" s="193" t="s">
        <v>129</v>
      </c>
      <c r="B27" s="194" t="n">
        <v>43666</v>
      </c>
      <c r="C27" s="194" t="n">
        <v>41698</v>
      </c>
      <c r="D27" s="194" t="n">
        <v>204199</v>
      </c>
      <c r="E27" s="194" t="n">
        <v>167304</v>
      </c>
      <c r="F27" s="195" t="n">
        <v>-18.0681590017581</v>
      </c>
    </row>
    <row r="28" customFormat="false" ht="15" hidden="false" customHeight="true" outlineLevel="0" collapsed="false">
      <c r="A28" s="193" t="s">
        <v>130</v>
      </c>
      <c r="B28" s="194" t="n">
        <v>385271</v>
      </c>
      <c r="C28" s="194" t="n">
        <v>385101</v>
      </c>
      <c r="D28" s="194" t="n">
        <v>1560182</v>
      </c>
      <c r="E28" s="194" t="n">
        <v>1573493</v>
      </c>
      <c r="F28" s="195" t="n">
        <v>0.853169694304896</v>
      </c>
    </row>
    <row r="29" customFormat="false" ht="15" hidden="false" customHeight="true" outlineLevel="0" collapsed="false">
      <c r="A29" s="193" t="s">
        <v>131</v>
      </c>
      <c r="B29" s="194" t="n">
        <v>184953</v>
      </c>
      <c r="C29" s="194" t="n">
        <v>183294</v>
      </c>
      <c r="D29" s="194" t="n">
        <v>809491</v>
      </c>
      <c r="E29" s="194" t="n">
        <v>715215</v>
      </c>
      <c r="F29" s="195" t="n">
        <v>-11.6463308424677</v>
      </c>
    </row>
    <row r="30" customFormat="false" ht="15" hidden="false" customHeight="true" outlineLevel="0" collapsed="false">
      <c r="A30" s="193" t="s">
        <v>132</v>
      </c>
      <c r="B30" s="194" t="n">
        <v>14068</v>
      </c>
      <c r="C30" s="194" t="n">
        <v>13453</v>
      </c>
      <c r="D30" s="194" t="n">
        <v>58466</v>
      </c>
      <c r="E30" s="194" t="n">
        <v>56036</v>
      </c>
      <c r="F30" s="195" t="n">
        <v>-4.15626175897103</v>
      </c>
    </row>
    <row r="31" customFormat="false" ht="15" hidden="false" customHeight="true" outlineLevel="0" collapsed="false">
      <c r="A31" s="193" t="s">
        <v>133</v>
      </c>
      <c r="B31" s="194" t="n">
        <v>25347</v>
      </c>
      <c r="C31" s="194" t="n">
        <v>28781</v>
      </c>
      <c r="D31" s="194" t="n">
        <v>119047</v>
      </c>
      <c r="E31" s="194" t="n">
        <v>129078</v>
      </c>
      <c r="F31" s="195" t="n">
        <v>8.42608381563584</v>
      </c>
    </row>
    <row r="32" customFormat="false" ht="15" hidden="false" customHeight="true" outlineLevel="0" collapsed="false">
      <c r="A32" s="193" t="s">
        <v>134</v>
      </c>
      <c r="B32" s="194" t="n">
        <v>1244452</v>
      </c>
      <c r="C32" s="194" t="n">
        <v>1147810</v>
      </c>
      <c r="D32" s="194" t="n">
        <v>4597994</v>
      </c>
      <c r="E32" s="194" t="n">
        <v>4539998</v>
      </c>
      <c r="F32" s="195" t="n">
        <v>-1.26133265941625</v>
      </c>
    </row>
    <row r="33" customFormat="false" ht="15" hidden="false" customHeight="true" outlineLevel="0" collapsed="false">
      <c r="A33" s="193" t="s">
        <v>135</v>
      </c>
      <c r="B33" s="194" t="n">
        <v>128130</v>
      </c>
      <c r="C33" s="194" t="n">
        <v>112536</v>
      </c>
      <c r="D33" s="194" t="n">
        <v>560899</v>
      </c>
      <c r="E33" s="194" t="n">
        <v>450594</v>
      </c>
      <c r="F33" s="195" t="n">
        <v>-19.6657508749347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6398438</v>
      </c>
      <c r="C35" s="198" t="n">
        <f aca="false">SUM(C7:C34)</f>
        <v>6378369</v>
      </c>
      <c r="D35" s="199" t="n">
        <f aca="false">SUM(D7:D34)</f>
        <v>24119074</v>
      </c>
      <c r="E35" s="200" t="n">
        <f aca="false">SUM(E7:E34)</f>
        <v>24815438</v>
      </c>
      <c r="F35" s="204" t="n">
        <f aca="false">E35*100/D35-100</f>
        <v>2.88719210364378</v>
      </c>
    </row>
    <row r="36" customFormat="false" ht="15" hidden="false" customHeight="true" outlineLevel="0" collapsed="false">
      <c r="A36" s="110" t="s">
        <v>138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0">
      <formula>F7&lt;0</formula>
    </cfRule>
  </conditionalFormatting>
  <conditionalFormatting sqref="A7:F34">
    <cfRule type="expression" priority="3" aboveAverage="0" equalAverage="0" bottom="0" percent="0" rank="0" text="" dxfId="3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158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159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42"/>
    </row>
    <row r="8" customFormat="false" ht="15" hidden="false" customHeight="true" outlineLevel="0" collapsed="false">
      <c r="A8" s="193" t="s">
        <v>110</v>
      </c>
      <c r="B8" s="194" t="n">
        <v>0</v>
      </c>
      <c r="C8" s="194" t="n">
        <v>103</v>
      </c>
      <c r="D8" s="194" t="n">
        <v>237</v>
      </c>
      <c r="E8" s="194" t="n">
        <v>388</v>
      </c>
      <c r="F8" s="195" t="n">
        <v>63.7130801687764</v>
      </c>
      <c r="G8" s="11"/>
    </row>
    <row r="9" customFormat="false" ht="15" hidden="false" customHeight="true" outlineLevel="0" collapsed="false">
      <c r="A9" s="193" t="s">
        <v>111</v>
      </c>
      <c r="B9" s="194" t="n">
        <v>4189</v>
      </c>
      <c r="C9" s="194" t="n">
        <v>4664</v>
      </c>
      <c r="D9" s="194" t="n">
        <v>14442</v>
      </c>
      <c r="E9" s="194" t="n">
        <v>17682</v>
      </c>
      <c r="F9" s="195" t="n">
        <v>22.4345658496053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45920</v>
      </c>
      <c r="C11" s="194" t="n">
        <v>46528</v>
      </c>
      <c r="D11" s="194" t="n">
        <v>181995</v>
      </c>
      <c r="E11" s="194" t="n">
        <v>192510</v>
      </c>
      <c r="F11" s="195" t="n">
        <v>5.77763125360588</v>
      </c>
    </row>
    <row r="12" customFormat="false" ht="15" hidden="false" customHeight="true" outlineLevel="0" collapsed="false">
      <c r="A12" s="193" t="s">
        <v>114</v>
      </c>
      <c r="B12" s="194" t="n">
        <v>2279</v>
      </c>
      <c r="C12" s="194" t="n">
        <v>2455</v>
      </c>
      <c r="D12" s="194" t="n">
        <v>8891</v>
      </c>
      <c r="E12" s="194" t="n">
        <v>11146</v>
      </c>
      <c r="F12" s="195" t="n">
        <v>25.3627263524913</v>
      </c>
    </row>
    <row r="13" customFormat="false" ht="15" hidden="false" customHeight="true" outlineLevel="0" collapsed="false">
      <c r="A13" s="193" t="s">
        <v>115</v>
      </c>
      <c r="B13" s="194" t="n">
        <v>62871</v>
      </c>
      <c r="C13" s="194" t="n">
        <v>64552</v>
      </c>
      <c r="D13" s="194" t="n">
        <v>214006</v>
      </c>
      <c r="E13" s="194" t="n">
        <v>224021</v>
      </c>
      <c r="F13" s="195" t="n">
        <v>4.67977533340186</v>
      </c>
    </row>
    <row r="14" customFormat="false" ht="15" hidden="false" customHeight="true" outlineLevel="0" collapsed="false">
      <c r="A14" s="193" t="s">
        <v>116</v>
      </c>
      <c r="B14" s="194" t="n">
        <v>37159</v>
      </c>
      <c r="C14" s="194" t="n">
        <v>36946</v>
      </c>
      <c r="D14" s="194" t="n">
        <v>137513</v>
      </c>
      <c r="E14" s="194" t="n">
        <v>135646</v>
      </c>
      <c r="F14" s="195" t="n">
        <v>-1.35768981841717</v>
      </c>
    </row>
    <row r="15" customFormat="false" ht="15" hidden="false" customHeight="true" outlineLevel="0" collapsed="false">
      <c r="A15" s="193" t="s">
        <v>117</v>
      </c>
      <c r="B15" s="194" t="n">
        <v>4687</v>
      </c>
      <c r="C15" s="194" t="n">
        <v>3862</v>
      </c>
      <c r="D15" s="194" t="n">
        <v>11681</v>
      </c>
      <c r="E15" s="194" t="n">
        <v>15309</v>
      </c>
      <c r="F15" s="195" t="n">
        <v>31.0589846759695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0</v>
      </c>
      <c r="D16" s="194" t="n">
        <v>0</v>
      </c>
      <c r="E16" s="194" t="n">
        <v>0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0</v>
      </c>
      <c r="E17" s="194" t="n">
        <v>0</v>
      </c>
      <c r="F17" s="195" t="s">
        <v>101</v>
      </c>
      <c r="G17" s="29"/>
    </row>
    <row r="18" customFormat="false" ht="15" hidden="false" customHeight="true" outlineLevel="0" collapsed="false">
      <c r="A18" s="193" t="s">
        <v>120</v>
      </c>
      <c r="B18" s="194" t="n">
        <v>2740</v>
      </c>
      <c r="C18" s="194" t="n">
        <v>2483</v>
      </c>
      <c r="D18" s="194" t="n">
        <v>10845</v>
      </c>
      <c r="E18" s="194" t="n">
        <v>10597</v>
      </c>
      <c r="F18" s="195" t="n">
        <v>-2.28676809589673</v>
      </c>
    </row>
    <row r="19" customFormat="false" ht="15" hidden="false" customHeight="true" outlineLevel="0" collapsed="false">
      <c r="A19" s="193" t="s">
        <v>121</v>
      </c>
      <c r="B19" s="194" t="n">
        <v>7</v>
      </c>
      <c r="C19" s="194" t="n">
        <v>8</v>
      </c>
      <c r="D19" s="194" t="n">
        <v>12</v>
      </c>
      <c r="E19" s="194" t="n">
        <v>10</v>
      </c>
      <c r="F19" s="195" t="n">
        <v>-16.6666666666667</v>
      </c>
    </row>
    <row r="20" customFormat="false" ht="15" hidden="false" customHeight="true" outlineLevel="0" collapsed="false">
      <c r="A20" s="193" t="s">
        <v>122</v>
      </c>
      <c r="B20" s="194" t="n">
        <v>0</v>
      </c>
      <c r="C20" s="194" t="n">
        <v>0</v>
      </c>
      <c r="D20" s="194" t="n">
        <v>0</v>
      </c>
      <c r="E20" s="194" t="n">
        <v>0</v>
      </c>
      <c r="F20" s="195" t="s">
        <v>101</v>
      </c>
    </row>
    <row r="21" customFormat="false" ht="15" hidden="false" customHeight="true" outlineLevel="0" collapsed="false">
      <c r="A21" s="193" t="s">
        <v>123</v>
      </c>
      <c r="B21" s="194" t="n">
        <v>2698</v>
      </c>
      <c r="C21" s="194" t="n">
        <v>3797</v>
      </c>
      <c r="D21" s="194" t="n">
        <v>11640</v>
      </c>
      <c r="E21" s="194" t="n">
        <v>11950</v>
      </c>
      <c r="F21" s="195" t="n">
        <v>2.66323024054982</v>
      </c>
    </row>
    <row r="22" customFormat="false" ht="15" hidden="false" customHeight="true" outlineLevel="0" collapsed="false">
      <c r="A22" s="193" t="s">
        <v>124</v>
      </c>
      <c r="B22" s="194" t="n">
        <v>28679</v>
      </c>
      <c r="C22" s="194" t="n">
        <v>29132</v>
      </c>
      <c r="D22" s="194" t="n">
        <v>111392</v>
      </c>
      <c r="E22" s="194" t="n">
        <v>114497</v>
      </c>
      <c r="F22" s="195" t="n">
        <v>2.78745331801207</v>
      </c>
    </row>
    <row r="23" customFormat="false" ht="15" hidden="false" customHeight="true" outlineLevel="0" collapsed="false">
      <c r="A23" s="193" t="s">
        <v>125</v>
      </c>
      <c r="B23" s="194" t="n">
        <v>1936</v>
      </c>
      <c r="C23" s="194" t="n">
        <v>1633</v>
      </c>
      <c r="D23" s="194" t="n">
        <v>9618</v>
      </c>
      <c r="E23" s="194" t="n">
        <v>7179</v>
      </c>
      <c r="F23" s="195" t="n">
        <v>-25.3587024329382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2877</v>
      </c>
      <c r="C25" s="194" t="n">
        <v>2111</v>
      </c>
      <c r="D25" s="194" t="n">
        <v>9994</v>
      </c>
      <c r="E25" s="194" t="n">
        <v>9555</v>
      </c>
      <c r="F25" s="195" t="n">
        <v>-4.39263558134881</v>
      </c>
    </row>
    <row r="26" customFormat="false" ht="15" hidden="false" customHeight="true" outlineLevel="0" collapsed="false">
      <c r="A26" s="193" t="s">
        <v>128</v>
      </c>
      <c r="B26" s="194" t="n">
        <v>2121</v>
      </c>
      <c r="C26" s="194" t="n">
        <v>2671</v>
      </c>
      <c r="D26" s="194" t="n">
        <v>7615</v>
      </c>
      <c r="E26" s="194" t="n">
        <v>9956</v>
      </c>
      <c r="F26" s="195" t="n">
        <v>30.741956664478</v>
      </c>
    </row>
    <row r="27" customFormat="false" ht="15" hidden="false" customHeight="true" outlineLevel="0" collapsed="false">
      <c r="A27" s="193" t="s">
        <v>129</v>
      </c>
      <c r="B27" s="194" t="n">
        <v>238</v>
      </c>
      <c r="C27" s="194" t="n">
        <v>221</v>
      </c>
      <c r="D27" s="194" t="n">
        <v>1133</v>
      </c>
      <c r="E27" s="194" t="n">
        <v>972</v>
      </c>
      <c r="F27" s="195" t="n">
        <v>-14.2100617828773</v>
      </c>
    </row>
    <row r="28" customFormat="false" ht="15" hidden="false" customHeight="true" outlineLevel="0" collapsed="false">
      <c r="A28" s="193" t="s">
        <v>130</v>
      </c>
      <c r="B28" s="194" t="n">
        <v>26922</v>
      </c>
      <c r="C28" s="194" t="n">
        <v>25115</v>
      </c>
      <c r="D28" s="194" t="n">
        <v>102553</v>
      </c>
      <c r="E28" s="194" t="n">
        <v>98764</v>
      </c>
      <c r="F28" s="195" t="n">
        <v>-3.69467494856318</v>
      </c>
    </row>
    <row r="29" customFormat="false" ht="15" hidden="false" customHeight="true" outlineLevel="0" collapsed="false">
      <c r="A29" s="193" t="s">
        <v>131</v>
      </c>
      <c r="B29" s="194" t="n">
        <v>4357</v>
      </c>
      <c r="C29" s="194" t="n">
        <v>3892</v>
      </c>
      <c r="D29" s="194" t="n">
        <v>20611</v>
      </c>
      <c r="E29" s="194" t="n">
        <v>15544</v>
      </c>
      <c r="F29" s="195" t="n">
        <v>-24.5839600213478</v>
      </c>
    </row>
    <row r="30" customFormat="false" ht="15" hidden="false" customHeight="true" outlineLevel="0" collapsed="false">
      <c r="A30" s="193" t="s">
        <v>132</v>
      </c>
      <c r="B30" s="194" t="n">
        <v>777</v>
      </c>
      <c r="C30" s="194" t="n">
        <v>697</v>
      </c>
      <c r="D30" s="194" t="n">
        <v>2971</v>
      </c>
      <c r="E30" s="194" t="n">
        <v>2882</v>
      </c>
      <c r="F30" s="195" t="n">
        <v>-2.99562436889936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0</v>
      </c>
      <c r="D31" s="194" t="n">
        <v>0</v>
      </c>
      <c r="E31" s="194" t="n">
        <v>0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45641</v>
      </c>
      <c r="C32" s="194" t="n">
        <v>44605</v>
      </c>
      <c r="D32" s="194" t="n">
        <v>168359</v>
      </c>
      <c r="E32" s="194" t="n">
        <v>171650</v>
      </c>
      <c r="F32" s="195" t="n">
        <v>1.95475145373874</v>
      </c>
    </row>
    <row r="33" customFormat="false" ht="15" hidden="false" customHeight="true" outlineLevel="0" collapsed="false">
      <c r="A33" s="193" t="s">
        <v>135</v>
      </c>
      <c r="B33" s="194" t="n">
        <v>1998</v>
      </c>
      <c r="C33" s="194" t="n">
        <v>1393</v>
      </c>
      <c r="D33" s="194" t="n">
        <v>8288</v>
      </c>
      <c r="E33" s="194" t="n">
        <v>5970</v>
      </c>
      <c r="F33" s="195" t="n">
        <v>-27.9681467181467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278096</v>
      </c>
      <c r="C35" s="198" t="n">
        <f aca="false">SUM(C7:C34)</f>
        <v>276868</v>
      </c>
      <c r="D35" s="197" t="n">
        <f aca="false">SUM(D7:D34)</f>
        <v>1033796</v>
      </c>
      <c r="E35" s="197" t="n">
        <f aca="false">SUM(E7:E34)</f>
        <v>1056228</v>
      </c>
      <c r="F35" s="204" t="n">
        <f aca="false">E35*100/D35-100</f>
        <v>2.16986716915136</v>
      </c>
    </row>
    <row r="36" customFormat="false" ht="15" hidden="false" customHeight="true" outlineLevel="0" collapsed="false">
      <c r="A36" s="110" t="s">
        <v>160</v>
      </c>
      <c r="B36" s="202"/>
      <c r="D36" s="3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2">
      <formula>F7&lt;0</formula>
    </cfRule>
  </conditionalFormatting>
  <conditionalFormatting sqref="A7:F34">
    <cfRule type="expression" priority="3" aboveAverage="0" equalAverage="0" bottom="0" percent="0" rank="0" text="" dxfId="3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M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11"/>
    <col collapsed="false" customWidth="true" hidden="false" outlineLevel="0" max="2" min="2" style="0" width="12.42"/>
    <col collapsed="false" customWidth="true" hidden="false" outlineLevel="0" max="3" min="3" style="0" width="12.86"/>
    <col collapsed="false" customWidth="true" hidden="false" outlineLevel="0" max="4" min="4" style="0" width="11.43"/>
    <col collapsed="false" customWidth="true" hidden="false" outlineLevel="0" max="12" min="12" style="0" width="3.29"/>
  </cols>
  <sheetData>
    <row r="1" customFormat="false" ht="21" hidden="false" customHeight="false" outlineLevel="0" collapsed="false">
      <c r="E1" s="21"/>
      <c r="H1" s="22"/>
      <c r="I1" s="22"/>
      <c r="J1" s="22"/>
      <c r="K1" s="22"/>
      <c r="L1" s="22"/>
      <c r="M1" s="22"/>
    </row>
    <row r="2" customFormat="false" ht="18.75" hidden="false" customHeight="false" outlineLevel="0" collapsed="false">
      <c r="H2" s="23"/>
      <c r="I2" s="23"/>
      <c r="J2" s="23"/>
      <c r="K2" s="23"/>
      <c r="L2" s="23"/>
      <c r="M2" s="23"/>
    </row>
    <row r="5" customFormat="false" ht="15.75" hidden="false" customHeight="false" outlineLevel="0" collapsed="false">
      <c r="F5" s="24"/>
    </row>
    <row r="7" customFormat="false" ht="15.75" hidden="false" customHeight="false" outlineLevel="0" collapsed="false">
      <c r="B7" s="25"/>
      <c r="C7" s="25"/>
    </row>
    <row r="8" customFormat="false" ht="15.75" hidden="false" customHeight="false" outlineLevel="0" collapsed="false">
      <c r="B8" s="25"/>
      <c r="C8" s="25"/>
    </row>
    <row r="9" customFormat="false" ht="15.75" hidden="false" customHeight="false" outlineLevel="0" collapsed="false">
      <c r="B9" s="25"/>
      <c r="C9" s="25"/>
    </row>
    <row r="10" customFormat="false" ht="15.75" hidden="false" customHeight="false" outlineLevel="0" collapsed="false">
      <c r="B10" s="26"/>
      <c r="C10" s="26"/>
    </row>
    <row r="11" customFormat="false" ht="15.75" hidden="false" customHeight="false" outlineLevel="0" collapsed="false">
      <c r="B11" s="25"/>
      <c r="C11" s="25"/>
    </row>
    <row r="12" customFormat="false" ht="15.75" hidden="false" customHeight="false" outlineLevel="0" collapsed="false">
      <c r="B12" s="25"/>
      <c r="C12" s="25"/>
    </row>
    <row r="13" customFormat="false" ht="15.75" hidden="false" customHeight="false" outlineLevel="0" collapsed="false">
      <c r="B13" s="25"/>
      <c r="C13" s="25"/>
    </row>
    <row r="14" customFormat="false" ht="15.75" hidden="false" customHeight="false" outlineLevel="0" collapsed="false">
      <c r="B14" s="26"/>
      <c r="C14" s="26"/>
    </row>
    <row r="15" customFormat="false" ht="17.25" hidden="false" customHeight="true" outlineLevel="0" collapsed="false">
      <c r="B15" s="25"/>
      <c r="C15" s="25"/>
    </row>
    <row r="16" customFormat="false" ht="15.75" hidden="false" customHeight="true" outlineLevel="0" collapsed="false">
      <c r="B16" s="25"/>
      <c r="C16" s="27"/>
      <c r="G16" s="28"/>
    </row>
    <row r="17" customFormat="false" ht="17.25" hidden="false" customHeight="true" outlineLevel="0" collapsed="false">
      <c r="B17" s="26"/>
      <c r="C17" s="26"/>
      <c r="G17" s="29"/>
    </row>
    <row r="18" customFormat="false" ht="15.75" hidden="false" customHeight="false" outlineLevel="0" collapsed="false">
      <c r="B18" s="25"/>
      <c r="C18" s="25"/>
    </row>
    <row r="19" customFormat="false" ht="15.75" hidden="false" customHeight="false" outlineLevel="0" collapsed="false">
      <c r="B19" s="25"/>
      <c r="C19" s="25"/>
    </row>
    <row r="20" customFormat="false" ht="15.75" hidden="false" customHeight="false" outlineLevel="0" collapsed="false">
      <c r="B20" s="26"/>
      <c r="C20" s="26"/>
    </row>
    <row r="21" customFormat="false" ht="15.75" hidden="false" customHeight="false" outlineLevel="0" collapsed="false">
      <c r="B21" s="25"/>
      <c r="C21" s="25"/>
    </row>
    <row r="22" customFormat="false" ht="15.75" hidden="false" customHeight="false" outlineLevel="0" collapsed="false">
      <c r="B22" s="26"/>
      <c r="C22" s="26"/>
    </row>
    <row r="23" customFormat="false" ht="15.75" hidden="false" customHeight="false" outlineLevel="0" collapsed="false">
      <c r="B23" s="25"/>
      <c r="C23" s="25"/>
    </row>
    <row r="24" customFormat="false" ht="15.75" hidden="false" customHeight="false" outlineLevel="0" collapsed="false">
      <c r="B24" s="26"/>
      <c r="C24" s="26"/>
    </row>
    <row r="25" customFormat="false" ht="15.75" hidden="false" customHeight="false" outlineLevel="0" collapsed="false">
      <c r="B25" s="26"/>
      <c r="C25" s="26"/>
    </row>
    <row r="26" customFormat="false" ht="15.75" hidden="false" customHeight="false" outlineLevel="0" collapsed="false">
      <c r="B26" s="26"/>
      <c r="C26" s="26"/>
    </row>
    <row r="27" customFormat="false" ht="15.75" hidden="false" customHeight="false" outlineLevel="0" collapsed="false">
      <c r="B27" s="26"/>
      <c r="C27" s="26"/>
    </row>
    <row r="28" customFormat="false" ht="15.75" hidden="false" customHeight="false" outlineLevel="0" collapsed="false">
      <c r="B28" s="25"/>
      <c r="C28" s="25"/>
    </row>
    <row r="29" customFormat="false" ht="15.75" hidden="false" customHeight="false" outlineLevel="0" collapsed="false">
      <c r="B29" s="26"/>
      <c r="C29" s="26"/>
      <c r="M29" s="30"/>
    </row>
    <row r="30" customFormat="false" ht="15.75" hidden="false" customHeight="false" outlineLevel="0" collapsed="false">
      <c r="B30" s="25"/>
      <c r="C30" s="25"/>
    </row>
    <row r="31" customFormat="false" ht="15.75" hidden="false" customHeight="false" outlineLevel="0" collapsed="false">
      <c r="B31" s="25"/>
      <c r="C31" s="25"/>
    </row>
    <row r="32" customFormat="false" ht="15.75" hidden="false" customHeight="false" outlineLevel="0" collapsed="false">
      <c r="B32" s="25"/>
      <c r="C32" s="25"/>
    </row>
    <row r="33" customFormat="false" ht="15.75" hidden="false" customHeight="false" outlineLevel="0" collapsed="false">
      <c r="B33" s="26"/>
      <c r="C33" s="26"/>
    </row>
    <row r="34" customFormat="false" ht="15.75" hidden="false" customHeight="false" outlineLevel="0" collapsed="false">
      <c r="B34" s="26"/>
      <c r="C34" s="26"/>
    </row>
  </sheetData>
  <mergeCells count="2">
    <mergeCell ref="H1:M1"/>
    <mergeCell ref="H2:M2"/>
  </mergeCells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161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162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2</v>
      </c>
      <c r="C7" s="194" t="n">
        <v>0</v>
      </c>
      <c r="D7" s="194" t="n">
        <v>2</v>
      </c>
      <c r="E7" s="194" t="n">
        <v>2</v>
      </c>
      <c r="F7" s="195" t="n">
        <v>0</v>
      </c>
      <c r="G7" s="42"/>
    </row>
    <row r="8" customFormat="false" ht="15" hidden="false" customHeight="true" outlineLevel="0" collapsed="false">
      <c r="A8" s="193" t="s">
        <v>110</v>
      </c>
      <c r="B8" s="194" t="n">
        <v>13373.75</v>
      </c>
      <c r="C8" s="194" t="n">
        <v>13633.75</v>
      </c>
      <c r="D8" s="194" t="n">
        <v>54495.75</v>
      </c>
      <c r="E8" s="194" t="n">
        <v>62740.75</v>
      </c>
      <c r="F8" s="195" t="n">
        <v>15.1296201997404</v>
      </c>
      <c r="G8" s="11"/>
    </row>
    <row r="9" customFormat="false" ht="15" hidden="false" customHeight="true" outlineLevel="0" collapsed="false">
      <c r="A9" s="193" t="s">
        <v>111</v>
      </c>
      <c r="B9" s="194" t="n">
        <v>1690.5</v>
      </c>
      <c r="C9" s="194" t="n">
        <v>1869</v>
      </c>
      <c r="D9" s="194" t="n">
        <v>4867.25</v>
      </c>
      <c r="E9" s="194" t="n">
        <v>6431</v>
      </c>
      <c r="F9" s="195" t="n">
        <v>32.1279983563614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412331</v>
      </c>
      <c r="C11" s="194" t="n">
        <v>386943</v>
      </c>
      <c r="D11" s="194" t="n">
        <v>1586245</v>
      </c>
      <c r="E11" s="194" t="n">
        <v>1436456</v>
      </c>
      <c r="F11" s="195" t="n">
        <v>-9.44299272810946</v>
      </c>
    </row>
    <row r="12" customFormat="false" ht="15" hidden="false" customHeight="true" outlineLevel="0" collapsed="false">
      <c r="A12" s="193" t="s">
        <v>114</v>
      </c>
      <c r="B12" s="194" t="n">
        <v>18096.25</v>
      </c>
      <c r="C12" s="194" t="n">
        <v>17417</v>
      </c>
      <c r="D12" s="194" t="n">
        <v>70039</v>
      </c>
      <c r="E12" s="194" t="n">
        <v>69592</v>
      </c>
      <c r="F12" s="195" t="n">
        <v>-0.638215851168638</v>
      </c>
    </row>
    <row r="13" customFormat="false" ht="15" hidden="false" customHeight="true" outlineLevel="0" collapsed="false">
      <c r="A13" s="193" t="s">
        <v>115</v>
      </c>
      <c r="B13" s="194" t="n">
        <v>7000</v>
      </c>
      <c r="C13" s="194" t="n">
        <v>6889</v>
      </c>
      <c r="D13" s="194" t="n">
        <v>26557</v>
      </c>
      <c r="E13" s="194" t="n">
        <v>25300</v>
      </c>
      <c r="F13" s="195" t="n">
        <v>-4.73321534811915</v>
      </c>
    </row>
    <row r="14" customFormat="false" ht="15" hidden="false" customHeight="true" outlineLevel="0" collapsed="false">
      <c r="A14" s="193" t="s">
        <v>116</v>
      </c>
      <c r="B14" s="194" t="n">
        <v>340926.75</v>
      </c>
      <c r="C14" s="194" t="n">
        <v>290137.25</v>
      </c>
      <c r="D14" s="194" t="n">
        <v>1293474.5</v>
      </c>
      <c r="E14" s="194" t="n">
        <v>1225936.75</v>
      </c>
      <c r="F14" s="195" t="n">
        <v>-5.22142106396376</v>
      </c>
    </row>
    <row r="15" customFormat="false" ht="15" hidden="false" customHeight="true" outlineLevel="0" collapsed="false">
      <c r="A15" s="193" t="s">
        <v>117</v>
      </c>
      <c r="B15" s="194" t="n">
        <v>36287</v>
      </c>
      <c r="C15" s="194" t="n">
        <v>37473.25</v>
      </c>
      <c r="D15" s="194" t="n">
        <v>150044.25</v>
      </c>
      <c r="E15" s="194" t="n">
        <v>139425</v>
      </c>
      <c r="F15" s="195" t="n">
        <v>-7.07741216341179</v>
      </c>
    </row>
    <row r="16" customFormat="false" ht="15" hidden="false" customHeight="true" outlineLevel="0" collapsed="false">
      <c r="A16" s="193" t="s">
        <v>118</v>
      </c>
      <c r="B16" s="194" t="n">
        <v>5748</v>
      </c>
      <c r="C16" s="194" t="n">
        <v>4439</v>
      </c>
      <c r="D16" s="194" t="n">
        <v>17266</v>
      </c>
      <c r="E16" s="194" t="n">
        <v>15314</v>
      </c>
      <c r="F16" s="195" t="n">
        <v>-11.3054558091046</v>
      </c>
      <c r="G16" s="28"/>
    </row>
    <row r="17" customFormat="false" ht="15" hidden="false" customHeight="true" outlineLevel="0" collapsed="false">
      <c r="A17" s="193" t="s">
        <v>119</v>
      </c>
      <c r="B17" s="194" t="n">
        <v>5633.25</v>
      </c>
      <c r="C17" s="194" t="n">
        <v>8505.5</v>
      </c>
      <c r="D17" s="194" t="n">
        <v>22744.5</v>
      </c>
      <c r="E17" s="194" t="n">
        <v>31890.5</v>
      </c>
      <c r="F17" s="195" t="n">
        <v>40.2119193651213</v>
      </c>
      <c r="G17" s="29"/>
    </row>
    <row r="18" customFormat="false" ht="15" hidden="false" customHeight="true" outlineLevel="0" collapsed="false">
      <c r="A18" s="193" t="s">
        <v>120</v>
      </c>
      <c r="B18" s="194" t="n">
        <v>457</v>
      </c>
      <c r="C18" s="194" t="n">
        <v>449</v>
      </c>
      <c r="D18" s="194" t="n">
        <v>1841</v>
      </c>
      <c r="E18" s="194" t="n">
        <v>1824</v>
      </c>
      <c r="F18" s="195" t="n">
        <v>-0.923411189570885</v>
      </c>
    </row>
    <row r="19" customFormat="false" ht="15" hidden="false" customHeight="true" outlineLevel="0" collapsed="false">
      <c r="A19" s="193" t="s">
        <v>121</v>
      </c>
      <c r="B19" s="194" t="n">
        <v>1126</v>
      </c>
      <c r="C19" s="194" t="n">
        <v>6076</v>
      </c>
      <c r="D19" s="194" t="n">
        <v>3975.5</v>
      </c>
      <c r="E19" s="194" t="n">
        <v>10084.25</v>
      </c>
      <c r="F19" s="195" t="n">
        <v>153.659916991573</v>
      </c>
    </row>
    <row r="20" customFormat="false" ht="15" hidden="false" customHeight="true" outlineLevel="0" collapsed="false">
      <c r="A20" s="193" t="s">
        <v>122</v>
      </c>
      <c r="B20" s="194" t="n">
        <v>8254</v>
      </c>
      <c r="C20" s="194" t="n">
        <v>6205</v>
      </c>
      <c r="D20" s="194" t="n">
        <v>26761</v>
      </c>
      <c r="E20" s="194" t="n">
        <v>22778</v>
      </c>
      <c r="F20" s="195" t="n">
        <v>-14.8835992675909</v>
      </c>
    </row>
    <row r="21" customFormat="false" ht="15" hidden="false" customHeight="true" outlineLevel="0" collapsed="false">
      <c r="A21" s="193" t="s">
        <v>123</v>
      </c>
      <c r="B21" s="194" t="n">
        <v>8935.5</v>
      </c>
      <c r="C21" s="194" t="n">
        <v>14424.5</v>
      </c>
      <c r="D21" s="194" t="n">
        <v>36518.5</v>
      </c>
      <c r="E21" s="194" t="n">
        <v>40684</v>
      </c>
      <c r="F21" s="195" t="n">
        <v>11.4065473664033</v>
      </c>
    </row>
    <row r="22" customFormat="false" ht="15" hidden="false" customHeight="true" outlineLevel="0" collapsed="false">
      <c r="A22" s="193" t="s">
        <v>124</v>
      </c>
      <c r="B22" s="194" t="n">
        <v>114433</v>
      </c>
      <c r="C22" s="194" t="n">
        <v>114124</v>
      </c>
      <c r="D22" s="194" t="n">
        <v>444007</v>
      </c>
      <c r="E22" s="194" t="n">
        <v>468414</v>
      </c>
      <c r="F22" s="195" t="n">
        <v>5.49698540788772</v>
      </c>
    </row>
    <row r="23" customFormat="false" ht="15" hidden="false" customHeight="true" outlineLevel="0" collapsed="false">
      <c r="A23" s="193" t="s">
        <v>125</v>
      </c>
      <c r="B23" s="194" t="n">
        <v>28718</v>
      </c>
      <c r="C23" s="194" t="n">
        <v>31190.25</v>
      </c>
      <c r="D23" s="194" t="n">
        <v>46052</v>
      </c>
      <c r="E23" s="194" t="n">
        <v>107366.25</v>
      </c>
      <c r="F23" s="195" t="n">
        <v>133.141340224095</v>
      </c>
    </row>
    <row r="24" customFormat="false" ht="15" hidden="false" customHeight="true" outlineLevel="0" collapsed="false">
      <c r="A24" s="193" t="s">
        <v>126</v>
      </c>
      <c r="B24" s="194" t="n">
        <v>4592.5</v>
      </c>
      <c r="C24" s="194" t="n">
        <v>2561.25</v>
      </c>
      <c r="D24" s="194" t="n">
        <v>15202</v>
      </c>
      <c r="E24" s="194" t="n">
        <v>13086.25</v>
      </c>
      <c r="F24" s="195" t="n">
        <v>-13.9175766346533</v>
      </c>
    </row>
    <row r="25" customFormat="false" ht="15" hidden="false" customHeight="true" outlineLevel="0" collapsed="false">
      <c r="A25" s="193" t="s">
        <v>127</v>
      </c>
      <c r="B25" s="194" t="n">
        <v>472</v>
      </c>
      <c r="C25" s="194" t="n">
        <v>329.25</v>
      </c>
      <c r="D25" s="194" t="n">
        <v>1853.5</v>
      </c>
      <c r="E25" s="194" t="n">
        <v>1528.75</v>
      </c>
      <c r="F25" s="195" t="n">
        <v>-17.52090639331</v>
      </c>
    </row>
    <row r="26" customFormat="false" ht="15" hidden="false" customHeight="true" outlineLevel="0" collapsed="false">
      <c r="A26" s="193" t="s">
        <v>128</v>
      </c>
      <c r="B26" s="194" t="n">
        <v>26</v>
      </c>
      <c r="C26" s="194" t="n">
        <v>52</v>
      </c>
      <c r="D26" s="194" t="n">
        <v>123.5</v>
      </c>
      <c r="E26" s="194" t="n">
        <v>100</v>
      </c>
      <c r="F26" s="195" t="n">
        <v>-19.0283400809717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53707</v>
      </c>
      <c r="C28" s="194" t="n">
        <v>41551</v>
      </c>
      <c r="D28" s="194" t="n">
        <v>171061</v>
      </c>
      <c r="E28" s="194" t="n">
        <v>182604</v>
      </c>
      <c r="F28" s="195" t="n">
        <v>6.74788525730587</v>
      </c>
    </row>
    <row r="29" customFormat="false" ht="15" hidden="false" customHeight="true" outlineLevel="0" collapsed="false">
      <c r="A29" s="193" t="s">
        <v>131</v>
      </c>
      <c r="B29" s="194" t="n">
        <v>13060.5</v>
      </c>
      <c r="C29" s="194" t="n">
        <v>11996.75</v>
      </c>
      <c r="D29" s="194" t="n">
        <v>43693.25</v>
      </c>
      <c r="E29" s="194" t="n">
        <v>50219</v>
      </c>
      <c r="F29" s="195" t="n">
        <v>14.9353733128115</v>
      </c>
    </row>
    <row r="30" customFormat="false" ht="15" hidden="false" customHeight="true" outlineLevel="0" collapsed="false">
      <c r="A30" s="193" t="s">
        <v>132</v>
      </c>
      <c r="B30" s="194" t="n">
        <v>12122.75</v>
      </c>
      <c r="C30" s="194" t="n">
        <v>12067.75</v>
      </c>
      <c r="D30" s="194" t="n">
        <v>48512.5</v>
      </c>
      <c r="E30" s="194" t="n">
        <v>49552.5</v>
      </c>
      <c r="F30" s="195" t="n">
        <v>2.14377737696471</v>
      </c>
    </row>
    <row r="31" customFormat="false" ht="15" hidden="false" customHeight="true" outlineLevel="0" collapsed="false">
      <c r="A31" s="193" t="s">
        <v>133</v>
      </c>
      <c r="B31" s="194" t="n">
        <v>1039</v>
      </c>
      <c r="C31" s="194" t="n">
        <v>982</v>
      </c>
      <c r="D31" s="194" t="n">
        <v>3891</v>
      </c>
      <c r="E31" s="194" t="n">
        <v>4530</v>
      </c>
      <c r="F31" s="195" t="n">
        <v>16.4225134926754</v>
      </c>
    </row>
    <row r="32" customFormat="false" ht="15" hidden="false" customHeight="true" outlineLevel="0" collapsed="false">
      <c r="A32" s="193" t="s">
        <v>134</v>
      </c>
      <c r="B32" s="194" t="n">
        <v>466474</v>
      </c>
      <c r="C32" s="194" t="n">
        <v>524999</v>
      </c>
      <c r="D32" s="194" t="n">
        <v>1719576</v>
      </c>
      <c r="E32" s="194" t="n">
        <v>1816506</v>
      </c>
      <c r="F32" s="195" t="n">
        <v>5.63685466649919</v>
      </c>
    </row>
    <row r="33" customFormat="false" ht="15" hidden="false" customHeight="true" outlineLevel="0" collapsed="false">
      <c r="A33" s="193" t="s">
        <v>135</v>
      </c>
      <c r="B33" s="194" t="n">
        <v>28649</v>
      </c>
      <c r="C33" s="194" t="n">
        <v>26425</v>
      </c>
      <c r="D33" s="194" t="n">
        <v>88607</v>
      </c>
      <c r="E33" s="194" t="n">
        <v>94887</v>
      </c>
      <c r="F33" s="195" t="n">
        <v>7.0874761587685</v>
      </c>
    </row>
    <row r="34" customFormat="false" ht="15" hidden="false" customHeight="true" outlineLevel="0" collapsed="false">
      <c r="A34" s="193" t="s">
        <v>136</v>
      </c>
      <c r="B34" s="194" t="n">
        <v>3366.25</v>
      </c>
      <c r="C34" s="194" t="n">
        <v>2758.25</v>
      </c>
      <c r="D34" s="194" t="n">
        <v>11640.25</v>
      </c>
      <c r="E34" s="194" t="n">
        <v>10559.5</v>
      </c>
      <c r="F34" s="195" t="n">
        <v>-9.28459440304117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1586521</v>
      </c>
      <c r="C35" s="198" t="n">
        <f aca="false">SUM(C7:C34)</f>
        <v>1563497.75</v>
      </c>
      <c r="D35" s="199" t="n">
        <f aca="false">SUM(D7:D34)</f>
        <v>5889050.25</v>
      </c>
      <c r="E35" s="197" t="n">
        <f aca="false">SUM(E7:E34)</f>
        <v>5887811.5</v>
      </c>
      <c r="F35" s="204" t="n">
        <f aca="false">E35*100/D35-100</f>
        <v>-0.021034800985106</v>
      </c>
    </row>
    <row r="36" customFormat="false" ht="15" hidden="false" customHeight="true" outlineLevel="0" collapsed="false">
      <c r="A36" s="110" t="s">
        <v>143</v>
      </c>
      <c r="B36" s="202"/>
      <c r="D36" s="20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4">
      <formula>F7&lt;0</formula>
    </cfRule>
  </conditionalFormatting>
  <conditionalFormatting sqref="A7:F34">
    <cfRule type="expression" priority="3" aboveAverage="0" equalAverage="0" bottom="0" percent="0" rank="0" text="" dxfId="3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163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162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42"/>
    </row>
    <row r="8" customFormat="false" ht="15" hidden="false" customHeight="true" outlineLevel="0" collapsed="false">
      <c r="A8" s="193" t="s">
        <v>110</v>
      </c>
      <c r="B8" s="194" t="n">
        <v>203</v>
      </c>
      <c r="C8" s="194" t="n">
        <v>257</v>
      </c>
      <c r="D8" s="194" t="n">
        <v>500</v>
      </c>
      <c r="E8" s="194" t="n">
        <v>787</v>
      </c>
      <c r="F8" s="195" t="n">
        <v>57.4</v>
      </c>
      <c r="G8" s="11"/>
    </row>
    <row r="9" customFormat="false" ht="15" hidden="false" customHeight="true" outlineLevel="0" collapsed="false">
      <c r="A9" s="193" t="s">
        <v>111</v>
      </c>
      <c r="B9" s="194" t="n">
        <v>0</v>
      </c>
      <c r="C9" s="194" t="n">
        <v>7</v>
      </c>
      <c r="D9" s="194" t="n">
        <v>0</v>
      </c>
      <c r="E9" s="194" t="n">
        <v>15</v>
      </c>
      <c r="F9" s="195" t="s">
        <v>101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358182</v>
      </c>
      <c r="C11" s="194" t="n">
        <v>339742</v>
      </c>
      <c r="D11" s="194" t="n">
        <v>1354108</v>
      </c>
      <c r="E11" s="194" t="n">
        <v>1246398</v>
      </c>
      <c r="F11" s="195" t="n">
        <v>-7.95431383611943</v>
      </c>
    </row>
    <row r="12" customFormat="false" ht="15" hidden="false" customHeight="true" outlineLevel="0" collapsed="false">
      <c r="A12" s="193" t="s">
        <v>114</v>
      </c>
      <c r="B12" s="194" t="n">
        <v>1872.5</v>
      </c>
      <c r="C12" s="194" t="n">
        <v>1645.25</v>
      </c>
      <c r="D12" s="194" t="n">
        <v>6627.5</v>
      </c>
      <c r="E12" s="194" t="n">
        <v>6100.75</v>
      </c>
      <c r="F12" s="195" t="n">
        <v>-7.94794417201057</v>
      </c>
    </row>
    <row r="13" customFormat="false" ht="15" hidden="false" customHeight="true" outlineLevel="0" collapsed="false">
      <c r="A13" s="193" t="s">
        <v>115</v>
      </c>
      <c r="B13" s="194" t="n">
        <v>0</v>
      </c>
      <c r="C13" s="194" t="n">
        <v>0</v>
      </c>
      <c r="D13" s="194" t="n">
        <v>0</v>
      </c>
      <c r="E13" s="194" t="n">
        <v>6</v>
      </c>
      <c r="F13" s="195" t="s">
        <v>101</v>
      </c>
    </row>
    <row r="14" customFormat="false" ht="15" hidden="false" customHeight="true" outlineLevel="0" collapsed="false">
      <c r="A14" s="193" t="s">
        <v>116</v>
      </c>
      <c r="B14" s="194" t="n">
        <v>173191.5</v>
      </c>
      <c r="C14" s="194" t="n">
        <v>109310</v>
      </c>
      <c r="D14" s="194" t="n">
        <v>624924</v>
      </c>
      <c r="E14" s="194" t="n">
        <v>497334</v>
      </c>
      <c r="F14" s="195" t="n">
        <v>-20.4168826929355</v>
      </c>
    </row>
    <row r="15" customFormat="false" ht="15" hidden="false" customHeight="true" outlineLevel="0" collapsed="false">
      <c r="A15" s="193" t="s">
        <v>117</v>
      </c>
      <c r="B15" s="194" t="n">
        <v>1158</v>
      </c>
      <c r="C15" s="194" t="n">
        <v>298.75</v>
      </c>
      <c r="D15" s="194" t="n">
        <v>2125.5</v>
      </c>
      <c r="E15" s="194" t="n">
        <v>1307.25</v>
      </c>
      <c r="F15" s="195" t="n">
        <v>-38.4968242766408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268</v>
      </c>
      <c r="D16" s="194" t="n">
        <v>0</v>
      </c>
      <c r="E16" s="194" t="n">
        <v>714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8</v>
      </c>
      <c r="C17" s="194" t="n">
        <v>1531.5</v>
      </c>
      <c r="D17" s="194" t="n">
        <v>304</v>
      </c>
      <c r="E17" s="194" t="n">
        <v>4917.5</v>
      </c>
      <c r="F17" s="195" t="n">
        <v>1517.59868421053</v>
      </c>
      <c r="G17" s="29"/>
    </row>
    <row r="18" customFormat="false" ht="15" hidden="false" customHeight="true" outlineLevel="0" collapsed="false">
      <c r="A18" s="193" t="s">
        <v>120</v>
      </c>
      <c r="B18" s="194" t="n">
        <v>0</v>
      </c>
      <c r="C18" s="194" t="n">
        <v>0</v>
      </c>
      <c r="D18" s="194" t="n">
        <v>0</v>
      </c>
      <c r="E18" s="194" t="n">
        <v>0</v>
      </c>
      <c r="F18" s="195" t="s">
        <v>101</v>
      </c>
    </row>
    <row r="19" customFormat="false" ht="15" hidden="false" customHeight="true" outlineLevel="0" collapsed="false">
      <c r="A19" s="193" t="s">
        <v>121</v>
      </c>
      <c r="B19" s="194" t="n">
        <v>39.5</v>
      </c>
      <c r="C19" s="194" t="n">
        <v>4125.75</v>
      </c>
      <c r="D19" s="194" t="n">
        <v>127.75</v>
      </c>
      <c r="E19" s="194" t="n">
        <v>4298</v>
      </c>
      <c r="F19" s="195" t="n">
        <v>3264.38356164384</v>
      </c>
    </row>
    <row r="20" customFormat="false" ht="15" hidden="false" customHeight="true" outlineLevel="0" collapsed="false">
      <c r="A20" s="193" t="s">
        <v>122</v>
      </c>
      <c r="B20" s="194" t="n">
        <v>1</v>
      </c>
      <c r="C20" s="194" t="n">
        <v>48</v>
      </c>
      <c r="D20" s="194" t="n">
        <v>5</v>
      </c>
      <c r="E20" s="194" t="n">
        <v>65</v>
      </c>
      <c r="F20" s="195" t="n">
        <v>1200</v>
      </c>
    </row>
    <row r="21" customFormat="false" ht="15" hidden="false" customHeight="true" outlineLevel="0" collapsed="false">
      <c r="A21" s="193" t="s">
        <v>123</v>
      </c>
      <c r="B21" s="194" t="n">
        <v>1276</v>
      </c>
      <c r="C21" s="194" t="n">
        <v>3259.75</v>
      </c>
      <c r="D21" s="194" t="n">
        <v>4704.25</v>
      </c>
      <c r="E21" s="194" t="n">
        <v>5670.75</v>
      </c>
      <c r="F21" s="195" t="n">
        <v>20.5452516341606</v>
      </c>
    </row>
    <row r="22" customFormat="false" ht="15" hidden="false" customHeight="true" outlineLevel="0" collapsed="false">
      <c r="A22" s="193" t="s">
        <v>124</v>
      </c>
      <c r="B22" s="194" t="n">
        <v>64518</v>
      </c>
      <c r="C22" s="194" t="n">
        <v>61674</v>
      </c>
      <c r="D22" s="194" t="n">
        <v>248585</v>
      </c>
      <c r="E22" s="194" t="n">
        <v>268880</v>
      </c>
      <c r="F22" s="195" t="n">
        <v>8.16420942534747</v>
      </c>
    </row>
    <row r="23" customFormat="false" ht="15" hidden="false" customHeight="true" outlineLevel="0" collapsed="false">
      <c r="A23" s="193" t="s">
        <v>125</v>
      </c>
      <c r="B23" s="194" t="n">
        <v>26639</v>
      </c>
      <c r="C23" s="194" t="n">
        <v>25926.25</v>
      </c>
      <c r="D23" s="194" t="n">
        <v>38091</v>
      </c>
      <c r="E23" s="194" t="n">
        <v>96123.75</v>
      </c>
      <c r="F23" s="195" t="n">
        <v>152.352918012129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12</v>
      </c>
      <c r="E24" s="194" t="n">
        <v>5</v>
      </c>
      <c r="F24" s="195" t="n">
        <v>-58.3333333333333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0</v>
      </c>
      <c r="D25" s="194" t="n">
        <v>0</v>
      </c>
      <c r="E25" s="194" t="n">
        <v>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0</v>
      </c>
      <c r="C26" s="194" t="n">
        <v>0</v>
      </c>
      <c r="D26" s="194" t="n">
        <v>0</v>
      </c>
      <c r="E26" s="194" t="n">
        <v>0</v>
      </c>
      <c r="F26" s="195" t="s">
        <v>101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15621</v>
      </c>
      <c r="C28" s="194" t="n">
        <v>4473</v>
      </c>
      <c r="D28" s="194" t="n">
        <v>23910</v>
      </c>
      <c r="E28" s="194" t="n">
        <v>34812</v>
      </c>
      <c r="F28" s="195" t="n">
        <v>45.5959849435383</v>
      </c>
    </row>
    <row r="29" customFormat="false" ht="15" hidden="false" customHeight="true" outlineLevel="0" collapsed="false">
      <c r="A29" s="193" t="s">
        <v>131</v>
      </c>
      <c r="B29" s="194" t="n">
        <v>2193.5</v>
      </c>
      <c r="C29" s="194" t="n">
        <v>1901.75</v>
      </c>
      <c r="D29" s="194" t="n">
        <v>7385.5</v>
      </c>
      <c r="E29" s="194" t="n">
        <v>7631</v>
      </c>
      <c r="F29" s="195" t="n">
        <v>3.3240809694672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36</v>
      </c>
      <c r="D31" s="194" t="n">
        <v>0</v>
      </c>
      <c r="E31" s="194" t="n">
        <v>36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232932</v>
      </c>
      <c r="C32" s="194" t="n">
        <v>253277</v>
      </c>
      <c r="D32" s="194" t="n">
        <v>867042</v>
      </c>
      <c r="E32" s="194" t="n">
        <v>839435</v>
      </c>
      <c r="F32" s="195" t="n">
        <v>-3.1840441408836</v>
      </c>
    </row>
    <row r="33" customFormat="false" ht="15" hidden="false" customHeight="true" outlineLevel="0" collapsed="false">
      <c r="A33" s="193" t="s">
        <v>135</v>
      </c>
      <c r="B33" s="194" t="n">
        <v>4385</v>
      </c>
      <c r="C33" s="194" t="n">
        <v>2534</v>
      </c>
      <c r="D33" s="194" t="n">
        <v>11911</v>
      </c>
      <c r="E33" s="194" t="n">
        <v>7503</v>
      </c>
      <c r="F33" s="195" t="n">
        <v>-37.0078079086559</v>
      </c>
    </row>
    <row r="34" customFormat="false" ht="15" hidden="false" customHeight="true" outlineLevel="0" collapsed="false">
      <c r="A34" s="193" t="s">
        <v>136</v>
      </c>
      <c r="B34" s="194" t="n">
        <v>128</v>
      </c>
      <c r="C34" s="194" t="n">
        <v>0</v>
      </c>
      <c r="D34" s="194" t="n">
        <v>169.25</v>
      </c>
      <c r="E34" s="194" t="n">
        <v>2</v>
      </c>
      <c r="F34" s="195" t="n">
        <v>-98.8183161004431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882348</v>
      </c>
      <c r="C35" s="198" t="n">
        <f aca="false">SUM(C7:C34)</f>
        <v>810315</v>
      </c>
      <c r="D35" s="197" t="n">
        <f aca="false">SUM(D7:D34)</f>
        <v>3190531.75</v>
      </c>
      <c r="E35" s="200" t="n">
        <f aca="false">SUM(E7:E34)</f>
        <v>3022041</v>
      </c>
      <c r="F35" s="204" t="n">
        <f aca="false">E35*100/D35-100</f>
        <v>-5.28096139460139</v>
      </c>
    </row>
    <row r="36" customFormat="false" ht="15" hidden="false" customHeight="true" outlineLevel="0" collapsed="false">
      <c r="A36" s="110" t="s">
        <v>155</v>
      </c>
      <c r="B36" s="202"/>
      <c r="D36" s="3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6">
      <formula>F7&lt;0</formula>
    </cfRule>
  </conditionalFormatting>
  <conditionalFormatting sqref="A7:F34">
    <cfRule type="expression" priority="3" aboveAverage="0" equalAverage="0" bottom="0" percent="0" rank="0" text="" dxfId="3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164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162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32"/>
    </row>
    <row r="8" customFormat="false" ht="15" hidden="false" customHeight="true" outlineLevel="0" collapsed="false">
      <c r="A8" s="193" t="s">
        <v>110</v>
      </c>
      <c r="B8" s="194" t="n">
        <v>12011.25</v>
      </c>
      <c r="C8" s="194" t="n">
        <v>11635</v>
      </c>
      <c r="D8" s="194" t="n">
        <v>46790.75</v>
      </c>
      <c r="E8" s="194" t="n">
        <v>51353.25</v>
      </c>
      <c r="F8" s="195" t="n">
        <v>9.75085887702163</v>
      </c>
      <c r="G8" s="11"/>
    </row>
    <row r="9" customFormat="false" ht="15" hidden="false" customHeight="true" outlineLevel="0" collapsed="false">
      <c r="A9" s="193" t="s">
        <v>111</v>
      </c>
      <c r="B9" s="194" t="n">
        <v>382</v>
      </c>
      <c r="C9" s="194" t="n">
        <v>356</v>
      </c>
      <c r="D9" s="194" t="n">
        <v>1299.75</v>
      </c>
      <c r="E9" s="194" t="n">
        <v>1332</v>
      </c>
      <c r="F9" s="195" t="n">
        <v>2.48124639353722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0</v>
      </c>
      <c r="C11" s="194" t="n">
        <v>0</v>
      </c>
      <c r="D11" s="194" t="n">
        <v>0</v>
      </c>
      <c r="E11" s="194" t="n">
        <v>0</v>
      </c>
      <c r="F11" s="195" t="s">
        <v>101</v>
      </c>
    </row>
    <row r="12" customFormat="false" ht="15" hidden="false" customHeight="true" outlineLevel="0" collapsed="false">
      <c r="A12" s="193" t="s">
        <v>114</v>
      </c>
      <c r="B12" s="194" t="n">
        <v>13384.75</v>
      </c>
      <c r="C12" s="194" t="n">
        <v>12945.5</v>
      </c>
      <c r="D12" s="194" t="n">
        <v>53155</v>
      </c>
      <c r="E12" s="194" t="n">
        <v>53766.75</v>
      </c>
      <c r="F12" s="195" t="n">
        <v>1.1508795033393</v>
      </c>
    </row>
    <row r="13" customFormat="false" ht="15" hidden="false" customHeight="true" outlineLevel="0" collapsed="false">
      <c r="A13" s="193" t="s">
        <v>115</v>
      </c>
      <c r="B13" s="194" t="n">
        <v>6998</v>
      </c>
      <c r="C13" s="194" t="n">
        <v>6886</v>
      </c>
      <c r="D13" s="194" t="n">
        <v>26555</v>
      </c>
      <c r="E13" s="194" t="n">
        <v>25267</v>
      </c>
      <c r="F13" s="195" t="n">
        <v>-4.85031067595557</v>
      </c>
    </row>
    <row r="14" customFormat="false" ht="15" hidden="false" customHeight="true" outlineLevel="0" collapsed="false">
      <c r="A14" s="193" t="s">
        <v>116</v>
      </c>
      <c r="B14" s="194" t="n">
        <v>18114.75</v>
      </c>
      <c r="C14" s="194" t="n">
        <v>18691.75</v>
      </c>
      <c r="D14" s="194" t="n">
        <v>72857</v>
      </c>
      <c r="E14" s="194" t="n">
        <v>73131.75</v>
      </c>
      <c r="F14" s="195" t="n">
        <v>0.377108582565853</v>
      </c>
    </row>
    <row r="15" customFormat="false" ht="15" hidden="false" customHeight="true" outlineLevel="0" collapsed="false">
      <c r="A15" s="193" t="s">
        <v>117</v>
      </c>
      <c r="B15" s="194" t="n">
        <v>1570.75</v>
      </c>
      <c r="C15" s="194" t="n">
        <v>1576.5</v>
      </c>
      <c r="D15" s="194" t="n">
        <v>6361.5</v>
      </c>
      <c r="E15" s="194" t="n">
        <v>6050.25</v>
      </c>
      <c r="F15" s="195" t="n">
        <v>-4.89271398255129</v>
      </c>
    </row>
    <row r="16" customFormat="false" ht="15" hidden="false" customHeight="true" outlineLevel="0" collapsed="false">
      <c r="A16" s="193" t="s">
        <v>118</v>
      </c>
      <c r="B16" s="194" t="n">
        <v>1857</v>
      </c>
      <c r="C16" s="194" t="n">
        <v>594</v>
      </c>
      <c r="D16" s="194" t="n">
        <v>4742</v>
      </c>
      <c r="E16" s="194" t="n">
        <v>2682</v>
      </c>
      <c r="F16" s="195" t="n">
        <v>-43.4415858287642</v>
      </c>
      <c r="G16" s="28"/>
    </row>
    <row r="17" customFormat="false" ht="15" hidden="false" customHeight="true" outlineLevel="0" collapsed="false">
      <c r="A17" s="193" t="s">
        <v>119</v>
      </c>
      <c r="B17" s="194" t="n">
        <v>711.25</v>
      </c>
      <c r="C17" s="194" t="n">
        <v>321</v>
      </c>
      <c r="D17" s="194" t="n">
        <v>2378</v>
      </c>
      <c r="E17" s="194" t="n">
        <v>1708.5</v>
      </c>
      <c r="F17" s="195" t="n">
        <v>-28.1539108494533</v>
      </c>
      <c r="G17" s="29"/>
    </row>
    <row r="18" customFormat="false" ht="15" hidden="false" customHeight="true" outlineLevel="0" collapsed="false">
      <c r="A18" s="193" t="s">
        <v>120</v>
      </c>
      <c r="B18" s="194" t="n">
        <v>439</v>
      </c>
      <c r="C18" s="194" t="n">
        <v>442</v>
      </c>
      <c r="D18" s="194" t="n">
        <v>1766</v>
      </c>
      <c r="E18" s="194" t="n">
        <v>1782</v>
      </c>
      <c r="F18" s="195" t="n">
        <v>0.906002265005668</v>
      </c>
    </row>
    <row r="19" customFormat="false" ht="15" hidden="false" customHeight="true" outlineLevel="0" collapsed="false">
      <c r="A19" s="193" t="s">
        <v>121</v>
      </c>
      <c r="B19" s="194" t="n">
        <v>169.5</v>
      </c>
      <c r="C19" s="194" t="n">
        <v>293</v>
      </c>
      <c r="D19" s="194" t="n">
        <v>602.75</v>
      </c>
      <c r="E19" s="194" t="n">
        <v>1392</v>
      </c>
      <c r="F19" s="195" t="n">
        <v>130.941518042306</v>
      </c>
    </row>
    <row r="20" customFormat="false" ht="15" hidden="false" customHeight="true" outlineLevel="0" collapsed="false">
      <c r="A20" s="193" t="s">
        <v>122</v>
      </c>
      <c r="B20" s="194" t="n">
        <v>502</v>
      </c>
      <c r="C20" s="194" t="n">
        <v>1302</v>
      </c>
      <c r="D20" s="194" t="n">
        <v>2354</v>
      </c>
      <c r="E20" s="194" t="n">
        <v>4143</v>
      </c>
      <c r="F20" s="195" t="n">
        <v>75.9983007646559</v>
      </c>
    </row>
    <row r="21" customFormat="false" ht="15" hidden="false" customHeight="true" outlineLevel="0" collapsed="false">
      <c r="A21" s="193" t="s">
        <v>123</v>
      </c>
      <c r="B21" s="194" t="n">
        <v>6667.75</v>
      </c>
      <c r="C21" s="194" t="n">
        <v>6749.5</v>
      </c>
      <c r="D21" s="194" t="n">
        <v>27958</v>
      </c>
      <c r="E21" s="194" t="n">
        <v>28180.5</v>
      </c>
      <c r="F21" s="195" t="n">
        <v>0.795836612060953</v>
      </c>
    </row>
    <row r="22" customFormat="false" ht="15" hidden="false" customHeight="true" outlineLevel="0" collapsed="false">
      <c r="A22" s="193" t="s">
        <v>124</v>
      </c>
      <c r="B22" s="194" t="n">
        <v>42251</v>
      </c>
      <c r="C22" s="194" t="n">
        <v>44578</v>
      </c>
      <c r="D22" s="194" t="n">
        <v>168387</v>
      </c>
      <c r="E22" s="194" t="n">
        <v>171189</v>
      </c>
      <c r="F22" s="195" t="n">
        <v>1.66402394484135</v>
      </c>
    </row>
    <row r="23" customFormat="false" ht="15" hidden="false" customHeight="true" outlineLevel="0" collapsed="false">
      <c r="A23" s="193" t="s">
        <v>125</v>
      </c>
      <c r="B23" s="194" t="n">
        <v>816</v>
      </c>
      <c r="C23" s="194" t="n">
        <v>663.25</v>
      </c>
      <c r="D23" s="194" t="n">
        <v>2468</v>
      </c>
      <c r="E23" s="194" t="n">
        <v>2510.25</v>
      </c>
      <c r="F23" s="195" t="n">
        <v>1.71191247974068</v>
      </c>
    </row>
    <row r="24" customFormat="false" ht="15" hidden="false" customHeight="true" outlineLevel="0" collapsed="false">
      <c r="A24" s="193" t="s">
        <v>126</v>
      </c>
      <c r="B24" s="194" t="n">
        <v>716.75</v>
      </c>
      <c r="C24" s="194" t="n">
        <v>478.25</v>
      </c>
      <c r="D24" s="194" t="n">
        <v>1267.75</v>
      </c>
      <c r="E24" s="194" t="n">
        <v>2725.75</v>
      </c>
      <c r="F24" s="195" t="n">
        <v>115.006901991718</v>
      </c>
    </row>
    <row r="25" customFormat="false" ht="15" hidden="false" customHeight="true" outlineLevel="0" collapsed="false">
      <c r="A25" s="193" t="s">
        <v>127</v>
      </c>
      <c r="B25" s="194" t="n">
        <v>468</v>
      </c>
      <c r="C25" s="194" t="n">
        <v>329.25</v>
      </c>
      <c r="D25" s="194" t="n">
        <v>1841.5</v>
      </c>
      <c r="E25" s="194" t="n">
        <v>1528.75</v>
      </c>
      <c r="F25" s="195" t="n">
        <v>-16.9834374151507</v>
      </c>
    </row>
    <row r="26" customFormat="false" ht="15" hidden="false" customHeight="true" outlineLevel="0" collapsed="false">
      <c r="A26" s="193" t="s">
        <v>128</v>
      </c>
      <c r="B26" s="194" t="n">
        <v>0</v>
      </c>
      <c r="C26" s="194" t="n">
        <v>0</v>
      </c>
      <c r="D26" s="194" t="n">
        <v>0</v>
      </c>
      <c r="E26" s="194" t="n">
        <v>0</v>
      </c>
      <c r="F26" s="195" t="s">
        <v>101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33383</v>
      </c>
      <c r="C28" s="194" t="n">
        <v>30260</v>
      </c>
      <c r="D28" s="194" t="n">
        <v>129216</v>
      </c>
      <c r="E28" s="194" t="n">
        <v>126018</v>
      </c>
      <c r="F28" s="195" t="n">
        <v>-2.47492570579495</v>
      </c>
    </row>
    <row r="29" customFormat="false" ht="15" hidden="false" customHeight="true" outlineLevel="0" collapsed="false">
      <c r="A29" s="193" t="s">
        <v>131</v>
      </c>
      <c r="B29" s="194" t="n">
        <v>2066.5</v>
      </c>
      <c r="C29" s="194" t="n">
        <v>2179</v>
      </c>
      <c r="D29" s="194" t="n">
        <v>8649.5</v>
      </c>
      <c r="E29" s="194" t="n">
        <v>7849.75</v>
      </c>
      <c r="F29" s="195" t="n">
        <v>-9.24619920226603</v>
      </c>
    </row>
    <row r="30" customFormat="false" ht="15" hidden="false" customHeight="true" outlineLevel="0" collapsed="false">
      <c r="A30" s="193" t="s">
        <v>132</v>
      </c>
      <c r="B30" s="194" t="n">
        <v>11802.75</v>
      </c>
      <c r="C30" s="194" t="n">
        <v>11933.75</v>
      </c>
      <c r="D30" s="194" t="n">
        <v>47885.5</v>
      </c>
      <c r="E30" s="194" t="n">
        <v>48977.25</v>
      </c>
      <c r="F30" s="195" t="n">
        <v>2.27991772039553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0</v>
      </c>
      <c r="D31" s="194" t="n">
        <v>0</v>
      </c>
      <c r="E31" s="194" t="n">
        <v>0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20060</v>
      </c>
      <c r="C32" s="194" t="n">
        <v>17863</v>
      </c>
      <c r="D32" s="194" t="n">
        <v>68756</v>
      </c>
      <c r="E32" s="194" t="n">
        <v>69835</v>
      </c>
      <c r="F32" s="195" t="n">
        <v>1.56931758682879</v>
      </c>
    </row>
    <row r="33" customFormat="false" ht="15" hidden="false" customHeight="true" outlineLevel="0" collapsed="false">
      <c r="A33" s="193" t="s">
        <v>135</v>
      </c>
      <c r="B33" s="194" t="n">
        <v>986</v>
      </c>
      <c r="C33" s="194" t="n">
        <v>918</v>
      </c>
      <c r="D33" s="194" t="n">
        <v>4699</v>
      </c>
      <c r="E33" s="194" t="n">
        <v>3871</v>
      </c>
      <c r="F33" s="195" t="n">
        <v>-17.6207703766759</v>
      </c>
    </row>
    <row r="34" customFormat="false" ht="15" hidden="false" customHeight="true" outlineLevel="0" collapsed="false">
      <c r="A34" s="193" t="s">
        <v>136</v>
      </c>
      <c r="B34" s="194" t="n">
        <v>1971.5</v>
      </c>
      <c r="C34" s="194" t="n">
        <v>2207.75</v>
      </c>
      <c r="D34" s="194" t="n">
        <v>9044.25</v>
      </c>
      <c r="E34" s="194" t="n">
        <v>8902.75</v>
      </c>
      <c r="F34" s="195" t="n">
        <v>-1.56452994996822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177329.5</v>
      </c>
      <c r="C35" s="198" t="n">
        <f aca="false">SUM(C7:C34)</f>
        <v>173202.5</v>
      </c>
      <c r="D35" s="199" t="n">
        <f aca="false">SUM(D7:D34)</f>
        <v>689034.25</v>
      </c>
      <c r="E35" s="197" t="n">
        <f aca="false">SUM(E7:E34)</f>
        <v>694196.5</v>
      </c>
      <c r="F35" s="201" t="n">
        <f aca="false">E35*100/D35-100</f>
        <v>0.749200783560468</v>
      </c>
    </row>
    <row r="36" customFormat="false" ht="15" hidden="false" customHeight="true" outlineLevel="0" collapsed="false">
      <c r="A36" s="110" t="s">
        <v>165</v>
      </c>
      <c r="B36" s="202"/>
      <c r="D36" s="202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8">
      <formula>F7&lt;0</formula>
    </cfRule>
  </conditionalFormatting>
  <conditionalFormatting sqref="A7:F34">
    <cfRule type="expression" priority="3" aboveAverage="0" equalAverage="0" bottom="0" percent="0" rank="0" text="" dxfId="3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166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162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2</v>
      </c>
      <c r="C7" s="194" t="n">
        <v>0</v>
      </c>
      <c r="D7" s="194" t="n">
        <v>2</v>
      </c>
      <c r="E7" s="194" t="n">
        <v>2</v>
      </c>
      <c r="F7" s="195" t="n">
        <v>0</v>
      </c>
      <c r="G7" s="42"/>
    </row>
    <row r="8" customFormat="false" ht="15" hidden="false" customHeight="true" outlineLevel="0" collapsed="false">
      <c r="A8" s="193" t="s">
        <v>110</v>
      </c>
      <c r="B8" s="194" t="n">
        <v>1159.5</v>
      </c>
      <c r="C8" s="194" t="n">
        <v>1741.75</v>
      </c>
      <c r="D8" s="194" t="n">
        <v>7205</v>
      </c>
      <c r="E8" s="194" t="n">
        <v>10600.5</v>
      </c>
      <c r="F8" s="195" t="n">
        <v>47.1269951422623</v>
      </c>
      <c r="G8" s="11"/>
    </row>
    <row r="9" customFormat="false" ht="15" hidden="false" customHeight="true" outlineLevel="0" collapsed="false">
      <c r="A9" s="193" t="s">
        <v>111</v>
      </c>
      <c r="B9" s="194" t="n">
        <v>1308.5</v>
      </c>
      <c r="C9" s="194" t="n">
        <v>1506</v>
      </c>
      <c r="D9" s="194" t="n">
        <v>3567.5</v>
      </c>
      <c r="E9" s="194" t="n">
        <v>5084</v>
      </c>
      <c r="F9" s="195" t="n">
        <v>42.5087596355992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54149</v>
      </c>
      <c r="C11" s="194" t="n">
        <v>47201</v>
      </c>
      <c r="D11" s="194" t="n">
        <v>232137</v>
      </c>
      <c r="E11" s="194" t="n">
        <v>190058</v>
      </c>
      <c r="F11" s="195" t="n">
        <v>-18.1267958145406</v>
      </c>
    </row>
    <row r="12" customFormat="false" ht="15" hidden="false" customHeight="true" outlineLevel="0" collapsed="false">
      <c r="A12" s="193" t="s">
        <v>114</v>
      </c>
      <c r="B12" s="194" t="n">
        <v>2839</v>
      </c>
      <c r="C12" s="194" t="n">
        <v>2826.25</v>
      </c>
      <c r="D12" s="194" t="n">
        <v>10256.5</v>
      </c>
      <c r="E12" s="194" t="n">
        <v>9724.5</v>
      </c>
      <c r="F12" s="195" t="n">
        <v>-5.18695461414713</v>
      </c>
    </row>
    <row r="13" customFormat="false" ht="15" hidden="false" customHeight="true" outlineLevel="0" collapsed="false">
      <c r="A13" s="193" t="s">
        <v>115</v>
      </c>
      <c r="B13" s="194" t="n">
        <v>2</v>
      </c>
      <c r="C13" s="194" t="n">
        <v>3</v>
      </c>
      <c r="D13" s="194" t="n">
        <v>2</v>
      </c>
      <c r="E13" s="194" t="n">
        <v>27</v>
      </c>
      <c r="F13" s="195" t="n">
        <v>1250</v>
      </c>
    </row>
    <row r="14" customFormat="false" ht="15" hidden="false" customHeight="true" outlineLevel="0" collapsed="false">
      <c r="A14" s="193" t="s">
        <v>116</v>
      </c>
      <c r="B14" s="194" t="n">
        <v>149620.5</v>
      </c>
      <c r="C14" s="194" t="n">
        <v>162135.5</v>
      </c>
      <c r="D14" s="194" t="n">
        <v>595693.5</v>
      </c>
      <c r="E14" s="194" t="n">
        <v>655471</v>
      </c>
      <c r="F14" s="195" t="n">
        <v>10.0349424662179</v>
      </c>
    </row>
    <row r="15" customFormat="false" ht="15" hidden="false" customHeight="true" outlineLevel="0" collapsed="false">
      <c r="A15" s="193" t="s">
        <v>117</v>
      </c>
      <c r="B15" s="194" t="n">
        <v>33558.25</v>
      </c>
      <c r="C15" s="194" t="n">
        <v>35598</v>
      </c>
      <c r="D15" s="194" t="n">
        <v>141557.25</v>
      </c>
      <c r="E15" s="194" t="n">
        <v>132067.5</v>
      </c>
      <c r="F15" s="195" t="n">
        <v>-6.70382477760765</v>
      </c>
    </row>
    <row r="16" customFormat="false" ht="15" hidden="false" customHeight="true" outlineLevel="0" collapsed="false">
      <c r="A16" s="193" t="s">
        <v>118</v>
      </c>
      <c r="B16" s="194" t="n">
        <v>3891</v>
      </c>
      <c r="C16" s="194" t="n">
        <v>3577</v>
      </c>
      <c r="D16" s="194" t="n">
        <v>12524</v>
      </c>
      <c r="E16" s="194" t="n">
        <v>11918</v>
      </c>
      <c r="F16" s="195" t="n">
        <v>-4.83870967741936</v>
      </c>
      <c r="G16" s="28"/>
    </row>
    <row r="17" customFormat="false" ht="15" hidden="false" customHeight="true" outlineLevel="0" collapsed="false">
      <c r="A17" s="193" t="s">
        <v>119</v>
      </c>
      <c r="B17" s="194" t="n">
        <v>4914</v>
      </c>
      <c r="C17" s="194" t="n">
        <v>6653</v>
      </c>
      <c r="D17" s="194" t="n">
        <v>20062.5</v>
      </c>
      <c r="E17" s="194" t="n">
        <v>25264.5</v>
      </c>
      <c r="F17" s="195" t="n">
        <v>25.9289719626168</v>
      </c>
      <c r="G17" s="29"/>
    </row>
    <row r="18" customFormat="false" ht="15" hidden="false" customHeight="true" outlineLevel="0" collapsed="false">
      <c r="A18" s="193" t="s">
        <v>120</v>
      </c>
      <c r="B18" s="194" t="n">
        <v>18</v>
      </c>
      <c r="C18" s="194" t="n">
        <v>7</v>
      </c>
      <c r="D18" s="194" t="n">
        <v>75</v>
      </c>
      <c r="E18" s="194" t="n">
        <v>42</v>
      </c>
      <c r="F18" s="195" t="n">
        <v>-44</v>
      </c>
    </row>
    <row r="19" customFormat="false" ht="15" hidden="false" customHeight="true" outlineLevel="0" collapsed="false">
      <c r="A19" s="193" t="s">
        <v>121</v>
      </c>
      <c r="B19" s="194" t="n">
        <v>917</v>
      </c>
      <c r="C19" s="194" t="n">
        <v>1657.25</v>
      </c>
      <c r="D19" s="194" t="n">
        <v>3245</v>
      </c>
      <c r="E19" s="194" t="n">
        <v>4394.25</v>
      </c>
      <c r="F19" s="195" t="n">
        <v>35.4160246533128</v>
      </c>
    </row>
    <row r="20" customFormat="false" ht="15" hidden="false" customHeight="true" outlineLevel="0" collapsed="false">
      <c r="A20" s="193" t="s">
        <v>122</v>
      </c>
      <c r="B20" s="194" t="n">
        <v>7751</v>
      </c>
      <c r="C20" s="194" t="n">
        <v>4855</v>
      </c>
      <c r="D20" s="194" t="n">
        <v>24402</v>
      </c>
      <c r="E20" s="194" t="n">
        <v>18570</v>
      </c>
      <c r="F20" s="195" t="n">
        <v>-23.8996803540693</v>
      </c>
    </row>
    <row r="21" customFormat="false" ht="15" hidden="false" customHeight="true" outlineLevel="0" collapsed="false">
      <c r="A21" s="193" t="s">
        <v>123</v>
      </c>
      <c r="B21" s="194" t="n">
        <v>991.75</v>
      </c>
      <c r="C21" s="194" t="n">
        <v>4415.25</v>
      </c>
      <c r="D21" s="194" t="n">
        <v>3856.25</v>
      </c>
      <c r="E21" s="194" t="n">
        <v>6832.75</v>
      </c>
      <c r="F21" s="195" t="n">
        <v>77.1863857374392</v>
      </c>
    </row>
    <row r="22" customFormat="false" ht="15" hidden="false" customHeight="true" outlineLevel="0" collapsed="false">
      <c r="A22" s="193" t="s">
        <v>124</v>
      </c>
      <c r="B22" s="194" t="n">
        <v>7664</v>
      </c>
      <c r="C22" s="194" t="n">
        <v>7872</v>
      </c>
      <c r="D22" s="194" t="n">
        <v>27035</v>
      </c>
      <c r="E22" s="194" t="n">
        <v>28345</v>
      </c>
      <c r="F22" s="195" t="n">
        <v>4.84557055668577</v>
      </c>
    </row>
    <row r="23" customFormat="false" ht="15" hidden="false" customHeight="true" outlineLevel="0" collapsed="false">
      <c r="A23" s="193" t="s">
        <v>125</v>
      </c>
      <c r="B23" s="194" t="n">
        <v>1263</v>
      </c>
      <c r="C23" s="194" t="n">
        <v>4600.75</v>
      </c>
      <c r="D23" s="194" t="n">
        <v>5493</v>
      </c>
      <c r="E23" s="194" t="n">
        <v>8732.25</v>
      </c>
      <c r="F23" s="195" t="n">
        <v>58.9705079191698</v>
      </c>
    </row>
    <row r="24" customFormat="false" ht="15" hidden="false" customHeight="true" outlineLevel="0" collapsed="false">
      <c r="A24" s="193" t="s">
        <v>126</v>
      </c>
      <c r="B24" s="194" t="n">
        <v>3875.75</v>
      </c>
      <c r="C24" s="194" t="n">
        <v>2083</v>
      </c>
      <c r="D24" s="194" t="n">
        <v>13922.25</v>
      </c>
      <c r="E24" s="194" t="n">
        <v>10355.5</v>
      </c>
      <c r="F24" s="195" t="n">
        <v>-25.6190630106484</v>
      </c>
    </row>
    <row r="25" customFormat="false" ht="15" hidden="false" customHeight="true" outlineLevel="0" collapsed="false">
      <c r="A25" s="193" t="s">
        <v>127</v>
      </c>
      <c r="B25" s="194" t="n">
        <v>4</v>
      </c>
      <c r="C25" s="194" t="n">
        <v>0</v>
      </c>
      <c r="D25" s="194" t="n">
        <v>12</v>
      </c>
      <c r="E25" s="194" t="n">
        <v>0</v>
      </c>
      <c r="F25" s="195" t="n">
        <v>-100</v>
      </c>
    </row>
    <row r="26" customFormat="false" ht="15" hidden="false" customHeight="true" outlineLevel="0" collapsed="false">
      <c r="A26" s="193" t="s">
        <v>128</v>
      </c>
      <c r="B26" s="194" t="n">
        <v>26</v>
      </c>
      <c r="C26" s="194" t="n">
        <v>52</v>
      </c>
      <c r="D26" s="194" t="n">
        <v>123.5</v>
      </c>
      <c r="E26" s="194" t="n">
        <v>100</v>
      </c>
      <c r="F26" s="195" t="n">
        <v>-19.0283400809717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4703</v>
      </c>
      <c r="C28" s="194" t="n">
        <v>6818</v>
      </c>
      <c r="D28" s="194" t="n">
        <v>17935</v>
      </c>
      <c r="E28" s="194" t="n">
        <v>21774</v>
      </c>
      <c r="F28" s="195" t="n">
        <v>21.4050738778924</v>
      </c>
    </row>
    <row r="29" customFormat="false" ht="15" hidden="false" customHeight="true" outlineLevel="0" collapsed="false">
      <c r="A29" s="193" t="s">
        <v>131</v>
      </c>
      <c r="B29" s="194" t="n">
        <v>8800.5</v>
      </c>
      <c r="C29" s="194" t="n">
        <v>7916</v>
      </c>
      <c r="D29" s="194" t="n">
        <v>27658.25</v>
      </c>
      <c r="E29" s="194" t="n">
        <v>34738.25</v>
      </c>
      <c r="F29" s="195" t="n">
        <v>25.5981488344346</v>
      </c>
    </row>
    <row r="30" customFormat="false" ht="15" hidden="false" customHeight="true" outlineLevel="0" collapsed="false">
      <c r="A30" s="193" t="s">
        <v>132</v>
      </c>
      <c r="B30" s="194" t="n">
        <v>320</v>
      </c>
      <c r="C30" s="194" t="n">
        <v>134</v>
      </c>
      <c r="D30" s="194" t="n">
        <v>627</v>
      </c>
      <c r="E30" s="194" t="n">
        <v>575.25</v>
      </c>
      <c r="F30" s="195" t="n">
        <v>-8.2535885167464</v>
      </c>
    </row>
    <row r="31" customFormat="false" ht="15" hidden="false" customHeight="true" outlineLevel="0" collapsed="false">
      <c r="A31" s="193" t="s">
        <v>133</v>
      </c>
      <c r="B31" s="194" t="n">
        <v>1039</v>
      </c>
      <c r="C31" s="194" t="n">
        <v>946</v>
      </c>
      <c r="D31" s="194" t="n">
        <v>3891</v>
      </c>
      <c r="E31" s="194" t="n">
        <v>4494</v>
      </c>
      <c r="F31" s="195" t="n">
        <v>15.4973014649191</v>
      </c>
    </row>
    <row r="32" customFormat="false" ht="15" hidden="false" customHeight="true" outlineLevel="0" collapsed="false">
      <c r="A32" s="193" t="s">
        <v>134</v>
      </c>
      <c r="B32" s="194" t="n">
        <v>213482</v>
      </c>
      <c r="C32" s="194" t="n">
        <v>253859</v>
      </c>
      <c r="D32" s="194" t="n">
        <v>783778</v>
      </c>
      <c r="E32" s="194" t="n">
        <v>907236</v>
      </c>
      <c r="F32" s="195" t="n">
        <v>15.751654167379</v>
      </c>
    </row>
    <row r="33" customFormat="false" ht="15" hidden="false" customHeight="true" outlineLevel="0" collapsed="false">
      <c r="A33" s="193" t="s">
        <v>135</v>
      </c>
      <c r="B33" s="194" t="n">
        <v>23278</v>
      </c>
      <c r="C33" s="194" t="n">
        <v>22973</v>
      </c>
      <c r="D33" s="194" t="n">
        <v>71997</v>
      </c>
      <c r="E33" s="194" t="n">
        <v>83513</v>
      </c>
      <c r="F33" s="195" t="n">
        <v>15.9951109073989</v>
      </c>
    </row>
    <row r="34" customFormat="false" ht="15" hidden="false" customHeight="true" outlineLevel="0" collapsed="false">
      <c r="A34" s="193" t="s">
        <v>136</v>
      </c>
      <c r="B34" s="194" t="n">
        <v>1266.75</v>
      </c>
      <c r="C34" s="194" t="n">
        <v>550.5</v>
      </c>
      <c r="D34" s="194" t="n">
        <v>2426.75</v>
      </c>
      <c r="E34" s="194" t="n">
        <v>1654.75</v>
      </c>
      <c r="F34" s="195" t="n">
        <v>-31.8120943648913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526843.5</v>
      </c>
      <c r="C35" s="198" t="n">
        <f aca="false">SUM(C7:C34)</f>
        <v>579980.25</v>
      </c>
      <c r="D35" s="197" t="n">
        <f aca="false">SUM(D7:D34)</f>
        <v>2009484.25</v>
      </c>
      <c r="E35" s="197" t="n">
        <f aca="false">SUM(E7:E34)</f>
        <v>2171574</v>
      </c>
      <c r="F35" s="204" t="n">
        <f aca="false">E35*100/D35-100</f>
        <v>8.06623639871773</v>
      </c>
    </row>
    <row r="36" customFormat="false" ht="15" hidden="false" customHeight="true" outlineLevel="0" collapsed="false">
      <c r="A36" s="110" t="s">
        <v>167</v>
      </c>
      <c r="B36" s="202"/>
      <c r="D36" s="3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0">
      <formula>F7&lt;0</formula>
    </cfRule>
  </conditionalFormatting>
  <conditionalFormatting sqref="A7:F34">
    <cfRule type="expression" priority="3" aboveAverage="0" equalAverage="0" bottom="0" percent="0" rank="0" text="" dxfId="4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168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119</v>
      </c>
      <c r="C7" s="194" t="n">
        <v>103</v>
      </c>
      <c r="D7" s="194" t="n">
        <v>369</v>
      </c>
      <c r="E7" s="194" t="n">
        <v>357</v>
      </c>
      <c r="F7" s="195" t="n">
        <v>-3.2520325203252</v>
      </c>
      <c r="G7" s="42"/>
    </row>
    <row r="8" customFormat="false" ht="15" hidden="false" customHeight="true" outlineLevel="0" collapsed="false">
      <c r="A8" s="193" t="s">
        <v>110</v>
      </c>
      <c r="B8" s="194" t="n">
        <v>70</v>
      </c>
      <c r="C8" s="194" t="n">
        <v>69</v>
      </c>
      <c r="D8" s="194" t="n">
        <v>246</v>
      </c>
      <c r="E8" s="194" t="n">
        <v>255</v>
      </c>
      <c r="F8" s="195" t="n">
        <v>3.65853658536585</v>
      </c>
      <c r="G8" s="11"/>
    </row>
    <row r="9" customFormat="false" ht="15" hidden="false" customHeight="true" outlineLevel="0" collapsed="false">
      <c r="A9" s="193" t="s">
        <v>111</v>
      </c>
      <c r="B9" s="194" t="n">
        <v>140</v>
      </c>
      <c r="C9" s="194" t="n">
        <v>123</v>
      </c>
      <c r="D9" s="194" t="n">
        <v>525</v>
      </c>
      <c r="E9" s="194" t="n">
        <v>422</v>
      </c>
      <c r="F9" s="195" t="n">
        <v>-19.6190476190476</v>
      </c>
      <c r="G9" s="11"/>
    </row>
    <row r="10" customFormat="false" ht="15" hidden="false" customHeight="true" outlineLevel="0" collapsed="false">
      <c r="A10" s="193" t="s">
        <v>112</v>
      </c>
      <c r="B10" s="194" t="n">
        <v>69</v>
      </c>
      <c r="C10" s="194" t="n">
        <v>74</v>
      </c>
      <c r="D10" s="194" t="n">
        <v>245</v>
      </c>
      <c r="E10" s="194" t="n">
        <v>263</v>
      </c>
      <c r="F10" s="195" t="n">
        <v>7.34693877551021</v>
      </c>
    </row>
    <row r="11" customFormat="false" ht="15" hidden="false" customHeight="true" outlineLevel="0" collapsed="false">
      <c r="A11" s="193" t="s">
        <v>113</v>
      </c>
      <c r="B11" s="194" t="n">
        <v>2416</v>
      </c>
      <c r="C11" s="194" t="n">
        <v>2290</v>
      </c>
      <c r="D11" s="194" t="n">
        <v>9364</v>
      </c>
      <c r="E11" s="194" t="n">
        <v>9084</v>
      </c>
      <c r="F11" s="195" t="n">
        <v>-2.99017513882956</v>
      </c>
    </row>
    <row r="12" customFormat="false" ht="15" hidden="false" customHeight="true" outlineLevel="0" collapsed="false">
      <c r="A12" s="193" t="s">
        <v>114</v>
      </c>
      <c r="B12" s="194" t="n">
        <v>130</v>
      </c>
      <c r="C12" s="194" t="n">
        <v>139</v>
      </c>
      <c r="D12" s="194" t="n">
        <v>453</v>
      </c>
      <c r="E12" s="194" t="n">
        <v>484</v>
      </c>
      <c r="F12" s="195" t="n">
        <v>6.84326710816777</v>
      </c>
    </row>
    <row r="13" customFormat="false" ht="15" hidden="false" customHeight="true" outlineLevel="0" collapsed="false">
      <c r="A13" s="193" t="s">
        <v>115</v>
      </c>
      <c r="B13" s="194" t="n">
        <v>3712</v>
      </c>
      <c r="C13" s="194" t="n">
        <v>3373</v>
      </c>
      <c r="D13" s="194" t="n">
        <v>12518</v>
      </c>
      <c r="E13" s="194" t="n">
        <v>12230</v>
      </c>
      <c r="F13" s="195" t="n">
        <v>-2.30068701070458</v>
      </c>
    </row>
    <row r="14" customFormat="false" ht="15" hidden="false" customHeight="true" outlineLevel="0" collapsed="false">
      <c r="A14" s="193" t="s">
        <v>116</v>
      </c>
      <c r="B14" s="194" t="n">
        <v>701</v>
      </c>
      <c r="C14" s="194" t="n">
        <v>717</v>
      </c>
      <c r="D14" s="194" t="n">
        <v>2642</v>
      </c>
      <c r="E14" s="194" t="n">
        <v>2496</v>
      </c>
      <c r="F14" s="195" t="n">
        <v>-5.52611657834973</v>
      </c>
    </row>
    <row r="15" customFormat="false" ht="15" hidden="false" customHeight="true" outlineLevel="0" collapsed="false">
      <c r="A15" s="193" t="s">
        <v>117</v>
      </c>
      <c r="B15" s="194" t="n">
        <v>244</v>
      </c>
      <c r="C15" s="194" t="n">
        <v>209</v>
      </c>
      <c r="D15" s="194" t="n">
        <v>837</v>
      </c>
      <c r="E15" s="194" t="n">
        <v>831</v>
      </c>
      <c r="F15" s="195" t="n">
        <v>-0.716845878136198</v>
      </c>
    </row>
    <row r="16" customFormat="false" ht="15" hidden="false" customHeight="true" outlineLevel="0" collapsed="false">
      <c r="A16" s="193" t="s">
        <v>118</v>
      </c>
      <c r="B16" s="194" t="n">
        <v>203</v>
      </c>
      <c r="C16" s="194" t="n">
        <v>166</v>
      </c>
      <c r="D16" s="194" t="n">
        <v>676</v>
      </c>
      <c r="E16" s="194" t="n">
        <v>659</v>
      </c>
      <c r="F16" s="195" t="n">
        <v>-2.51479289940828</v>
      </c>
      <c r="G16" s="28"/>
    </row>
    <row r="17" customFormat="false" ht="15" hidden="false" customHeight="true" outlineLevel="0" collapsed="false">
      <c r="A17" s="193" t="s">
        <v>119</v>
      </c>
      <c r="B17" s="194" t="n">
        <v>122</v>
      </c>
      <c r="C17" s="194" t="n">
        <v>112</v>
      </c>
      <c r="D17" s="194" t="n">
        <v>432</v>
      </c>
      <c r="E17" s="194" t="n">
        <v>422</v>
      </c>
      <c r="F17" s="195" t="n">
        <v>-2.31481481481481</v>
      </c>
      <c r="G17" s="29"/>
    </row>
    <row r="18" customFormat="false" ht="15" hidden="false" customHeight="true" outlineLevel="0" collapsed="false">
      <c r="A18" s="193" t="s">
        <v>120</v>
      </c>
      <c r="B18" s="194" t="n">
        <v>831</v>
      </c>
      <c r="C18" s="194" t="n">
        <v>831</v>
      </c>
      <c r="D18" s="194" t="n">
        <v>3231</v>
      </c>
      <c r="E18" s="194" t="n">
        <v>3280</v>
      </c>
      <c r="F18" s="195" t="n">
        <v>1.51655834107088</v>
      </c>
    </row>
    <row r="19" customFormat="false" ht="15" hidden="false" customHeight="true" outlineLevel="0" collapsed="false">
      <c r="A19" s="193" t="s">
        <v>121</v>
      </c>
      <c r="B19" s="194" t="n">
        <v>73</v>
      </c>
      <c r="C19" s="194" t="n">
        <v>90</v>
      </c>
      <c r="D19" s="194" t="n">
        <v>271</v>
      </c>
      <c r="E19" s="194" t="n">
        <v>278</v>
      </c>
      <c r="F19" s="195" t="n">
        <v>2.58302583025831</v>
      </c>
    </row>
    <row r="20" customFormat="false" ht="15" hidden="false" customHeight="true" outlineLevel="0" collapsed="false">
      <c r="A20" s="193" t="s">
        <v>122</v>
      </c>
      <c r="B20" s="194" t="n">
        <v>103</v>
      </c>
      <c r="C20" s="194" t="n">
        <v>107</v>
      </c>
      <c r="D20" s="194" t="n">
        <v>359</v>
      </c>
      <c r="E20" s="194" t="n">
        <v>380</v>
      </c>
      <c r="F20" s="195" t="n">
        <v>5.84958217270194</v>
      </c>
    </row>
    <row r="21" customFormat="false" ht="15" hidden="false" customHeight="true" outlineLevel="0" collapsed="false">
      <c r="A21" s="193" t="s">
        <v>123</v>
      </c>
      <c r="B21" s="194" t="n">
        <v>198</v>
      </c>
      <c r="C21" s="194" t="n">
        <v>202</v>
      </c>
      <c r="D21" s="194" t="n">
        <v>770</v>
      </c>
      <c r="E21" s="194" t="n">
        <v>721</v>
      </c>
      <c r="F21" s="195" t="n">
        <v>-6.36363636363636</v>
      </c>
    </row>
    <row r="22" customFormat="false" ht="15" hidden="false" customHeight="true" outlineLevel="0" collapsed="false">
      <c r="A22" s="193" t="s">
        <v>124</v>
      </c>
      <c r="B22" s="194" t="n">
        <v>1172</v>
      </c>
      <c r="C22" s="194" t="n">
        <v>1308</v>
      </c>
      <c r="D22" s="194" t="n">
        <v>4445</v>
      </c>
      <c r="E22" s="194" t="n">
        <v>5067</v>
      </c>
      <c r="F22" s="195" t="n">
        <v>13.9932508436446</v>
      </c>
    </row>
    <row r="23" customFormat="false" ht="15" hidden="false" customHeight="true" outlineLevel="0" collapsed="false">
      <c r="A23" s="193" t="s">
        <v>125</v>
      </c>
      <c r="B23" s="194" t="n">
        <v>145</v>
      </c>
      <c r="C23" s="194" t="n">
        <v>132</v>
      </c>
      <c r="D23" s="194" t="n">
        <v>491</v>
      </c>
      <c r="E23" s="194" t="n">
        <v>396</v>
      </c>
      <c r="F23" s="195" t="n">
        <v>-19.3482688391039</v>
      </c>
    </row>
    <row r="24" customFormat="false" ht="15" hidden="false" customHeight="true" outlineLevel="0" collapsed="false">
      <c r="A24" s="193" t="s">
        <v>126</v>
      </c>
      <c r="B24" s="194" t="n">
        <v>46</v>
      </c>
      <c r="C24" s="194" t="n">
        <v>44</v>
      </c>
      <c r="D24" s="194" t="n">
        <v>158</v>
      </c>
      <c r="E24" s="194" t="n">
        <v>162</v>
      </c>
      <c r="F24" s="195" t="n">
        <v>2.53164556962025</v>
      </c>
    </row>
    <row r="25" customFormat="false" ht="15" hidden="false" customHeight="true" outlineLevel="0" collapsed="false">
      <c r="A25" s="193" t="s">
        <v>127</v>
      </c>
      <c r="B25" s="194" t="n">
        <v>99</v>
      </c>
      <c r="C25" s="194" t="n">
        <v>61</v>
      </c>
      <c r="D25" s="194" t="n">
        <v>379</v>
      </c>
      <c r="E25" s="194" t="n">
        <v>242</v>
      </c>
      <c r="F25" s="195" t="n">
        <v>-36.1477572559367</v>
      </c>
    </row>
    <row r="26" customFormat="false" ht="15" hidden="false" customHeight="true" outlineLevel="0" collapsed="false">
      <c r="A26" s="193" t="s">
        <v>128</v>
      </c>
      <c r="B26" s="194" t="n">
        <v>84</v>
      </c>
      <c r="C26" s="194" t="n">
        <v>76</v>
      </c>
      <c r="D26" s="194" t="n">
        <v>307</v>
      </c>
      <c r="E26" s="194" t="n">
        <v>278</v>
      </c>
      <c r="F26" s="195" t="n">
        <v>-9.44625407166124</v>
      </c>
    </row>
    <row r="27" customFormat="false" ht="15" hidden="false" customHeight="true" outlineLevel="0" collapsed="false">
      <c r="A27" s="193" t="s">
        <v>129</v>
      </c>
      <c r="B27" s="194" t="n">
        <v>81</v>
      </c>
      <c r="C27" s="194" t="n">
        <v>74</v>
      </c>
      <c r="D27" s="194" t="n">
        <v>287</v>
      </c>
      <c r="E27" s="194" t="n">
        <v>296</v>
      </c>
      <c r="F27" s="195" t="n">
        <v>3.13588850174216</v>
      </c>
    </row>
    <row r="28" customFormat="false" ht="15" hidden="false" customHeight="true" outlineLevel="0" collapsed="false">
      <c r="A28" s="193" t="s">
        <v>130</v>
      </c>
      <c r="B28" s="194" t="n">
        <v>1429</v>
      </c>
      <c r="C28" s="194" t="n">
        <v>1524</v>
      </c>
      <c r="D28" s="194" t="n">
        <v>5639</v>
      </c>
      <c r="E28" s="194" t="n">
        <v>6006</v>
      </c>
      <c r="F28" s="195" t="n">
        <v>6.50824614293315</v>
      </c>
    </row>
    <row r="29" customFormat="false" ht="15" hidden="false" customHeight="true" outlineLevel="0" collapsed="false">
      <c r="A29" s="193" t="s">
        <v>131</v>
      </c>
      <c r="B29" s="194" t="n">
        <v>129</v>
      </c>
      <c r="C29" s="194" t="n">
        <v>130</v>
      </c>
      <c r="D29" s="194" t="n">
        <v>486</v>
      </c>
      <c r="E29" s="194" t="n">
        <v>493</v>
      </c>
      <c r="F29" s="195" t="n">
        <v>1.440329218107</v>
      </c>
    </row>
    <row r="30" customFormat="false" ht="15" hidden="false" customHeight="true" outlineLevel="0" collapsed="false">
      <c r="A30" s="193" t="s">
        <v>132</v>
      </c>
      <c r="B30" s="194" t="n">
        <v>93</v>
      </c>
      <c r="C30" s="194" t="n">
        <v>90</v>
      </c>
      <c r="D30" s="194" t="n">
        <v>301</v>
      </c>
      <c r="E30" s="194" t="n">
        <v>304</v>
      </c>
      <c r="F30" s="195" t="n">
        <v>0.996677740863788</v>
      </c>
    </row>
    <row r="31" customFormat="false" ht="15" hidden="false" customHeight="true" outlineLevel="0" collapsed="false">
      <c r="A31" s="193" t="s">
        <v>133</v>
      </c>
      <c r="B31" s="194" t="n">
        <v>194</v>
      </c>
      <c r="C31" s="194" t="n">
        <v>202</v>
      </c>
      <c r="D31" s="194" t="n">
        <v>750</v>
      </c>
      <c r="E31" s="194" t="n">
        <v>707</v>
      </c>
      <c r="F31" s="195" t="n">
        <v>-5.73333333333333</v>
      </c>
    </row>
    <row r="32" customFormat="false" ht="15" hidden="false" customHeight="true" outlineLevel="0" collapsed="false">
      <c r="A32" s="193" t="s">
        <v>134</v>
      </c>
      <c r="B32" s="194" t="n">
        <v>659</v>
      </c>
      <c r="C32" s="194" t="n">
        <v>652</v>
      </c>
      <c r="D32" s="194" t="n">
        <v>2453</v>
      </c>
      <c r="E32" s="194" t="n">
        <v>2326</v>
      </c>
      <c r="F32" s="195" t="n">
        <v>-5.17733387688544</v>
      </c>
    </row>
    <row r="33" customFormat="false" ht="15" hidden="false" customHeight="true" outlineLevel="0" collapsed="false">
      <c r="A33" s="193" t="s">
        <v>135</v>
      </c>
      <c r="B33" s="194" t="n">
        <v>157</v>
      </c>
      <c r="C33" s="194" t="n">
        <v>149</v>
      </c>
      <c r="D33" s="194" t="n">
        <v>608</v>
      </c>
      <c r="E33" s="194" t="n">
        <v>523</v>
      </c>
      <c r="F33" s="195" t="n">
        <v>-13.9802631578947</v>
      </c>
    </row>
    <row r="34" customFormat="false" ht="15" hidden="false" customHeight="true" outlineLevel="0" collapsed="false">
      <c r="A34" s="193" t="s">
        <v>136</v>
      </c>
      <c r="B34" s="194" t="n">
        <v>33</v>
      </c>
      <c r="C34" s="194" t="n">
        <v>31</v>
      </c>
      <c r="D34" s="194" t="n">
        <v>125</v>
      </c>
      <c r="E34" s="194" t="n">
        <v>123</v>
      </c>
      <c r="F34" s="195" t="n">
        <v>-1.59999999999999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13452</v>
      </c>
      <c r="C35" s="198" t="n">
        <f aca="false">SUM(C7:C34)</f>
        <v>13078</v>
      </c>
      <c r="D35" s="197" t="n">
        <f aca="false">SUM(D7:D34)</f>
        <v>49367</v>
      </c>
      <c r="E35" s="200" t="n">
        <f aca="false">SUM(E7:E34)</f>
        <v>49085</v>
      </c>
      <c r="F35" s="204" t="n">
        <f aca="false">E35*100/D35-100</f>
        <v>-0.57123179451861</v>
      </c>
    </row>
    <row r="36" customFormat="false" ht="15" hidden="false" customHeight="true" outlineLevel="0" collapsed="false">
      <c r="A36" s="110" t="s">
        <v>170</v>
      </c>
      <c r="B36" s="202"/>
      <c r="D36" s="3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2">
      <formula>F7&lt;0</formula>
    </cfRule>
  </conditionalFormatting>
  <conditionalFormatting sqref="A7:F34">
    <cfRule type="expression" priority="3" aboveAverage="0" equalAverage="0" bottom="0" percent="0" rank="0" text="" dxfId="4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171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172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3316704</v>
      </c>
      <c r="C7" s="194" t="n">
        <v>3763500</v>
      </c>
      <c r="D7" s="194" t="n">
        <v>7901918</v>
      </c>
      <c r="E7" s="194" t="n">
        <v>9044014</v>
      </c>
      <c r="F7" s="195" t="n">
        <v>14.4534023258657</v>
      </c>
      <c r="G7" s="42"/>
    </row>
    <row r="8" customFormat="false" ht="15" hidden="false" customHeight="true" outlineLevel="0" collapsed="false">
      <c r="A8" s="193" t="s">
        <v>110</v>
      </c>
      <c r="B8" s="194" t="n">
        <v>2089269</v>
      </c>
      <c r="C8" s="194" t="n">
        <v>1738344</v>
      </c>
      <c r="D8" s="194" t="n">
        <v>4159661</v>
      </c>
      <c r="E8" s="194" t="n">
        <v>4126247</v>
      </c>
      <c r="F8" s="195" t="n">
        <v>-0.803286613981285</v>
      </c>
      <c r="G8" s="11"/>
    </row>
    <row r="9" customFormat="false" ht="15" hidden="false" customHeight="true" outlineLevel="0" collapsed="false">
      <c r="A9" s="193" t="s">
        <v>111</v>
      </c>
      <c r="B9" s="194" t="n">
        <v>2327011</v>
      </c>
      <c r="C9" s="194" t="n">
        <v>2032053</v>
      </c>
      <c r="D9" s="194" t="n">
        <v>8488984</v>
      </c>
      <c r="E9" s="194" t="n">
        <v>7348017</v>
      </c>
      <c r="F9" s="195" t="n">
        <v>-13.4405601424152</v>
      </c>
      <c r="G9" s="11"/>
    </row>
    <row r="10" customFormat="false" ht="15" hidden="false" customHeight="true" outlineLevel="0" collapsed="false">
      <c r="A10" s="193" t="s">
        <v>112</v>
      </c>
      <c r="B10" s="194" t="n">
        <v>579461</v>
      </c>
      <c r="C10" s="194" t="n">
        <v>450188</v>
      </c>
      <c r="D10" s="194" t="n">
        <v>1966130</v>
      </c>
      <c r="E10" s="194" t="n">
        <v>1846711</v>
      </c>
      <c r="F10" s="195" t="n">
        <v>-6.07380997187369</v>
      </c>
    </row>
    <row r="11" customFormat="false" ht="15" hidden="false" customHeight="true" outlineLevel="0" collapsed="false">
      <c r="A11" s="193" t="s">
        <v>113</v>
      </c>
      <c r="B11" s="194" t="n">
        <v>46475433</v>
      </c>
      <c r="C11" s="194" t="n">
        <v>42350931</v>
      </c>
      <c r="D11" s="194" t="n">
        <v>181068735</v>
      </c>
      <c r="E11" s="194" t="n">
        <v>171752878</v>
      </c>
      <c r="F11" s="195" t="n">
        <v>-5.14492852672771</v>
      </c>
    </row>
    <row r="12" customFormat="false" ht="15" hidden="false" customHeight="true" outlineLevel="0" collapsed="false">
      <c r="A12" s="193" t="s">
        <v>114</v>
      </c>
      <c r="B12" s="194" t="n">
        <v>3994913</v>
      </c>
      <c r="C12" s="194" t="n">
        <v>4160863</v>
      </c>
      <c r="D12" s="194" t="n">
        <v>10017691</v>
      </c>
      <c r="E12" s="194" t="n">
        <v>9831805</v>
      </c>
      <c r="F12" s="195" t="n">
        <v>-1.85557729820175</v>
      </c>
    </row>
    <row r="13" customFormat="false" ht="15" hidden="false" customHeight="true" outlineLevel="0" collapsed="false">
      <c r="A13" s="193" t="s">
        <v>115</v>
      </c>
      <c r="B13" s="194" t="n">
        <v>22128121</v>
      </c>
      <c r="C13" s="194" t="n">
        <v>24386250</v>
      </c>
      <c r="D13" s="194" t="n">
        <v>74098535</v>
      </c>
      <c r="E13" s="194" t="n">
        <v>73716607</v>
      </c>
      <c r="F13" s="195" t="n">
        <v>-0.5154325925607</v>
      </c>
    </row>
    <row r="14" customFormat="false" ht="15" hidden="false" customHeight="true" outlineLevel="0" collapsed="false">
      <c r="A14" s="193" t="s">
        <v>116</v>
      </c>
      <c r="B14" s="194" t="n">
        <v>30767991</v>
      </c>
      <c r="C14" s="194" t="n">
        <v>32803266</v>
      </c>
      <c r="D14" s="194" t="n">
        <v>105659684</v>
      </c>
      <c r="E14" s="194" t="n">
        <v>104846163</v>
      </c>
      <c r="F14" s="195" t="n">
        <v>-0.769944570343412</v>
      </c>
    </row>
    <row r="15" customFormat="false" ht="15" hidden="false" customHeight="true" outlineLevel="0" collapsed="false">
      <c r="A15" s="193" t="s">
        <v>117</v>
      </c>
      <c r="B15" s="194" t="n">
        <v>5608259</v>
      </c>
      <c r="C15" s="194" t="n">
        <v>4453867</v>
      </c>
      <c r="D15" s="194" t="n">
        <v>17322607</v>
      </c>
      <c r="E15" s="194" t="n">
        <v>16410856</v>
      </c>
      <c r="F15" s="195" t="n">
        <v>-5.26335903135134</v>
      </c>
    </row>
    <row r="16" customFormat="false" ht="15" hidden="false" customHeight="true" outlineLevel="0" collapsed="false">
      <c r="A16" s="193" t="s">
        <v>118</v>
      </c>
      <c r="B16" s="194" t="n">
        <v>4766458</v>
      </c>
      <c r="C16" s="194" t="n">
        <v>3985778</v>
      </c>
      <c r="D16" s="194" t="n">
        <v>14612372</v>
      </c>
      <c r="E16" s="194" t="n">
        <v>14642866</v>
      </c>
      <c r="F16" s="195" t="n">
        <v>0.208686173606864</v>
      </c>
      <c r="G16" s="28"/>
    </row>
    <row r="17" customFormat="false" ht="15" hidden="false" customHeight="true" outlineLevel="0" collapsed="false">
      <c r="A17" s="193" t="s">
        <v>119</v>
      </c>
      <c r="B17" s="194" t="n">
        <v>1771209</v>
      </c>
      <c r="C17" s="194" t="n">
        <v>1642668</v>
      </c>
      <c r="D17" s="194" t="n">
        <v>6199535</v>
      </c>
      <c r="E17" s="194" t="n">
        <v>6407464</v>
      </c>
      <c r="F17" s="195" t="n">
        <v>3.35394509426916</v>
      </c>
      <c r="G17" s="29"/>
    </row>
    <row r="18" customFormat="false" ht="15" hidden="false" customHeight="true" outlineLevel="0" collapsed="false">
      <c r="A18" s="193" t="s">
        <v>120</v>
      </c>
      <c r="B18" s="194" t="n">
        <v>7304898</v>
      </c>
      <c r="C18" s="194" t="n">
        <v>6129634</v>
      </c>
      <c r="D18" s="194" t="n">
        <v>22822541</v>
      </c>
      <c r="E18" s="194" t="n">
        <v>23677169</v>
      </c>
      <c r="F18" s="195" t="n">
        <v>3.74466629285495</v>
      </c>
    </row>
    <row r="19" customFormat="false" ht="15" hidden="false" customHeight="true" outlineLevel="0" collapsed="false">
      <c r="A19" s="193" t="s">
        <v>121</v>
      </c>
      <c r="B19" s="194" t="n">
        <v>870274</v>
      </c>
      <c r="C19" s="194" t="n">
        <v>1917291</v>
      </c>
      <c r="D19" s="194" t="n">
        <v>3671119</v>
      </c>
      <c r="E19" s="194" t="n">
        <v>4892997</v>
      </c>
      <c r="F19" s="195" t="n">
        <v>33.2835301715907</v>
      </c>
    </row>
    <row r="20" customFormat="false" ht="15" hidden="false" customHeight="true" outlineLevel="0" collapsed="false">
      <c r="A20" s="193" t="s">
        <v>122</v>
      </c>
      <c r="B20" s="194" t="n">
        <v>1905839</v>
      </c>
      <c r="C20" s="194" t="n">
        <v>2154968</v>
      </c>
      <c r="D20" s="194" t="n">
        <v>6003572</v>
      </c>
      <c r="E20" s="194" t="n">
        <v>6337072</v>
      </c>
      <c r="F20" s="195" t="n">
        <v>5.5550262410445</v>
      </c>
    </row>
    <row r="21" customFormat="false" ht="15" hidden="false" customHeight="true" outlineLevel="0" collapsed="false">
      <c r="A21" s="193" t="s">
        <v>123</v>
      </c>
      <c r="B21" s="194" t="n">
        <v>3928547</v>
      </c>
      <c r="C21" s="194" t="n">
        <v>3960325</v>
      </c>
      <c r="D21" s="194" t="n">
        <v>14316338</v>
      </c>
      <c r="E21" s="194" t="n">
        <v>13108539</v>
      </c>
      <c r="F21" s="195" t="n">
        <v>-8.43650799527086</v>
      </c>
    </row>
    <row r="22" customFormat="false" ht="15" hidden="false" customHeight="true" outlineLevel="0" collapsed="false">
      <c r="A22" s="193" t="s">
        <v>124</v>
      </c>
      <c r="B22" s="194" t="n">
        <v>28163391</v>
      </c>
      <c r="C22" s="194" t="n">
        <v>31464505</v>
      </c>
      <c r="D22" s="194" t="n">
        <v>108241185</v>
      </c>
      <c r="E22" s="194" t="n">
        <v>126838115</v>
      </c>
      <c r="F22" s="195" t="n">
        <v>17.181011091111</v>
      </c>
    </row>
    <row r="23" customFormat="false" ht="15" hidden="false" customHeight="true" outlineLevel="0" collapsed="false">
      <c r="A23" s="193" t="s">
        <v>125</v>
      </c>
      <c r="B23" s="194" t="n">
        <v>6191505</v>
      </c>
      <c r="C23" s="194" t="n">
        <v>6757611</v>
      </c>
      <c r="D23" s="194" t="n">
        <v>16187090</v>
      </c>
      <c r="E23" s="194" t="n">
        <v>18844917</v>
      </c>
      <c r="F23" s="195" t="n">
        <v>16.4194243684319</v>
      </c>
    </row>
    <row r="24" customFormat="false" ht="15" hidden="false" customHeight="true" outlineLevel="0" collapsed="false">
      <c r="A24" s="193" t="s">
        <v>126</v>
      </c>
      <c r="B24" s="194" t="n">
        <v>304199</v>
      </c>
      <c r="C24" s="194" t="n">
        <v>225000</v>
      </c>
      <c r="D24" s="194" t="n">
        <v>1095862</v>
      </c>
      <c r="E24" s="194" t="n">
        <v>1065694</v>
      </c>
      <c r="F24" s="195" t="n">
        <v>-2.752901368968</v>
      </c>
    </row>
    <row r="25" customFormat="false" ht="15" hidden="false" customHeight="true" outlineLevel="0" collapsed="false">
      <c r="A25" s="193" t="s">
        <v>127</v>
      </c>
      <c r="B25" s="194" t="n">
        <v>2874211</v>
      </c>
      <c r="C25" s="194" t="n">
        <v>1678387</v>
      </c>
      <c r="D25" s="194" t="n">
        <v>10861145</v>
      </c>
      <c r="E25" s="194" t="n">
        <v>6823711</v>
      </c>
      <c r="F25" s="195" t="n">
        <v>-37.1731893828874</v>
      </c>
    </row>
    <row r="26" customFormat="false" ht="15" hidden="false" customHeight="true" outlineLevel="0" collapsed="false">
      <c r="A26" s="193" t="s">
        <v>128</v>
      </c>
      <c r="B26" s="194" t="n">
        <v>1465156</v>
      </c>
      <c r="C26" s="194" t="n">
        <v>1402056</v>
      </c>
      <c r="D26" s="194" t="n">
        <v>4307113</v>
      </c>
      <c r="E26" s="194" t="n">
        <v>4703126</v>
      </c>
      <c r="F26" s="195" t="n">
        <v>9.19439541056852</v>
      </c>
    </row>
    <row r="27" customFormat="false" ht="15" hidden="false" customHeight="true" outlineLevel="0" collapsed="false">
      <c r="A27" s="193" t="s">
        <v>129</v>
      </c>
      <c r="B27" s="194" t="n">
        <v>564392</v>
      </c>
      <c r="C27" s="194" t="n">
        <v>632929</v>
      </c>
      <c r="D27" s="194" t="n">
        <v>2297676</v>
      </c>
      <c r="E27" s="194" t="n">
        <v>2280759</v>
      </c>
      <c r="F27" s="195" t="n">
        <v>-0.736265687590418</v>
      </c>
    </row>
    <row r="28" customFormat="false" ht="15" hidden="false" customHeight="true" outlineLevel="0" collapsed="false">
      <c r="A28" s="193" t="s">
        <v>130</v>
      </c>
      <c r="B28" s="194" t="n">
        <v>20047375</v>
      </c>
      <c r="C28" s="194" t="n">
        <v>21116719</v>
      </c>
      <c r="D28" s="194" t="n">
        <v>78702598</v>
      </c>
      <c r="E28" s="194" t="n">
        <v>85718881</v>
      </c>
      <c r="F28" s="195" t="n">
        <v>8.9149318806477</v>
      </c>
    </row>
    <row r="29" customFormat="false" ht="15" hidden="false" customHeight="true" outlineLevel="0" collapsed="false">
      <c r="A29" s="193" t="s">
        <v>131</v>
      </c>
      <c r="B29" s="194" t="n">
        <v>2590188</v>
      </c>
      <c r="C29" s="194" t="n">
        <v>2745447</v>
      </c>
      <c r="D29" s="194" t="n">
        <v>9504257</v>
      </c>
      <c r="E29" s="194" t="n">
        <v>9121263</v>
      </c>
      <c r="F29" s="195" t="n">
        <v>-4.02971005518896</v>
      </c>
    </row>
    <row r="30" customFormat="false" ht="15" hidden="false" customHeight="true" outlineLevel="0" collapsed="false">
      <c r="A30" s="193" t="s">
        <v>132</v>
      </c>
      <c r="B30" s="194" t="n">
        <v>595179</v>
      </c>
      <c r="C30" s="194" t="n">
        <v>551339</v>
      </c>
      <c r="D30" s="194" t="n">
        <v>1850315</v>
      </c>
      <c r="E30" s="194" t="n">
        <v>1900315</v>
      </c>
      <c r="F30" s="195" t="n">
        <v>2.70224259112638</v>
      </c>
    </row>
    <row r="31" customFormat="false" ht="15" hidden="false" customHeight="true" outlineLevel="0" collapsed="false">
      <c r="A31" s="193" t="s">
        <v>133</v>
      </c>
      <c r="B31" s="194" t="n">
        <v>3846313</v>
      </c>
      <c r="C31" s="194" t="n">
        <v>4086816</v>
      </c>
      <c r="D31" s="194" t="n">
        <v>14331611</v>
      </c>
      <c r="E31" s="194" t="n">
        <v>14201135</v>
      </c>
      <c r="F31" s="195" t="n">
        <v>-0.910407071472989</v>
      </c>
    </row>
    <row r="32" customFormat="false" ht="15" hidden="false" customHeight="true" outlineLevel="0" collapsed="false">
      <c r="A32" s="193" t="s">
        <v>134</v>
      </c>
      <c r="B32" s="194" t="n">
        <v>26876238</v>
      </c>
      <c r="C32" s="194" t="n">
        <v>27772257</v>
      </c>
      <c r="D32" s="194" t="n">
        <v>95451180</v>
      </c>
      <c r="E32" s="194" t="n">
        <v>93281148</v>
      </c>
      <c r="F32" s="195" t="n">
        <v>-2.27344701238896</v>
      </c>
    </row>
    <row r="33" customFormat="false" ht="15" hidden="false" customHeight="true" outlineLevel="0" collapsed="false">
      <c r="A33" s="193" t="s">
        <v>135</v>
      </c>
      <c r="B33" s="194" t="n">
        <v>4005657</v>
      </c>
      <c r="C33" s="194" t="n">
        <v>4704918</v>
      </c>
      <c r="D33" s="194" t="n">
        <v>13846656</v>
      </c>
      <c r="E33" s="194" t="n">
        <v>14608680</v>
      </c>
      <c r="F33" s="195" t="n">
        <v>5.50330708006322</v>
      </c>
    </row>
    <row r="34" customFormat="false" ht="15" hidden="false" customHeight="true" outlineLevel="0" collapsed="false">
      <c r="A34" s="193" t="s">
        <v>136</v>
      </c>
      <c r="B34" s="194" t="n">
        <v>288563</v>
      </c>
      <c r="C34" s="194" t="n">
        <v>248099</v>
      </c>
      <c r="D34" s="194" t="n">
        <v>929016</v>
      </c>
      <c r="E34" s="194" t="n">
        <v>911834</v>
      </c>
      <c r="F34" s="195" t="n">
        <v>-1.8494837548546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235646754</v>
      </c>
      <c r="C35" s="198" t="n">
        <f aca="false">SUM(C7:C34)</f>
        <v>239316009</v>
      </c>
      <c r="D35" s="197" t="n">
        <f aca="false">SUM(D7:D34)</f>
        <v>835915126</v>
      </c>
      <c r="E35" s="200" t="n">
        <f aca="false">SUM(E7:E34)</f>
        <v>848288983</v>
      </c>
      <c r="F35" s="204" t="n">
        <f aca="false">E35*100/D35-100</f>
        <v>1.48027671890699</v>
      </c>
    </row>
    <row r="36" customFormat="false" ht="15" hidden="false" customHeight="true" outlineLevel="0" collapsed="false">
      <c r="A36" s="110" t="s">
        <v>170</v>
      </c>
      <c r="B36" s="202"/>
      <c r="D36" s="3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4">
      <formula>F7&lt;0</formula>
    </cfRule>
  </conditionalFormatting>
  <conditionalFormatting sqref="A7:F34">
    <cfRule type="expression" priority="3" aboveAverage="0" equalAverage="0" bottom="0" percent="0" rank="0" text="" dxfId="4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173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16</v>
      </c>
      <c r="C7" s="194" t="n">
        <v>24</v>
      </c>
      <c r="D7" s="194" t="n">
        <v>27</v>
      </c>
      <c r="E7" s="194" t="n">
        <v>37</v>
      </c>
      <c r="F7" s="195" t="n">
        <v>37.037037037037</v>
      </c>
      <c r="G7" s="42"/>
    </row>
    <row r="8" customFormat="false" ht="15" hidden="false" customHeight="true" outlineLevel="0" collapsed="false">
      <c r="A8" s="193" t="s">
        <v>110</v>
      </c>
      <c r="B8" s="194" t="n">
        <v>17</v>
      </c>
      <c r="C8" s="194" t="n">
        <v>14</v>
      </c>
      <c r="D8" s="194" t="n">
        <v>20</v>
      </c>
      <c r="E8" s="194" t="n">
        <v>18</v>
      </c>
      <c r="F8" s="195" t="n">
        <v>-10</v>
      </c>
      <c r="G8" s="11"/>
    </row>
    <row r="9" customFormat="false" ht="15" hidden="false" customHeight="true" outlineLevel="0" collapsed="false">
      <c r="A9" s="193" t="s">
        <v>111</v>
      </c>
      <c r="B9" s="194" t="n">
        <v>3</v>
      </c>
      <c r="C9" s="194" t="n">
        <v>7</v>
      </c>
      <c r="D9" s="194" t="n">
        <v>3</v>
      </c>
      <c r="E9" s="194" t="n">
        <v>8</v>
      </c>
      <c r="F9" s="195" t="n">
        <v>166.666666666667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0</v>
      </c>
      <c r="C11" s="194" t="n">
        <v>0</v>
      </c>
      <c r="D11" s="194" t="n">
        <v>0</v>
      </c>
      <c r="E11" s="194" t="n">
        <v>0</v>
      </c>
      <c r="F11" s="195" t="s">
        <v>101</v>
      </c>
    </row>
    <row r="12" customFormat="false" ht="15" hidden="false" customHeight="true" outlineLevel="0" collapsed="false">
      <c r="A12" s="193" t="s">
        <v>114</v>
      </c>
      <c r="B12" s="194" t="n">
        <v>39</v>
      </c>
      <c r="C12" s="194" t="n">
        <v>47</v>
      </c>
      <c r="D12" s="194" t="n">
        <v>71</v>
      </c>
      <c r="E12" s="194" t="n">
        <v>84</v>
      </c>
      <c r="F12" s="195" t="n">
        <v>18.3098591549296</v>
      </c>
    </row>
    <row r="13" customFormat="false" ht="15" hidden="false" customHeight="true" outlineLevel="0" collapsed="false">
      <c r="A13" s="193" t="s">
        <v>115</v>
      </c>
      <c r="B13" s="194" t="n">
        <v>71</v>
      </c>
      <c r="C13" s="194" t="n">
        <v>93</v>
      </c>
      <c r="D13" s="194" t="n">
        <v>116</v>
      </c>
      <c r="E13" s="194" t="n">
        <v>140</v>
      </c>
      <c r="F13" s="195" t="n">
        <v>20.6896551724138</v>
      </c>
    </row>
    <row r="14" customFormat="false" ht="15" hidden="false" customHeight="true" outlineLevel="0" collapsed="false">
      <c r="A14" s="193" t="s">
        <v>116</v>
      </c>
      <c r="B14" s="194" t="n">
        <v>79</v>
      </c>
      <c r="C14" s="194" t="n">
        <v>101</v>
      </c>
      <c r="D14" s="194" t="n">
        <v>144</v>
      </c>
      <c r="E14" s="194" t="n">
        <v>175</v>
      </c>
      <c r="F14" s="195" t="n">
        <v>21.5277777777778</v>
      </c>
    </row>
    <row r="15" customFormat="false" ht="15" hidden="false" customHeight="true" outlineLevel="0" collapsed="false">
      <c r="A15" s="193" t="s">
        <v>117</v>
      </c>
      <c r="B15" s="194" t="n">
        <v>6</v>
      </c>
      <c r="C15" s="194" t="n">
        <v>5</v>
      </c>
      <c r="D15" s="194" t="n">
        <v>6</v>
      </c>
      <c r="E15" s="194" t="n">
        <v>7</v>
      </c>
      <c r="F15" s="195" t="n">
        <v>16.6666666666667</v>
      </c>
    </row>
    <row r="16" customFormat="false" ht="15" hidden="false" customHeight="true" outlineLevel="0" collapsed="false">
      <c r="A16" s="193" t="s">
        <v>118</v>
      </c>
      <c r="B16" s="194" t="n">
        <v>26</v>
      </c>
      <c r="C16" s="194" t="n">
        <v>27</v>
      </c>
      <c r="D16" s="194" t="n">
        <v>30</v>
      </c>
      <c r="E16" s="194" t="n">
        <v>43</v>
      </c>
      <c r="F16" s="195" t="n">
        <v>43.3333333333333</v>
      </c>
      <c r="G16" s="28"/>
    </row>
    <row r="17" customFormat="false" ht="15" hidden="false" customHeight="true" outlineLevel="0" collapsed="false">
      <c r="A17" s="193" t="s">
        <v>119</v>
      </c>
      <c r="B17" s="194" t="n">
        <v>1</v>
      </c>
      <c r="C17" s="194" t="n">
        <v>0</v>
      </c>
      <c r="D17" s="194" t="n">
        <v>1</v>
      </c>
      <c r="E17" s="194" t="n">
        <v>0</v>
      </c>
      <c r="F17" s="195" t="n">
        <v>-100</v>
      </c>
      <c r="G17" s="29"/>
    </row>
    <row r="18" customFormat="false" ht="15" hidden="false" customHeight="true" outlineLevel="0" collapsed="false">
      <c r="A18" s="193" t="s">
        <v>120</v>
      </c>
      <c r="B18" s="194" t="n">
        <v>1</v>
      </c>
      <c r="C18" s="194" t="n">
        <v>3</v>
      </c>
      <c r="D18" s="194" t="n">
        <v>1</v>
      </c>
      <c r="E18" s="194" t="n">
        <v>5</v>
      </c>
      <c r="F18" s="195" t="n">
        <v>400</v>
      </c>
    </row>
    <row r="19" customFormat="false" ht="15" hidden="false" customHeight="true" outlineLevel="0" collapsed="false">
      <c r="A19" s="193" t="s">
        <v>121</v>
      </c>
      <c r="B19" s="194" t="n">
        <v>2</v>
      </c>
      <c r="C19" s="194" t="n">
        <v>3</v>
      </c>
      <c r="D19" s="194" t="n">
        <v>3</v>
      </c>
      <c r="E19" s="194" t="n">
        <v>3</v>
      </c>
      <c r="F19" s="195" t="n">
        <v>0</v>
      </c>
    </row>
    <row r="20" customFormat="false" ht="15" hidden="false" customHeight="true" outlineLevel="0" collapsed="false">
      <c r="A20" s="193" t="s">
        <v>122</v>
      </c>
      <c r="B20" s="194" t="n">
        <v>3</v>
      </c>
      <c r="C20" s="194" t="n">
        <v>6</v>
      </c>
      <c r="D20" s="194" t="n">
        <v>3</v>
      </c>
      <c r="E20" s="194" t="n">
        <v>6</v>
      </c>
      <c r="F20" s="195" t="n">
        <v>100</v>
      </c>
    </row>
    <row r="21" customFormat="false" ht="15" hidden="false" customHeight="true" outlineLevel="0" collapsed="false">
      <c r="A21" s="193" t="s">
        <v>123</v>
      </c>
      <c r="B21" s="194" t="n">
        <v>2</v>
      </c>
      <c r="C21" s="194" t="n">
        <v>0</v>
      </c>
      <c r="D21" s="194" t="n">
        <v>2</v>
      </c>
      <c r="E21" s="194" t="n">
        <v>1</v>
      </c>
      <c r="F21" s="195" t="n">
        <v>-50</v>
      </c>
    </row>
    <row r="22" customFormat="false" ht="15" hidden="false" customHeight="true" outlineLevel="0" collapsed="false">
      <c r="A22" s="193" t="s">
        <v>124</v>
      </c>
      <c r="B22" s="194" t="n">
        <v>87</v>
      </c>
      <c r="C22" s="194" t="n">
        <v>94</v>
      </c>
      <c r="D22" s="194" t="n">
        <v>314</v>
      </c>
      <c r="E22" s="194" t="n">
        <v>435</v>
      </c>
      <c r="F22" s="195" t="n">
        <v>38.5350318471338</v>
      </c>
    </row>
    <row r="23" customFormat="false" ht="15" hidden="false" customHeight="true" outlineLevel="0" collapsed="false">
      <c r="A23" s="193" t="s">
        <v>125</v>
      </c>
      <c r="B23" s="194" t="n">
        <v>44</v>
      </c>
      <c r="C23" s="194" t="n">
        <v>57</v>
      </c>
      <c r="D23" s="194" t="n">
        <v>54</v>
      </c>
      <c r="E23" s="194" t="n">
        <v>87</v>
      </c>
      <c r="F23" s="195" t="n">
        <v>61.1111111111111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3</v>
      </c>
      <c r="C25" s="194" t="n">
        <v>2</v>
      </c>
      <c r="D25" s="194" t="n">
        <v>4</v>
      </c>
      <c r="E25" s="194" t="n">
        <v>4</v>
      </c>
      <c r="F25" s="195" t="n">
        <v>0</v>
      </c>
    </row>
    <row r="26" customFormat="false" ht="15" hidden="false" customHeight="true" outlineLevel="0" collapsed="false">
      <c r="A26" s="193" t="s">
        <v>128</v>
      </c>
      <c r="B26" s="194" t="n">
        <v>9</v>
      </c>
      <c r="C26" s="194" t="n">
        <v>7</v>
      </c>
      <c r="D26" s="194" t="n">
        <v>9</v>
      </c>
      <c r="E26" s="194" t="n">
        <v>10</v>
      </c>
      <c r="F26" s="195" t="n">
        <v>11.1111111111111</v>
      </c>
    </row>
    <row r="27" customFormat="false" ht="15" hidden="false" customHeight="true" outlineLevel="0" collapsed="false">
      <c r="A27" s="193" t="s">
        <v>129</v>
      </c>
      <c r="B27" s="194" t="n">
        <v>1</v>
      </c>
      <c r="C27" s="194" t="n">
        <v>1</v>
      </c>
      <c r="D27" s="194" t="n">
        <v>1</v>
      </c>
      <c r="E27" s="194" t="n">
        <v>1</v>
      </c>
      <c r="F27" s="195" t="n">
        <v>0</v>
      </c>
    </row>
    <row r="28" customFormat="false" ht="15" hidden="false" customHeight="true" outlineLevel="0" collapsed="false">
      <c r="A28" s="193" t="s">
        <v>130</v>
      </c>
      <c r="B28" s="194" t="n">
        <v>76</v>
      </c>
      <c r="C28" s="194" t="n">
        <v>101</v>
      </c>
      <c r="D28" s="194" t="n">
        <v>264</v>
      </c>
      <c r="E28" s="194" t="n">
        <v>377</v>
      </c>
      <c r="F28" s="195" t="n">
        <v>42.8030303030303</v>
      </c>
    </row>
    <row r="29" customFormat="false" ht="15" hidden="false" customHeight="true" outlineLevel="0" collapsed="false">
      <c r="A29" s="193" t="s">
        <v>131</v>
      </c>
      <c r="B29" s="194" t="n">
        <v>3</v>
      </c>
      <c r="C29" s="194" t="n">
        <v>6</v>
      </c>
      <c r="D29" s="194" t="n">
        <v>3</v>
      </c>
      <c r="E29" s="194" t="n">
        <v>8</v>
      </c>
      <c r="F29" s="195" t="n">
        <v>166.666666666667</v>
      </c>
    </row>
    <row r="30" customFormat="false" ht="15" hidden="false" customHeight="true" outlineLevel="0" collapsed="false">
      <c r="A30" s="193" t="s">
        <v>132</v>
      </c>
      <c r="B30" s="194" t="n">
        <v>11</v>
      </c>
      <c r="C30" s="194" t="n">
        <v>15</v>
      </c>
      <c r="D30" s="194" t="n">
        <v>18</v>
      </c>
      <c r="E30" s="194" t="n">
        <v>22</v>
      </c>
      <c r="F30" s="195" t="n">
        <v>22.2222222222222</v>
      </c>
    </row>
    <row r="31" customFormat="false" ht="15" hidden="false" customHeight="true" outlineLevel="0" collapsed="false">
      <c r="A31" s="193" t="s">
        <v>133</v>
      </c>
      <c r="B31" s="194" t="n">
        <v>10</v>
      </c>
      <c r="C31" s="194" t="n">
        <v>7</v>
      </c>
      <c r="D31" s="194" t="n">
        <v>10</v>
      </c>
      <c r="E31" s="194" t="n">
        <v>7</v>
      </c>
      <c r="F31" s="195" t="n">
        <v>-30</v>
      </c>
    </row>
    <row r="32" customFormat="false" ht="15" hidden="false" customHeight="true" outlineLevel="0" collapsed="false">
      <c r="A32" s="193" t="s">
        <v>134</v>
      </c>
      <c r="B32" s="194" t="n">
        <v>38</v>
      </c>
      <c r="C32" s="194" t="n">
        <v>43</v>
      </c>
      <c r="D32" s="194" t="n">
        <v>58</v>
      </c>
      <c r="E32" s="194" t="n">
        <v>70</v>
      </c>
      <c r="F32" s="195" t="n">
        <v>20.6896551724138</v>
      </c>
    </row>
    <row r="33" customFormat="false" ht="15" hidden="false" customHeight="true" outlineLevel="0" collapsed="false">
      <c r="A33" s="193" t="s">
        <v>135</v>
      </c>
      <c r="B33" s="194" t="n">
        <v>10</v>
      </c>
      <c r="C33" s="194" t="n">
        <v>17</v>
      </c>
      <c r="D33" s="194" t="n">
        <v>15</v>
      </c>
      <c r="E33" s="194" t="n">
        <v>29</v>
      </c>
      <c r="F33" s="195" t="n">
        <v>93.3333333333333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558</v>
      </c>
      <c r="C35" s="198" t="n">
        <f aca="false">SUM(C7:C34)</f>
        <v>680</v>
      </c>
      <c r="D35" s="197" t="n">
        <f aca="false">SUM(D7:D34)</f>
        <v>1177</v>
      </c>
      <c r="E35" s="197" t="n">
        <f aca="false">SUM(E7:E34)</f>
        <v>1577</v>
      </c>
      <c r="F35" s="204" t="n">
        <f aca="false">E35*100/D35-100</f>
        <v>33.9847068819032</v>
      </c>
    </row>
    <row r="36" customFormat="false" ht="15" hidden="false" customHeight="true" outlineLevel="0" collapsed="false">
      <c r="A36" s="110" t="s">
        <v>174</v>
      </c>
      <c r="B36" s="202"/>
      <c r="D36" s="3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6">
      <formula>F7&lt;0</formula>
    </cfRule>
  </conditionalFormatting>
  <conditionalFormatting sqref="A7:F34">
    <cfRule type="expression" priority="3" aboveAverage="0" equalAverage="0" bottom="0" percent="0" rank="0" text="" dxfId="4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175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41323</v>
      </c>
      <c r="C7" s="194" t="n">
        <v>60979</v>
      </c>
      <c r="D7" s="194" t="n">
        <v>68420</v>
      </c>
      <c r="E7" s="194" t="n">
        <v>99447</v>
      </c>
      <c r="F7" s="195" t="n">
        <v>45.3478515054078</v>
      </c>
      <c r="G7" s="42"/>
    </row>
    <row r="8" customFormat="false" ht="15" hidden="false" customHeight="true" outlineLevel="0" collapsed="false">
      <c r="A8" s="193" t="s">
        <v>110</v>
      </c>
      <c r="B8" s="194" t="n">
        <v>41547</v>
      </c>
      <c r="C8" s="194" t="n">
        <v>41427</v>
      </c>
      <c r="D8" s="194" t="n">
        <v>71195</v>
      </c>
      <c r="E8" s="194" t="n">
        <v>78313</v>
      </c>
      <c r="F8" s="195" t="n">
        <v>9.99789311047124</v>
      </c>
      <c r="G8" s="11"/>
    </row>
    <row r="9" customFormat="false" ht="15" hidden="false" customHeight="true" outlineLevel="0" collapsed="false">
      <c r="A9" s="193" t="s">
        <v>111</v>
      </c>
      <c r="B9" s="194" t="n">
        <v>28669</v>
      </c>
      <c r="C9" s="194" t="n">
        <v>42937</v>
      </c>
      <c r="D9" s="194" t="n">
        <v>123421</v>
      </c>
      <c r="E9" s="194" t="n">
        <v>128954</v>
      </c>
      <c r="F9" s="195" t="n">
        <v>4.48302963028982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346704</v>
      </c>
      <c r="C11" s="194" t="n">
        <v>449058</v>
      </c>
      <c r="D11" s="194" t="n">
        <v>1316480</v>
      </c>
      <c r="E11" s="194" t="n">
        <v>1451251</v>
      </c>
      <c r="F11" s="195" t="n">
        <v>10.2372235051045</v>
      </c>
    </row>
    <row r="12" customFormat="false" ht="15" hidden="false" customHeight="true" outlineLevel="0" collapsed="false">
      <c r="A12" s="193" t="s">
        <v>114</v>
      </c>
      <c r="B12" s="194" t="n">
        <v>64693</v>
      </c>
      <c r="C12" s="194" t="n">
        <v>75279</v>
      </c>
      <c r="D12" s="194" t="n">
        <v>133431</v>
      </c>
      <c r="E12" s="194" t="n">
        <v>125198</v>
      </c>
      <c r="F12" s="195" t="n">
        <v>-6.17023030630064</v>
      </c>
    </row>
    <row r="13" customFormat="false" ht="15" hidden="false" customHeight="true" outlineLevel="0" collapsed="false">
      <c r="A13" s="193" t="s">
        <v>115</v>
      </c>
      <c r="B13" s="194" t="n">
        <v>665225</v>
      </c>
      <c r="C13" s="194" t="n">
        <v>835577</v>
      </c>
      <c r="D13" s="194" t="n">
        <v>1690488</v>
      </c>
      <c r="E13" s="194" t="n">
        <v>1832810</v>
      </c>
      <c r="F13" s="195" t="n">
        <v>8.41898907297774</v>
      </c>
    </row>
    <row r="14" customFormat="false" ht="15" hidden="false" customHeight="true" outlineLevel="0" collapsed="false">
      <c r="A14" s="193" t="s">
        <v>116</v>
      </c>
      <c r="B14" s="194" t="n">
        <v>393712</v>
      </c>
      <c r="C14" s="194" t="n">
        <v>547978</v>
      </c>
      <c r="D14" s="194" t="n">
        <v>961177</v>
      </c>
      <c r="E14" s="194" t="n">
        <v>1112288</v>
      </c>
      <c r="F14" s="195" t="n">
        <v>15.7214540089911</v>
      </c>
    </row>
    <row r="15" customFormat="false" ht="15" hidden="false" customHeight="true" outlineLevel="0" collapsed="false">
      <c r="A15" s="193" t="s">
        <v>117</v>
      </c>
      <c r="B15" s="194" t="n">
        <v>31118</v>
      </c>
      <c r="C15" s="194" t="n">
        <v>23104</v>
      </c>
      <c r="D15" s="194" t="n">
        <v>37564</v>
      </c>
      <c r="E15" s="194" t="n">
        <v>44084</v>
      </c>
      <c r="F15" s="195" t="n">
        <v>17.3570439782771</v>
      </c>
    </row>
    <row r="16" customFormat="false" ht="15" hidden="false" customHeight="true" outlineLevel="0" collapsed="false">
      <c r="A16" s="193" t="s">
        <v>118</v>
      </c>
      <c r="B16" s="194" t="n">
        <v>23884</v>
      </c>
      <c r="C16" s="194" t="n">
        <v>26025</v>
      </c>
      <c r="D16" s="194" t="n">
        <v>30049</v>
      </c>
      <c r="E16" s="194" t="n">
        <v>48559</v>
      </c>
      <c r="F16" s="195" t="n">
        <v>61.5993876668109</v>
      </c>
      <c r="G16" s="28"/>
    </row>
    <row r="17" customFormat="false" ht="15" hidden="false" customHeight="true" outlineLevel="0" collapsed="false">
      <c r="A17" s="193" t="s">
        <v>119</v>
      </c>
      <c r="B17" s="194" t="n">
        <v>743</v>
      </c>
      <c r="C17" s="194" t="n">
        <v>0</v>
      </c>
      <c r="D17" s="194" t="n">
        <v>743</v>
      </c>
      <c r="E17" s="194" t="n">
        <v>0</v>
      </c>
      <c r="F17" s="195" t="n">
        <v>-100</v>
      </c>
      <c r="G17" s="29"/>
    </row>
    <row r="18" customFormat="false" ht="15" hidden="false" customHeight="true" outlineLevel="0" collapsed="false">
      <c r="A18" s="193" t="s">
        <v>120</v>
      </c>
      <c r="B18" s="194" t="n">
        <v>143082</v>
      </c>
      <c r="C18" s="194" t="n">
        <v>181329</v>
      </c>
      <c r="D18" s="194" t="n">
        <v>532074</v>
      </c>
      <c r="E18" s="194" t="n">
        <v>575772</v>
      </c>
      <c r="F18" s="195" t="n">
        <v>8.21276739701621</v>
      </c>
    </row>
    <row r="19" customFormat="false" ht="15" hidden="false" customHeight="true" outlineLevel="0" collapsed="false">
      <c r="A19" s="193" t="s">
        <v>121</v>
      </c>
      <c r="B19" s="194" t="n">
        <v>2199</v>
      </c>
      <c r="C19" s="194" t="n">
        <v>3614</v>
      </c>
      <c r="D19" s="194" t="n">
        <v>3163</v>
      </c>
      <c r="E19" s="194" t="n">
        <v>3614</v>
      </c>
      <c r="F19" s="195" t="n">
        <v>14.2586152386974</v>
      </c>
    </row>
    <row r="20" customFormat="false" ht="15" hidden="false" customHeight="true" outlineLevel="0" collapsed="false">
      <c r="A20" s="193" t="s">
        <v>122</v>
      </c>
      <c r="B20" s="194" t="n">
        <v>3808</v>
      </c>
      <c r="C20" s="194" t="n">
        <v>13684</v>
      </c>
      <c r="D20" s="194" t="n">
        <v>3808</v>
      </c>
      <c r="E20" s="194" t="n">
        <v>13684</v>
      </c>
      <c r="F20" s="195" t="n">
        <v>259.348739495798</v>
      </c>
    </row>
    <row r="21" customFormat="false" ht="15" hidden="false" customHeight="true" outlineLevel="0" collapsed="false">
      <c r="A21" s="193" t="s">
        <v>123</v>
      </c>
      <c r="B21" s="194" t="n">
        <v>4580</v>
      </c>
      <c r="C21" s="194" t="n">
        <v>4185</v>
      </c>
      <c r="D21" s="194" t="n">
        <v>17933</v>
      </c>
      <c r="E21" s="194" t="n">
        <v>14429</v>
      </c>
      <c r="F21" s="195" t="n">
        <v>-19.5393966430603</v>
      </c>
    </row>
    <row r="22" customFormat="false" ht="15" hidden="false" customHeight="true" outlineLevel="0" collapsed="false">
      <c r="A22" s="193" t="s">
        <v>124</v>
      </c>
      <c r="B22" s="194" t="n">
        <v>288853</v>
      </c>
      <c r="C22" s="194" t="n">
        <v>376136</v>
      </c>
      <c r="D22" s="194" t="n">
        <v>1327075</v>
      </c>
      <c r="E22" s="194" t="n">
        <v>1581673</v>
      </c>
      <c r="F22" s="195" t="n">
        <v>19.1848991202457</v>
      </c>
    </row>
    <row r="23" customFormat="false" ht="15" hidden="false" customHeight="true" outlineLevel="0" collapsed="false">
      <c r="A23" s="193" t="s">
        <v>125</v>
      </c>
      <c r="B23" s="194" t="n">
        <v>77011</v>
      </c>
      <c r="C23" s="194" t="n">
        <v>110809</v>
      </c>
      <c r="D23" s="194" t="n">
        <v>161933</v>
      </c>
      <c r="E23" s="194" t="n">
        <v>202240</v>
      </c>
      <c r="F23" s="195" t="n">
        <v>24.8911586890875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36287</v>
      </c>
      <c r="C25" s="194" t="n">
        <v>49108</v>
      </c>
      <c r="D25" s="194" t="n">
        <v>143223</v>
      </c>
      <c r="E25" s="194" t="n">
        <v>141891</v>
      </c>
      <c r="F25" s="195" t="n">
        <v>-0.930018223330052</v>
      </c>
    </row>
    <row r="26" customFormat="false" ht="15" hidden="false" customHeight="true" outlineLevel="0" collapsed="false">
      <c r="A26" s="193" t="s">
        <v>128</v>
      </c>
      <c r="B26" s="194" t="n">
        <v>17246</v>
      </c>
      <c r="C26" s="194" t="n">
        <v>18166</v>
      </c>
      <c r="D26" s="194" t="n">
        <v>39463</v>
      </c>
      <c r="E26" s="194" t="n">
        <v>40042</v>
      </c>
      <c r="F26" s="195" t="n">
        <v>1.46719712135418</v>
      </c>
    </row>
    <row r="27" customFormat="false" ht="15" hidden="false" customHeight="true" outlineLevel="0" collapsed="false">
      <c r="A27" s="193" t="s">
        <v>129</v>
      </c>
      <c r="B27" s="194" t="n">
        <v>854</v>
      </c>
      <c r="C27" s="194" t="n">
        <v>838</v>
      </c>
      <c r="D27" s="194" t="n">
        <v>854</v>
      </c>
      <c r="E27" s="194" t="n">
        <v>841</v>
      </c>
      <c r="F27" s="195" t="n">
        <v>-1.52224824355972</v>
      </c>
    </row>
    <row r="28" customFormat="false" ht="15" hidden="false" customHeight="true" outlineLevel="0" collapsed="false">
      <c r="A28" s="193" t="s">
        <v>130</v>
      </c>
      <c r="B28" s="194" t="n">
        <v>520965</v>
      </c>
      <c r="C28" s="194" t="n">
        <v>655220</v>
      </c>
      <c r="D28" s="194" t="n">
        <v>2366279</v>
      </c>
      <c r="E28" s="194" t="n">
        <v>2669585</v>
      </c>
      <c r="F28" s="195" t="n">
        <v>12.8178460781675</v>
      </c>
    </row>
    <row r="29" customFormat="false" ht="15" hidden="false" customHeight="true" outlineLevel="0" collapsed="false">
      <c r="A29" s="193" t="s">
        <v>131</v>
      </c>
      <c r="B29" s="194" t="n">
        <v>21974</v>
      </c>
      <c r="C29" s="194" t="n">
        <v>25828</v>
      </c>
      <c r="D29" s="194" t="n">
        <v>54582</v>
      </c>
      <c r="E29" s="194" t="n">
        <v>45576</v>
      </c>
      <c r="F29" s="195" t="n">
        <v>-16.4999450368253</v>
      </c>
    </row>
    <row r="30" customFormat="false" ht="15" hidden="false" customHeight="true" outlineLevel="0" collapsed="false">
      <c r="A30" s="193" t="s">
        <v>132</v>
      </c>
      <c r="B30" s="194" t="n">
        <v>3394</v>
      </c>
      <c r="C30" s="194" t="n">
        <v>3578</v>
      </c>
      <c r="D30" s="194" t="n">
        <v>5900</v>
      </c>
      <c r="E30" s="194" t="n">
        <v>4904</v>
      </c>
      <c r="F30" s="195" t="n">
        <v>-16.8813559322034</v>
      </c>
    </row>
    <row r="31" customFormat="false" ht="15" hidden="false" customHeight="true" outlineLevel="0" collapsed="false">
      <c r="A31" s="193" t="s">
        <v>133</v>
      </c>
      <c r="B31" s="194" t="n">
        <v>11137</v>
      </c>
      <c r="C31" s="194" t="n">
        <v>4257</v>
      </c>
      <c r="D31" s="194" t="n">
        <v>11137</v>
      </c>
      <c r="E31" s="194" t="n">
        <v>4257</v>
      </c>
      <c r="F31" s="195" t="n">
        <v>-61.7760617760618</v>
      </c>
    </row>
    <row r="32" customFormat="false" ht="15" hidden="false" customHeight="true" outlineLevel="0" collapsed="false">
      <c r="A32" s="193" t="s">
        <v>134</v>
      </c>
      <c r="B32" s="194" t="n">
        <v>130463</v>
      </c>
      <c r="C32" s="194" t="n">
        <v>154230</v>
      </c>
      <c r="D32" s="194" t="n">
        <v>341936</v>
      </c>
      <c r="E32" s="194" t="n">
        <v>345394</v>
      </c>
      <c r="F32" s="195" t="n">
        <v>1.01130036030135</v>
      </c>
    </row>
    <row r="33" customFormat="false" ht="15" hidden="false" customHeight="true" outlineLevel="0" collapsed="false">
      <c r="A33" s="193" t="s">
        <v>135</v>
      </c>
      <c r="B33" s="194" t="n">
        <v>12564</v>
      </c>
      <c r="C33" s="194" t="n">
        <v>39518</v>
      </c>
      <c r="D33" s="194" t="n">
        <v>20190</v>
      </c>
      <c r="E33" s="194" t="n">
        <v>69247</v>
      </c>
      <c r="F33" s="195" t="n">
        <v>242.976721149084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2912035</v>
      </c>
      <c r="C35" s="198" t="n">
        <f aca="false">SUM(C7:C34)</f>
        <v>3742864</v>
      </c>
      <c r="D35" s="199" t="n">
        <f aca="false">SUM(D7:D34)</f>
        <v>9462518</v>
      </c>
      <c r="E35" s="200" t="n">
        <f aca="false">SUM(E7:E34)</f>
        <v>10634053</v>
      </c>
      <c r="F35" s="204" t="n">
        <f aca="false">E35*100/D35-100</f>
        <v>12.380795471142</v>
      </c>
    </row>
    <row r="36" customFormat="false" ht="15" hidden="false" customHeight="true" outlineLevel="0" collapsed="false">
      <c r="A36" s="110" t="s">
        <v>176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8">
      <formula>F7&lt;0</formula>
    </cfRule>
  </conditionalFormatting>
  <conditionalFormatting sqref="A7:F34">
    <cfRule type="expression" priority="3" aboveAverage="0" equalAverage="0" bottom="0" percent="0" rank="0" text="" dxfId="4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177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32"/>
    </row>
    <row r="8" customFormat="false" ht="15" hidden="false" customHeight="true" outlineLevel="0" collapsed="false">
      <c r="A8" s="193" t="s">
        <v>110</v>
      </c>
      <c r="B8" s="194" t="n">
        <v>9306</v>
      </c>
      <c r="C8" s="194" t="n">
        <v>8832</v>
      </c>
      <c r="D8" s="194" t="n">
        <v>34339</v>
      </c>
      <c r="E8" s="194" t="n">
        <v>38228</v>
      </c>
      <c r="F8" s="195" t="n">
        <v>11.3253152392324</v>
      </c>
      <c r="G8" s="11"/>
    </row>
    <row r="9" customFormat="false" ht="15" hidden="false" customHeight="true" outlineLevel="0" collapsed="false">
      <c r="A9" s="193" t="s">
        <v>111</v>
      </c>
      <c r="B9" s="194" t="n">
        <v>27573</v>
      </c>
      <c r="C9" s="194" t="n">
        <v>40717</v>
      </c>
      <c r="D9" s="194" t="n">
        <v>122325</v>
      </c>
      <c r="E9" s="194" t="n">
        <v>126379</v>
      </c>
      <c r="F9" s="195" t="n">
        <v>3.31412221540977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346704</v>
      </c>
      <c r="C11" s="194" t="n">
        <v>449058</v>
      </c>
      <c r="D11" s="194" t="n">
        <v>1316480</v>
      </c>
      <c r="E11" s="194" t="n">
        <v>1451251</v>
      </c>
      <c r="F11" s="195" t="n">
        <v>10.2372235051045</v>
      </c>
    </row>
    <row r="12" customFormat="false" ht="15" hidden="false" customHeight="true" outlineLevel="0" collapsed="false">
      <c r="A12" s="193" t="s">
        <v>114</v>
      </c>
      <c r="B12" s="194" t="n">
        <v>2601</v>
      </c>
      <c r="C12" s="194" t="n">
        <v>3057</v>
      </c>
      <c r="D12" s="194" t="n">
        <v>7406</v>
      </c>
      <c r="E12" s="194" t="n">
        <v>11499</v>
      </c>
      <c r="F12" s="195" t="n">
        <v>55.2660005401026</v>
      </c>
    </row>
    <row r="13" customFormat="false" ht="15" hidden="false" customHeight="true" outlineLevel="0" collapsed="false">
      <c r="A13" s="193" t="s">
        <v>115</v>
      </c>
      <c r="B13" s="194" t="n">
        <v>515411</v>
      </c>
      <c r="C13" s="194" t="n">
        <v>577944</v>
      </c>
      <c r="D13" s="194" t="n">
        <v>1375573</v>
      </c>
      <c r="E13" s="194" t="n">
        <v>1424013</v>
      </c>
      <c r="F13" s="195" t="n">
        <v>3.52144161015083</v>
      </c>
    </row>
    <row r="14" customFormat="false" ht="15" hidden="false" customHeight="true" outlineLevel="0" collapsed="false">
      <c r="A14" s="193" t="s">
        <v>116</v>
      </c>
      <c r="B14" s="194" t="n">
        <v>117819</v>
      </c>
      <c r="C14" s="194" t="n">
        <v>146148</v>
      </c>
      <c r="D14" s="194" t="n">
        <v>365808</v>
      </c>
      <c r="E14" s="194" t="n">
        <v>359174</v>
      </c>
      <c r="F14" s="195" t="n">
        <v>-1.81351966058698</v>
      </c>
    </row>
    <row r="15" customFormat="false" ht="15" hidden="false" customHeight="true" outlineLevel="0" collapsed="false">
      <c r="A15" s="193" t="s">
        <v>117</v>
      </c>
      <c r="B15" s="194" t="n">
        <v>11962</v>
      </c>
      <c r="C15" s="194" t="n">
        <v>13565</v>
      </c>
      <c r="D15" s="194" t="n">
        <v>18408</v>
      </c>
      <c r="E15" s="194" t="n">
        <v>29618</v>
      </c>
      <c r="F15" s="195" t="n">
        <v>60.8974358974359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0</v>
      </c>
      <c r="D16" s="194" t="n">
        <v>0</v>
      </c>
      <c r="E16" s="194" t="n">
        <v>0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0</v>
      </c>
      <c r="E17" s="194" t="n">
        <v>0</v>
      </c>
      <c r="F17" s="195" t="s">
        <v>101</v>
      </c>
      <c r="G17" s="29"/>
    </row>
    <row r="18" customFormat="false" ht="15" hidden="false" customHeight="true" outlineLevel="0" collapsed="false">
      <c r="A18" s="193" t="s">
        <v>120</v>
      </c>
      <c r="B18" s="194" t="n">
        <v>142968</v>
      </c>
      <c r="C18" s="194" t="n">
        <v>178572</v>
      </c>
      <c r="D18" s="194" t="n">
        <v>531960</v>
      </c>
      <c r="E18" s="194" t="n">
        <v>571157</v>
      </c>
      <c r="F18" s="195" t="n">
        <v>7.36841115873374</v>
      </c>
    </row>
    <row r="19" customFormat="false" ht="15" hidden="false" customHeight="true" outlineLevel="0" collapsed="false">
      <c r="A19" s="193" t="s">
        <v>121</v>
      </c>
      <c r="B19" s="194" t="n">
        <v>0</v>
      </c>
      <c r="C19" s="194" t="n">
        <v>0</v>
      </c>
      <c r="D19" s="194" t="n">
        <v>0</v>
      </c>
      <c r="E19" s="194" t="n">
        <v>0</v>
      </c>
      <c r="F19" s="195" t="s">
        <v>101</v>
      </c>
    </row>
    <row r="20" customFormat="false" ht="15" hidden="false" customHeight="true" outlineLevel="0" collapsed="false">
      <c r="A20" s="193" t="s">
        <v>122</v>
      </c>
      <c r="B20" s="194" t="n">
        <v>0</v>
      </c>
      <c r="C20" s="194" t="n">
        <v>0</v>
      </c>
      <c r="D20" s="194" t="n">
        <v>0</v>
      </c>
      <c r="E20" s="194" t="n">
        <v>0</v>
      </c>
      <c r="F20" s="195" t="s">
        <v>101</v>
      </c>
    </row>
    <row r="21" customFormat="false" ht="15" hidden="false" customHeight="true" outlineLevel="0" collapsed="false">
      <c r="A21" s="193" t="s">
        <v>123</v>
      </c>
      <c r="B21" s="194" t="n">
        <v>4526</v>
      </c>
      <c r="C21" s="194" t="n">
        <v>4185</v>
      </c>
      <c r="D21" s="194" t="n">
        <v>17879</v>
      </c>
      <c r="E21" s="194" t="n">
        <v>13157</v>
      </c>
      <c r="F21" s="195" t="n">
        <v>-26.4108730913362</v>
      </c>
    </row>
    <row r="22" customFormat="false" ht="15" hidden="false" customHeight="true" outlineLevel="0" collapsed="false">
      <c r="A22" s="193" t="s">
        <v>124</v>
      </c>
      <c r="B22" s="194" t="n">
        <v>103439</v>
      </c>
      <c r="C22" s="194" t="n">
        <v>145806</v>
      </c>
      <c r="D22" s="194" t="n">
        <v>436119</v>
      </c>
      <c r="E22" s="194" t="n">
        <v>434895</v>
      </c>
      <c r="F22" s="195" t="n">
        <v>-0.280657343523217</v>
      </c>
    </row>
    <row r="23" customFormat="false" ht="15" hidden="false" customHeight="true" outlineLevel="0" collapsed="false">
      <c r="A23" s="193" t="s">
        <v>125</v>
      </c>
      <c r="B23" s="194" t="n">
        <v>17895</v>
      </c>
      <c r="C23" s="194" t="n">
        <v>28991</v>
      </c>
      <c r="D23" s="194" t="n">
        <v>84259</v>
      </c>
      <c r="E23" s="194" t="n">
        <v>88801</v>
      </c>
      <c r="F23" s="195" t="n">
        <v>5.39052208072728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35006</v>
      </c>
      <c r="C25" s="194" t="n">
        <v>47908</v>
      </c>
      <c r="D25" s="194" t="n">
        <v>141354</v>
      </c>
      <c r="E25" s="194" t="n">
        <v>139835</v>
      </c>
      <c r="F25" s="195" t="n">
        <v>-1.07460701501195</v>
      </c>
    </row>
    <row r="26" customFormat="false" ht="15" hidden="false" customHeight="true" outlineLevel="0" collapsed="false">
      <c r="A26" s="193" t="s">
        <v>128</v>
      </c>
      <c r="B26" s="194" t="n">
        <v>7970</v>
      </c>
      <c r="C26" s="194" t="n">
        <v>9592</v>
      </c>
      <c r="D26" s="194" t="n">
        <v>30187</v>
      </c>
      <c r="E26" s="194" t="n">
        <v>26829</v>
      </c>
      <c r="F26" s="195" t="n">
        <v>-11.1239937721536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3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390770</v>
      </c>
      <c r="C28" s="194" t="n">
        <v>498048</v>
      </c>
      <c r="D28" s="194" t="n">
        <v>1761812</v>
      </c>
      <c r="E28" s="194" t="n">
        <v>1813560</v>
      </c>
      <c r="F28" s="195" t="n">
        <v>2.93720328843259</v>
      </c>
    </row>
    <row r="29" customFormat="false" ht="15" hidden="false" customHeight="true" outlineLevel="0" collapsed="false">
      <c r="A29" s="193" t="s">
        <v>131</v>
      </c>
      <c r="B29" s="194" t="n">
        <v>17995</v>
      </c>
      <c r="C29" s="194" t="n">
        <v>19508</v>
      </c>
      <c r="D29" s="194" t="n">
        <v>50591</v>
      </c>
      <c r="E29" s="194" t="n">
        <v>39256</v>
      </c>
      <c r="F29" s="195" t="n">
        <v>-22.4051708801961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0</v>
      </c>
      <c r="D31" s="194" t="n">
        <v>0</v>
      </c>
      <c r="E31" s="194" t="n">
        <v>0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65645</v>
      </c>
      <c r="C32" s="194" t="n">
        <v>80085</v>
      </c>
      <c r="D32" s="194" t="n">
        <v>211510</v>
      </c>
      <c r="E32" s="194" t="n">
        <v>214439</v>
      </c>
      <c r="F32" s="195" t="n">
        <v>1.38480450096922</v>
      </c>
    </row>
    <row r="33" customFormat="false" ht="15" hidden="false" customHeight="true" outlineLevel="0" collapsed="false">
      <c r="A33" s="193" t="s">
        <v>135</v>
      </c>
      <c r="B33" s="194" t="n">
        <v>0</v>
      </c>
      <c r="C33" s="194" t="n">
        <v>0</v>
      </c>
      <c r="D33" s="194" t="n">
        <v>0</v>
      </c>
      <c r="E33" s="194" t="n">
        <v>0</v>
      </c>
      <c r="F33" s="195" t="s">
        <v>101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196" t="s">
        <v>137</v>
      </c>
      <c r="B35" s="197" t="n">
        <f aca="false">SUM(B7:B34)</f>
        <v>1817590</v>
      </c>
      <c r="C35" s="198" t="n">
        <f aca="false">SUM(C7:C34)</f>
        <v>2252016</v>
      </c>
      <c r="D35" s="199" t="n">
        <f aca="false">SUM(D7:D34)</f>
        <v>6506010</v>
      </c>
      <c r="E35" s="200" t="n">
        <f aca="false">SUM(E7:E34)</f>
        <v>6782094</v>
      </c>
      <c r="F35" s="204" t="n">
        <f aca="false">E35*100/D35-100</f>
        <v>4.24352252763214</v>
      </c>
    </row>
    <row r="36" customFormat="false" ht="15" hidden="false" customHeight="true" outlineLevel="0" collapsed="false">
      <c r="A36" s="110" t="s">
        <v>178</v>
      </c>
      <c r="B36" s="202"/>
      <c r="C36" s="9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0">
      <formula>F7&lt;0</formula>
    </cfRule>
  </conditionalFormatting>
  <conditionalFormatting sqref="A7:F34">
    <cfRule type="expression" priority="3" aboveAverage="0" equalAverage="0" bottom="0" percent="0" rank="0" text="" dxfId="5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179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169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41323</v>
      </c>
      <c r="C7" s="194" t="n">
        <v>60979</v>
      </c>
      <c r="D7" s="194" t="n">
        <v>68420</v>
      </c>
      <c r="E7" s="194" t="n">
        <v>99447</v>
      </c>
      <c r="F7" s="195" t="n">
        <v>45.3478515054078</v>
      </c>
      <c r="G7" s="32"/>
    </row>
    <row r="8" customFormat="false" ht="15" hidden="false" customHeight="true" outlineLevel="0" collapsed="false">
      <c r="A8" s="193" t="s">
        <v>110</v>
      </c>
      <c r="B8" s="194" t="n">
        <v>32241</v>
      </c>
      <c r="C8" s="194" t="n">
        <v>32595</v>
      </c>
      <c r="D8" s="194" t="n">
        <v>36856</v>
      </c>
      <c r="E8" s="194" t="n">
        <v>40085</v>
      </c>
      <c r="F8" s="195" t="n">
        <v>8.76112437594965</v>
      </c>
      <c r="G8" s="11"/>
    </row>
    <row r="9" customFormat="false" ht="15" hidden="false" customHeight="true" outlineLevel="0" collapsed="false">
      <c r="A9" s="193" t="s">
        <v>111</v>
      </c>
      <c r="B9" s="194" t="n">
        <v>1096</v>
      </c>
      <c r="C9" s="194" t="n">
        <v>2220</v>
      </c>
      <c r="D9" s="194" t="n">
        <v>1096</v>
      </c>
      <c r="E9" s="194" t="n">
        <v>2575</v>
      </c>
      <c r="F9" s="195" t="n">
        <v>134.945255474453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0</v>
      </c>
      <c r="C11" s="194" t="n">
        <v>0</v>
      </c>
      <c r="D11" s="194" t="n">
        <v>0</v>
      </c>
      <c r="E11" s="194" t="n">
        <v>0</v>
      </c>
      <c r="F11" s="195" t="s">
        <v>101</v>
      </c>
    </row>
    <row r="12" customFormat="false" ht="15" hidden="false" customHeight="true" outlineLevel="0" collapsed="false">
      <c r="A12" s="193" t="s">
        <v>114</v>
      </c>
      <c r="B12" s="194" t="n">
        <v>62092</v>
      </c>
      <c r="C12" s="194" t="n">
        <v>72222</v>
      </c>
      <c r="D12" s="194" t="n">
        <v>126025</v>
      </c>
      <c r="E12" s="194" t="n">
        <v>113699</v>
      </c>
      <c r="F12" s="195" t="n">
        <v>-9.78059908748264</v>
      </c>
    </row>
    <row r="13" customFormat="false" ht="15" hidden="false" customHeight="true" outlineLevel="0" collapsed="false">
      <c r="A13" s="193" t="s">
        <v>115</v>
      </c>
      <c r="B13" s="194" t="n">
        <v>149814</v>
      </c>
      <c r="C13" s="194" t="n">
        <v>257633</v>
      </c>
      <c r="D13" s="194" t="n">
        <v>314915</v>
      </c>
      <c r="E13" s="194" t="n">
        <v>408797</v>
      </c>
      <c r="F13" s="195" t="n">
        <v>29.8118539923472</v>
      </c>
    </row>
    <row r="14" customFormat="false" ht="15" hidden="false" customHeight="true" outlineLevel="0" collapsed="false">
      <c r="A14" s="193" t="s">
        <v>116</v>
      </c>
      <c r="B14" s="194" t="n">
        <v>275893</v>
      </c>
      <c r="C14" s="194" t="n">
        <v>401830</v>
      </c>
      <c r="D14" s="194" t="n">
        <v>595369</v>
      </c>
      <c r="E14" s="194" t="n">
        <v>753114</v>
      </c>
      <c r="F14" s="195" t="n">
        <v>26.4953331463345</v>
      </c>
    </row>
    <row r="15" customFormat="false" ht="15" hidden="false" customHeight="true" outlineLevel="0" collapsed="false">
      <c r="A15" s="193" t="s">
        <v>117</v>
      </c>
      <c r="B15" s="194" t="n">
        <v>19156</v>
      </c>
      <c r="C15" s="194" t="n">
        <v>9539</v>
      </c>
      <c r="D15" s="194" t="n">
        <v>19156</v>
      </c>
      <c r="E15" s="194" t="n">
        <v>14466</v>
      </c>
      <c r="F15" s="195" t="n">
        <v>-24.4831906452287</v>
      </c>
    </row>
    <row r="16" customFormat="false" ht="15" hidden="false" customHeight="true" outlineLevel="0" collapsed="false">
      <c r="A16" s="193" t="s">
        <v>118</v>
      </c>
      <c r="B16" s="194" t="n">
        <v>23884</v>
      </c>
      <c r="C16" s="194" t="n">
        <v>26025</v>
      </c>
      <c r="D16" s="194" t="n">
        <v>30049</v>
      </c>
      <c r="E16" s="194" t="n">
        <v>48559</v>
      </c>
      <c r="F16" s="195" t="n">
        <v>61.5993876668109</v>
      </c>
      <c r="G16" s="28"/>
    </row>
    <row r="17" customFormat="false" ht="15" hidden="false" customHeight="true" outlineLevel="0" collapsed="false">
      <c r="A17" s="193" t="s">
        <v>119</v>
      </c>
      <c r="B17" s="194" t="n">
        <v>743</v>
      </c>
      <c r="C17" s="194" t="n">
        <v>0</v>
      </c>
      <c r="D17" s="194" t="n">
        <v>743</v>
      </c>
      <c r="E17" s="194" t="n">
        <v>0</v>
      </c>
      <c r="F17" s="195" t="n">
        <v>-100</v>
      </c>
      <c r="G17" s="29"/>
    </row>
    <row r="18" customFormat="false" ht="15" hidden="false" customHeight="true" outlineLevel="0" collapsed="false">
      <c r="A18" s="193" t="s">
        <v>120</v>
      </c>
      <c r="B18" s="194" t="n">
        <v>114</v>
      </c>
      <c r="C18" s="194" t="n">
        <v>2757</v>
      </c>
      <c r="D18" s="194" t="n">
        <v>114</v>
      </c>
      <c r="E18" s="194" t="n">
        <v>4615</v>
      </c>
      <c r="F18" s="195" t="n">
        <v>3948.24561403509</v>
      </c>
    </row>
    <row r="19" customFormat="false" ht="15" hidden="false" customHeight="true" outlineLevel="0" collapsed="false">
      <c r="A19" s="193" t="s">
        <v>121</v>
      </c>
      <c r="B19" s="194" t="n">
        <v>2199</v>
      </c>
      <c r="C19" s="194" t="n">
        <v>3614</v>
      </c>
      <c r="D19" s="194" t="n">
        <v>3163</v>
      </c>
      <c r="E19" s="194" t="n">
        <v>3614</v>
      </c>
      <c r="F19" s="195" t="n">
        <v>14.2586152386974</v>
      </c>
    </row>
    <row r="20" customFormat="false" ht="15" hidden="false" customHeight="true" outlineLevel="0" collapsed="false">
      <c r="A20" s="193" t="s">
        <v>122</v>
      </c>
      <c r="B20" s="194" t="n">
        <v>3808</v>
      </c>
      <c r="C20" s="194" t="n">
        <v>13684</v>
      </c>
      <c r="D20" s="194" t="n">
        <v>3808</v>
      </c>
      <c r="E20" s="194" t="n">
        <v>13684</v>
      </c>
      <c r="F20" s="195" t="n">
        <v>259.348739495798</v>
      </c>
    </row>
    <row r="21" customFormat="false" ht="15" hidden="false" customHeight="true" outlineLevel="0" collapsed="false">
      <c r="A21" s="193" t="s">
        <v>123</v>
      </c>
      <c r="B21" s="194" t="n">
        <v>54</v>
      </c>
      <c r="C21" s="194" t="n">
        <v>0</v>
      </c>
      <c r="D21" s="194" t="n">
        <v>54</v>
      </c>
      <c r="E21" s="194" t="n">
        <v>1272</v>
      </c>
      <c r="F21" s="195" t="n">
        <v>2255.55555555556</v>
      </c>
    </row>
    <row r="22" customFormat="false" ht="15" hidden="false" customHeight="true" outlineLevel="0" collapsed="false">
      <c r="A22" s="193" t="s">
        <v>124</v>
      </c>
      <c r="B22" s="194" t="n">
        <v>185414</v>
      </c>
      <c r="C22" s="194" t="n">
        <v>230330</v>
      </c>
      <c r="D22" s="194" t="n">
        <v>890956</v>
      </c>
      <c r="E22" s="194" t="n">
        <v>1146778</v>
      </c>
      <c r="F22" s="195" t="n">
        <v>28.7132024477079</v>
      </c>
    </row>
    <row r="23" customFormat="false" ht="15" hidden="false" customHeight="true" outlineLevel="0" collapsed="false">
      <c r="A23" s="193" t="s">
        <v>125</v>
      </c>
      <c r="B23" s="194" t="n">
        <v>59116</v>
      </c>
      <c r="C23" s="194" t="n">
        <v>81818</v>
      </c>
      <c r="D23" s="194" t="n">
        <v>77674</v>
      </c>
      <c r="E23" s="194" t="n">
        <v>113439</v>
      </c>
      <c r="F23" s="195" t="n">
        <v>46.045008625795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1281</v>
      </c>
      <c r="C25" s="194" t="n">
        <v>1200</v>
      </c>
      <c r="D25" s="194" t="n">
        <v>1869</v>
      </c>
      <c r="E25" s="194" t="n">
        <v>2056</v>
      </c>
      <c r="F25" s="195" t="n">
        <v>10.0053504547887</v>
      </c>
    </row>
    <row r="26" customFormat="false" ht="15" hidden="false" customHeight="true" outlineLevel="0" collapsed="false">
      <c r="A26" s="193" t="s">
        <v>128</v>
      </c>
      <c r="B26" s="194" t="n">
        <v>9276</v>
      </c>
      <c r="C26" s="194" t="n">
        <v>8574</v>
      </c>
      <c r="D26" s="194" t="n">
        <v>9276</v>
      </c>
      <c r="E26" s="194" t="n">
        <v>13213</v>
      </c>
      <c r="F26" s="195" t="n">
        <v>42.4428633031479</v>
      </c>
    </row>
    <row r="27" customFormat="false" ht="15" hidden="false" customHeight="true" outlineLevel="0" collapsed="false">
      <c r="A27" s="193" t="s">
        <v>129</v>
      </c>
      <c r="B27" s="194" t="n">
        <v>854</v>
      </c>
      <c r="C27" s="194" t="n">
        <v>838</v>
      </c>
      <c r="D27" s="194" t="n">
        <v>854</v>
      </c>
      <c r="E27" s="194" t="n">
        <v>838</v>
      </c>
      <c r="F27" s="195" t="n">
        <v>-1.8735362997658</v>
      </c>
    </row>
    <row r="28" customFormat="false" ht="15" hidden="false" customHeight="true" outlineLevel="0" collapsed="false">
      <c r="A28" s="193" t="s">
        <v>130</v>
      </c>
      <c r="B28" s="194" t="n">
        <v>130195</v>
      </c>
      <c r="C28" s="194" t="n">
        <v>157172</v>
      </c>
      <c r="D28" s="194" t="n">
        <v>604467</v>
      </c>
      <c r="E28" s="194" t="n">
        <v>856025</v>
      </c>
      <c r="F28" s="195" t="n">
        <v>41.6164985019861</v>
      </c>
    </row>
    <row r="29" customFormat="false" ht="15" hidden="false" customHeight="true" outlineLevel="0" collapsed="false">
      <c r="A29" s="193" t="s">
        <v>131</v>
      </c>
      <c r="B29" s="194" t="n">
        <v>3979</v>
      </c>
      <c r="C29" s="194" t="n">
        <v>6320</v>
      </c>
      <c r="D29" s="194" t="n">
        <v>3991</v>
      </c>
      <c r="E29" s="194" t="n">
        <v>6320</v>
      </c>
      <c r="F29" s="195" t="n">
        <v>58.3563016787772</v>
      </c>
    </row>
    <row r="30" customFormat="false" ht="15" hidden="false" customHeight="true" outlineLevel="0" collapsed="false">
      <c r="A30" s="193" t="s">
        <v>132</v>
      </c>
      <c r="B30" s="194" t="n">
        <v>3394</v>
      </c>
      <c r="C30" s="194" t="n">
        <v>3578</v>
      </c>
      <c r="D30" s="194" t="n">
        <v>5900</v>
      </c>
      <c r="E30" s="194" t="n">
        <v>4904</v>
      </c>
      <c r="F30" s="195" t="n">
        <v>-16.8813559322034</v>
      </c>
    </row>
    <row r="31" customFormat="false" ht="15" hidden="false" customHeight="true" outlineLevel="0" collapsed="false">
      <c r="A31" s="193" t="s">
        <v>133</v>
      </c>
      <c r="B31" s="194" t="n">
        <v>11137</v>
      </c>
      <c r="C31" s="194" t="n">
        <v>4257</v>
      </c>
      <c r="D31" s="194" t="n">
        <v>11137</v>
      </c>
      <c r="E31" s="194" t="n">
        <v>4257</v>
      </c>
      <c r="F31" s="195" t="n">
        <v>-61.7760617760618</v>
      </c>
    </row>
    <row r="32" customFormat="false" ht="15" hidden="false" customHeight="true" outlineLevel="0" collapsed="false">
      <c r="A32" s="193" t="s">
        <v>134</v>
      </c>
      <c r="B32" s="194" t="n">
        <v>64818</v>
      </c>
      <c r="C32" s="194" t="n">
        <v>74145</v>
      </c>
      <c r="D32" s="194" t="n">
        <v>130426</v>
      </c>
      <c r="E32" s="194" t="n">
        <v>130955</v>
      </c>
      <c r="F32" s="195" t="n">
        <v>0.405593976661095</v>
      </c>
    </row>
    <row r="33" customFormat="false" ht="15" hidden="false" customHeight="true" outlineLevel="0" collapsed="false">
      <c r="A33" s="193" t="s">
        <v>135</v>
      </c>
      <c r="B33" s="194" t="n">
        <v>12564</v>
      </c>
      <c r="C33" s="194" t="n">
        <v>39518</v>
      </c>
      <c r="D33" s="194" t="n">
        <v>20190</v>
      </c>
      <c r="E33" s="194" t="n">
        <v>69247</v>
      </c>
      <c r="F33" s="195" t="n">
        <v>242.976721149084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196" t="s">
        <v>137</v>
      </c>
      <c r="B35" s="199" t="n">
        <f aca="false">SUM(B7:B34)</f>
        <v>1094445</v>
      </c>
      <c r="C35" s="198" t="n">
        <f aca="false">SUM(C7:C34)</f>
        <v>1490848</v>
      </c>
      <c r="D35" s="199" t="n">
        <f aca="false">SUM(D7:D34)</f>
        <v>2956508</v>
      </c>
      <c r="E35" s="197" t="n">
        <f aca="false">SUM(E7:E34)</f>
        <v>3851959</v>
      </c>
      <c r="F35" s="204" t="n">
        <f aca="false">E35*100/D35-100</f>
        <v>30.2874539828744</v>
      </c>
    </row>
    <row r="36" customFormat="false" ht="15" hidden="false" customHeight="true" outlineLevel="0" collapsed="false">
      <c r="A36" s="110" t="s">
        <v>180</v>
      </c>
      <c r="B36" s="202"/>
      <c r="D36" s="202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2">
      <formula>F7&lt;0</formula>
    </cfRule>
  </conditionalFormatting>
  <conditionalFormatting sqref="A7:F34">
    <cfRule type="expression" priority="3" aboveAverage="0" equalAverage="0" bottom="0" percent="0" rank="0" text="" dxfId="5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3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27" activeCellId="0" sqref="K27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32.86"/>
    <col collapsed="false" customWidth="true" hidden="false" outlineLevel="0" max="2" min="2" style="0" width="18.71"/>
    <col collapsed="false" customWidth="true" hidden="false" outlineLevel="0" max="3" min="3" style="0" width="22.57"/>
    <col collapsed="false" customWidth="true" hidden="false" outlineLevel="0" max="8" min="4" style="0" width="15.42"/>
    <col collapsed="false" customWidth="true" hidden="false" outlineLevel="0" max="9" min="9" style="0" width="11.85"/>
    <col collapsed="false" customWidth="true" hidden="false" outlineLevel="0" max="10" min="10" style="0" width="10.57"/>
    <col collapsed="false" customWidth="true" hidden="false" outlineLevel="0" max="11" min="11" style="0" width="11.14"/>
  </cols>
  <sheetData>
    <row r="1" customFormat="false" ht="18.75" hidden="false" customHeight="true" outlineLevel="0" collapsed="false">
      <c r="A1" s="31" t="s">
        <v>1</v>
      </c>
      <c r="B1" s="32"/>
      <c r="C1" s="32"/>
      <c r="D1" s="32"/>
      <c r="E1" s="21"/>
      <c r="G1" s="33"/>
      <c r="H1" s="33"/>
      <c r="I1" s="33"/>
      <c r="J1" s="34"/>
      <c r="K1" s="34"/>
      <c r="L1" s="33"/>
    </row>
    <row r="2" customFormat="false" ht="15" hidden="false" customHeight="true" outlineLevel="0" collapsed="false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5"/>
    </row>
    <row r="3" customFormat="false" ht="15" hidden="false" customHeight="true" outlineLevel="0" collapsed="false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5"/>
    </row>
    <row r="4" customFormat="false" ht="15" hidden="false" customHeight="true" outlineLevel="0" collapsed="false">
      <c r="A4" s="36" t="s">
        <v>2</v>
      </c>
      <c r="B4" s="32"/>
      <c r="C4" s="32"/>
      <c r="D4" s="32"/>
      <c r="E4" s="32"/>
      <c r="F4" s="32"/>
      <c r="G4" s="32"/>
      <c r="H4" s="37"/>
      <c r="I4" s="38" t="s">
        <v>3</v>
      </c>
      <c r="J4" s="32"/>
      <c r="K4" s="32"/>
    </row>
    <row r="5" customFormat="false" ht="15" hidden="false" customHeight="true" outlineLevel="0" collapsed="false">
      <c r="A5" s="39" t="s">
        <v>4</v>
      </c>
      <c r="B5" s="39"/>
      <c r="C5" s="39"/>
      <c r="D5" s="40" t="s">
        <v>5</v>
      </c>
      <c r="E5" s="40"/>
      <c r="F5" s="41" t="s">
        <v>6</v>
      </c>
      <c r="G5" s="41"/>
      <c r="H5" s="40" t="s">
        <v>7</v>
      </c>
      <c r="I5" s="40"/>
      <c r="J5" s="42"/>
      <c r="K5" s="43"/>
    </row>
    <row r="6" customFormat="false" ht="15" hidden="false" customHeight="true" outlineLevel="0" collapsed="false">
      <c r="A6" s="39"/>
      <c r="B6" s="39"/>
      <c r="C6" s="39"/>
      <c r="D6" s="40" t="n">
        <v>2024</v>
      </c>
      <c r="E6" s="40" t="n">
        <v>2025</v>
      </c>
      <c r="F6" s="40" t="n">
        <v>2024</v>
      </c>
      <c r="G6" s="40" t="n">
        <v>2025</v>
      </c>
      <c r="H6" s="40" t="s">
        <v>8</v>
      </c>
      <c r="I6" s="44" t="s">
        <v>9</v>
      </c>
      <c r="J6" s="45"/>
      <c r="K6" s="32"/>
    </row>
    <row r="7" customFormat="false" ht="15" hidden="false" customHeight="true" outlineLevel="0" collapsed="false">
      <c r="A7" s="46" t="s">
        <v>10</v>
      </c>
      <c r="B7" s="47" t="s">
        <v>11</v>
      </c>
      <c r="C7" s="48" t="s">
        <v>12</v>
      </c>
      <c r="D7" s="49" t="n">
        <f aca="false" t="array" ref="D7:G7">Líquidos!B35:E35</f>
        <v>15925805</v>
      </c>
      <c r="E7" s="49" t="n">
        <v>15714537</v>
      </c>
      <c r="F7" s="49" t="n">
        <v>61061533</v>
      </c>
      <c r="G7" s="49" t="n">
        <v>58776926</v>
      </c>
      <c r="H7" s="50" t="n">
        <f aca="false">G7-F7</f>
        <v>-2284607</v>
      </c>
      <c r="I7" s="51" t="n">
        <f aca="false">((G7*100/F7)-100)</f>
        <v>-3.74148320187113</v>
      </c>
      <c r="J7" s="52"/>
      <c r="K7" s="32"/>
    </row>
    <row r="8" customFormat="false" ht="15" hidden="false" customHeight="true" outlineLevel="0" collapsed="false">
      <c r="A8" s="46"/>
      <c r="B8" s="53" t="s">
        <v>13</v>
      </c>
      <c r="C8" s="53" t="s">
        <v>12</v>
      </c>
      <c r="D8" s="49" t="n">
        <f aca="false" t="array" ref="D8:G8">Sólidos!B35:E35</f>
        <v>6996493</v>
      </c>
      <c r="E8" s="49" t="n">
        <v>6618758</v>
      </c>
      <c r="F8" s="54" t="n">
        <v>27305949</v>
      </c>
      <c r="G8" s="49" t="n">
        <v>26948060</v>
      </c>
      <c r="H8" s="55" t="n">
        <f aca="false">G8-F8</f>
        <v>-357889</v>
      </c>
      <c r="I8" s="56" t="n">
        <f aca="false">((G8*100/F8)-100)</f>
        <v>-1.31066310861416</v>
      </c>
      <c r="J8" s="42"/>
      <c r="K8" s="32"/>
    </row>
    <row r="9" customFormat="false" ht="15" hidden="false" customHeight="true" outlineLevel="0" collapsed="false">
      <c r="A9" s="46"/>
      <c r="B9" s="53" t="s">
        <v>14</v>
      </c>
      <c r="C9" s="57" t="s">
        <v>12</v>
      </c>
      <c r="D9" s="49" t="n">
        <f aca="false" t="array" ref="D9:G9">'Mercancía general'!B35:E35</f>
        <v>24880927</v>
      </c>
      <c r="E9" s="58" t="n">
        <v>23899929</v>
      </c>
      <c r="F9" s="49" t="n">
        <v>92024454</v>
      </c>
      <c r="G9" s="59" t="n">
        <v>91395276</v>
      </c>
      <c r="H9" s="55" t="n">
        <f aca="false">G9-F9</f>
        <v>-629178</v>
      </c>
      <c r="I9" s="51" t="n">
        <f aca="false">((G9*100/F9)-100)</f>
        <v>-0.68370739803575</v>
      </c>
      <c r="J9" s="42"/>
      <c r="K9" s="32"/>
    </row>
    <row r="10" customFormat="false" ht="15" hidden="false" customHeight="true" outlineLevel="0" collapsed="false">
      <c r="A10" s="46"/>
      <c r="B10" s="53"/>
      <c r="C10" s="60" t="s">
        <v>15</v>
      </c>
      <c r="D10" s="61" t="n">
        <f aca="false" t="array" ref="D10:G10">'Mercancías contenedores'!B35:E35</f>
        <v>17162680</v>
      </c>
      <c r="E10" s="61" t="n">
        <v>16408399</v>
      </c>
      <c r="F10" s="62" t="n">
        <v>63711264</v>
      </c>
      <c r="G10" s="61" t="n">
        <v>62161750</v>
      </c>
      <c r="H10" s="63" t="n">
        <f aca="false">G10-F10</f>
        <v>-1549514</v>
      </c>
      <c r="I10" s="64" t="n">
        <f aca="false">((G10*100/F10)-100)</f>
        <v>-2.43208798996673</v>
      </c>
      <c r="J10" s="42"/>
      <c r="K10" s="32"/>
    </row>
    <row r="11" customFormat="false" ht="15" hidden="false" customHeight="true" outlineLevel="0" collapsed="false">
      <c r="A11" s="46"/>
      <c r="B11" s="53"/>
      <c r="C11" s="60" t="s">
        <v>16</v>
      </c>
      <c r="D11" s="65" t="n">
        <f aca="false">D9-D10</f>
        <v>7718247</v>
      </c>
      <c r="E11" s="65" t="n">
        <f aca="false">E9-E10</f>
        <v>7491530</v>
      </c>
      <c r="F11" s="66" t="n">
        <f aca="false">F9-F10</f>
        <v>28313190</v>
      </c>
      <c r="G11" s="67" t="n">
        <f aca="false">G9-G10</f>
        <v>29233526</v>
      </c>
      <c r="H11" s="63" t="n">
        <f aca="false">G11-F11</f>
        <v>920336</v>
      </c>
      <c r="I11" s="68" t="n">
        <f aca="false">((G11*100/F11)-100)</f>
        <v>3.25055565974728</v>
      </c>
      <c r="J11" s="42"/>
      <c r="K11" s="32"/>
    </row>
    <row r="12" customFormat="false" ht="15" hidden="false" customHeight="true" outlineLevel="0" collapsed="false">
      <c r="A12" s="46"/>
      <c r="B12" s="69"/>
      <c r="C12" s="70" t="s">
        <v>17</v>
      </c>
      <c r="D12" s="71" t="n">
        <f aca="false">SUM(D7,D8,D9)</f>
        <v>47803225</v>
      </c>
      <c r="E12" s="71" t="n">
        <f aca="false">SUM(E7,E8,E9)</f>
        <v>46233224</v>
      </c>
      <c r="F12" s="71" t="n">
        <f aca="false">SUM(F7,F8,F9)</f>
        <v>180391936</v>
      </c>
      <c r="G12" s="71" t="n">
        <f aca="false">SUM(G7,G8,G9)</f>
        <v>177120262</v>
      </c>
      <c r="H12" s="72" t="n">
        <f aca="false">G12-F12</f>
        <v>-3271674</v>
      </c>
      <c r="I12" s="73" t="n">
        <f aca="false">((G12*100/F12)-100)</f>
        <v>-1.8136475901007</v>
      </c>
      <c r="J12" s="42"/>
      <c r="K12" s="32"/>
    </row>
    <row r="13" customFormat="false" ht="15" hidden="false" customHeight="true" outlineLevel="0" collapsed="false">
      <c r="A13" s="74" t="s">
        <v>18</v>
      </c>
      <c r="B13" s="53" t="s">
        <v>19</v>
      </c>
      <c r="C13" s="57" t="s">
        <v>12</v>
      </c>
      <c r="D13" s="75" t="n">
        <f aca="false" t="array" ref="D13:G13">Pesca!B35:E35</f>
        <v>15030.273</v>
      </c>
      <c r="E13" s="76" t="n">
        <v>12627.303</v>
      </c>
      <c r="F13" s="49" t="n">
        <v>41490.331</v>
      </c>
      <c r="G13" s="77" t="n">
        <v>40772.037</v>
      </c>
      <c r="H13" s="49" t="n">
        <f aca="false">G13-F13</f>
        <v>-718.293999999994</v>
      </c>
      <c r="I13" s="78" t="n">
        <f aca="false">((G13*100/F13)-100)</f>
        <v>-1.73123227192379</v>
      </c>
      <c r="J13" s="79"/>
      <c r="K13" s="32"/>
    </row>
    <row r="14" customFormat="false" ht="15" hidden="false" customHeight="true" outlineLevel="0" collapsed="false">
      <c r="A14" s="74"/>
      <c r="B14" s="53" t="s">
        <v>20</v>
      </c>
      <c r="C14" s="57" t="s">
        <v>12</v>
      </c>
      <c r="D14" s="54" t="n">
        <f aca="false" t="array" ref="D14:G14">Avituallamiento!B35:E35</f>
        <v>1098551</v>
      </c>
      <c r="E14" s="49" t="n">
        <v>915163</v>
      </c>
      <c r="F14" s="49" t="n">
        <v>3838078</v>
      </c>
      <c r="G14" s="76" t="n">
        <v>3585735</v>
      </c>
      <c r="H14" s="49" t="n">
        <f aca="false">G14-F14</f>
        <v>-252343</v>
      </c>
      <c r="I14" s="51" t="n">
        <f aca="false">((G14*100/F14)-100)</f>
        <v>-6.57472307754037</v>
      </c>
      <c r="J14" s="32"/>
      <c r="K14" s="32"/>
    </row>
    <row r="15" customFormat="false" ht="15" hidden="false" customHeight="true" outlineLevel="0" collapsed="false">
      <c r="A15" s="74"/>
      <c r="B15" s="53"/>
      <c r="C15" s="60" t="s">
        <v>21</v>
      </c>
      <c r="D15" s="61" t="n">
        <f aca="false" t="array" ref="D15:G15">'Avi. combustibles'!B35:E35</f>
        <v>936662</v>
      </c>
      <c r="E15" s="80" t="n">
        <v>758818</v>
      </c>
      <c r="F15" s="81" t="n">
        <v>3254916</v>
      </c>
      <c r="G15" s="81" t="n">
        <v>2984693</v>
      </c>
      <c r="H15" s="61" t="n">
        <f aca="false">G15-F15</f>
        <v>-270223</v>
      </c>
      <c r="I15" s="82" t="n">
        <f aca="false">((G15*100/F15)-100)</f>
        <v>-8.30199611910108</v>
      </c>
      <c r="J15" s="32"/>
      <c r="K15" s="32"/>
      <c r="L15" s="83"/>
      <c r="O15" s="83"/>
    </row>
    <row r="16" customFormat="false" ht="15" hidden="false" customHeight="true" outlineLevel="0" collapsed="false">
      <c r="A16" s="74"/>
      <c r="B16" s="53" t="s">
        <v>22</v>
      </c>
      <c r="C16" s="57" t="s">
        <v>12</v>
      </c>
      <c r="D16" s="84" t="n">
        <f aca="false" t="array" ref="D16:G16">'Tráfico interior'!B35:E35</f>
        <v>356817</v>
      </c>
      <c r="E16" s="85" t="n">
        <v>263633</v>
      </c>
      <c r="F16" s="75" t="n">
        <v>1296493</v>
      </c>
      <c r="G16" s="76" t="n">
        <v>1226719</v>
      </c>
      <c r="H16" s="49" t="n">
        <f aca="false">G16-F16</f>
        <v>-69774</v>
      </c>
      <c r="I16" s="56" t="n">
        <f aca="false">((G16*100/F16)-100)</f>
        <v>-5.38174907230506</v>
      </c>
      <c r="J16" s="32"/>
      <c r="K16" s="32"/>
    </row>
    <row r="17" customFormat="false" ht="15" hidden="false" customHeight="true" outlineLevel="0" collapsed="false">
      <c r="A17" s="74"/>
      <c r="B17" s="86"/>
      <c r="C17" s="86" t="s">
        <v>17</v>
      </c>
      <c r="D17" s="87" t="n">
        <f aca="false">SUM(D13,D14,D16)</f>
        <v>1470398.273</v>
      </c>
      <c r="E17" s="88" t="n">
        <f aca="false">SUM(E13,E14,E16)</f>
        <v>1191423.303</v>
      </c>
      <c r="F17" s="88" t="n">
        <f aca="false">SUM(F13,F14,F16)</f>
        <v>5176061.331</v>
      </c>
      <c r="G17" s="88" t="n">
        <f aca="false">SUM(G13,G14,G16)</f>
        <v>4853226.037</v>
      </c>
      <c r="H17" s="89" t="n">
        <f aca="false">G17-F17</f>
        <v>-322835.294000001</v>
      </c>
      <c r="I17" s="73" t="n">
        <f aca="false">((G17*100/F17)-100)</f>
        <v>-6.23708401727207</v>
      </c>
      <c r="J17" s="32"/>
      <c r="K17" s="32"/>
    </row>
    <row r="18" customFormat="false" ht="15" hidden="false" customHeight="true" outlineLevel="0" collapsed="false">
      <c r="A18" s="90" t="s">
        <v>23</v>
      </c>
      <c r="B18" s="90"/>
      <c r="C18" s="90"/>
      <c r="D18" s="91" t="n">
        <f aca="false">D12+D17</f>
        <v>49273623.273</v>
      </c>
      <c r="E18" s="92" t="n">
        <f aca="false">E12+E17</f>
        <v>47424647.303</v>
      </c>
      <c r="F18" s="92" t="n">
        <f aca="false">F12+F17</f>
        <v>185567997.331</v>
      </c>
      <c r="G18" s="92" t="n">
        <f aca="false">G12+G17</f>
        <v>181973488.037</v>
      </c>
      <c r="H18" s="93" t="n">
        <f aca="false">G18-F18</f>
        <v>-3594509.294</v>
      </c>
      <c r="I18" s="94" t="n">
        <f aca="false">((G18*100/F18)-100)</f>
        <v>-1.93703081657362</v>
      </c>
      <c r="J18" s="42"/>
      <c r="K18" s="32"/>
    </row>
    <row r="19" customFormat="false" ht="15" hidden="false" customHeight="true" outlineLevel="0" collapsed="false">
      <c r="A19" s="95"/>
      <c r="B19" s="96"/>
      <c r="C19" s="97"/>
      <c r="D19" s="98"/>
      <c r="E19" s="99"/>
      <c r="F19" s="100"/>
      <c r="G19" s="100"/>
      <c r="H19" s="101"/>
      <c r="I19" s="101"/>
      <c r="J19" s="42"/>
      <c r="K19" s="32"/>
      <c r="N19" s="83"/>
    </row>
    <row r="20" customFormat="false" ht="15" hidden="false" customHeight="true" outlineLevel="0" collapsed="false">
      <c r="A20" s="102" t="s">
        <v>24</v>
      </c>
      <c r="B20" s="53" t="s">
        <v>25</v>
      </c>
      <c r="C20" s="53" t="s">
        <v>12</v>
      </c>
      <c r="D20" s="49" t="n">
        <f aca="false" t="array" ref="D20:G20">'Mercancías tránsito'!B35:E35</f>
        <v>13139038</v>
      </c>
      <c r="E20" s="49" t="n">
        <v>13160945</v>
      </c>
      <c r="F20" s="49" t="n">
        <v>49962938</v>
      </c>
      <c r="G20" s="49" t="n">
        <v>48006666</v>
      </c>
      <c r="H20" s="103" t="n">
        <f aca="false">G20-F20</f>
        <v>-1956272</v>
      </c>
      <c r="I20" s="104" t="n">
        <f aca="false">((G20*100/F20)-100)</f>
        <v>-3.9154462854046</v>
      </c>
      <c r="J20" s="32"/>
      <c r="K20" s="32"/>
      <c r="L20" s="32"/>
      <c r="M20" s="32"/>
    </row>
    <row r="21" customFormat="false" ht="15" hidden="false" customHeight="true" outlineLevel="0" collapsed="false">
      <c r="A21" s="102"/>
      <c r="B21" s="53"/>
      <c r="C21" s="105" t="s">
        <v>15</v>
      </c>
      <c r="D21" s="106" t="n">
        <f aca="false" t="array" ref="D21:G21">'Mercan. contene. tránsito'!B35:E35</f>
        <v>10736769</v>
      </c>
      <c r="E21" s="106" t="n">
        <v>9752319</v>
      </c>
      <c r="F21" s="106" t="n">
        <v>39686429</v>
      </c>
      <c r="G21" s="106" t="n">
        <v>36509312</v>
      </c>
      <c r="H21" s="107" t="n">
        <f aca="false">G21-F21</f>
        <v>-3177117</v>
      </c>
      <c r="I21" s="108" t="n">
        <f aca="false">((G21*100/F21)-100)</f>
        <v>-8.00555020961951</v>
      </c>
      <c r="J21" s="32"/>
      <c r="K21" s="32"/>
      <c r="L21" s="32"/>
      <c r="M21" s="32"/>
    </row>
    <row r="22" customFormat="false" ht="15" hidden="false" customHeight="true" outlineLevel="0" collapsed="false">
      <c r="A22" s="102"/>
      <c r="B22" s="53" t="s">
        <v>26</v>
      </c>
      <c r="C22" s="53" t="s">
        <v>27</v>
      </c>
      <c r="D22" s="49" t="n">
        <f aca="false" t="array" ref="D22:G22">'Ro-Ro'!B35:E35</f>
        <v>6398438</v>
      </c>
      <c r="E22" s="49" t="n">
        <v>6378369</v>
      </c>
      <c r="F22" s="49" t="n">
        <v>24119074</v>
      </c>
      <c r="G22" s="49" t="n">
        <v>24815438</v>
      </c>
      <c r="H22" s="103" t="n">
        <f aca="false">G22-F22</f>
        <v>696364</v>
      </c>
      <c r="I22" s="104" t="n">
        <f aca="false">((G22*100/F22)-100)</f>
        <v>2.88719210364378</v>
      </c>
      <c r="J22" s="32"/>
      <c r="K22" s="32"/>
      <c r="L22" s="32"/>
      <c r="M22" s="32"/>
    </row>
    <row r="23" customFormat="false" ht="15" hidden="false" customHeight="true" outlineLevel="0" collapsed="false">
      <c r="A23" s="102"/>
      <c r="B23" s="53"/>
      <c r="C23" s="109" t="s">
        <v>28</v>
      </c>
      <c r="D23" s="106" t="n">
        <f aca="false" t="array" ref="D23:G23">'Ro-Ro UTIS'!B35:E35</f>
        <v>278096</v>
      </c>
      <c r="E23" s="106" t="n">
        <v>276868</v>
      </c>
      <c r="F23" s="106" t="n">
        <v>1033796</v>
      </c>
      <c r="G23" s="106" t="n">
        <v>1056228</v>
      </c>
      <c r="H23" s="107" t="n">
        <f aca="false">G23-F23</f>
        <v>22432</v>
      </c>
      <c r="I23" s="108" t="n">
        <f aca="false">((G23*100/F23)-100)</f>
        <v>2.16986716915136</v>
      </c>
      <c r="J23" s="32"/>
      <c r="K23" s="32"/>
      <c r="L23" s="32"/>
      <c r="M23" s="32"/>
    </row>
    <row r="24" customFormat="false" ht="15" hidden="false" customHeight="true" outlineLevel="0" collapsed="false">
      <c r="A24" s="102"/>
      <c r="B24" s="53" t="s">
        <v>29</v>
      </c>
      <c r="C24" s="53" t="s">
        <v>12</v>
      </c>
      <c r="D24" s="49" t="n">
        <f aca="false" t="array" ref="D24:G24">TEUS!B35:E35</f>
        <v>1586521</v>
      </c>
      <c r="E24" s="49" t="n">
        <v>1563497.75</v>
      </c>
      <c r="F24" s="49" t="n">
        <v>5889050.25</v>
      </c>
      <c r="G24" s="49" t="n">
        <v>5887811.5</v>
      </c>
      <c r="H24" s="103" t="n">
        <f aca="false">G24-F24</f>
        <v>-1238.75</v>
      </c>
      <c r="I24" s="104" t="n">
        <f aca="false">((G24*100/F24)-100)</f>
        <v>-0.021034800985106</v>
      </c>
      <c r="J24" s="32"/>
      <c r="K24" s="32"/>
      <c r="L24" s="32"/>
      <c r="M24" s="32"/>
    </row>
    <row r="25" customFormat="false" ht="15" hidden="false" customHeight="true" outlineLevel="0" collapsed="false">
      <c r="A25" s="102"/>
      <c r="B25" s="53"/>
      <c r="C25" s="105" t="s">
        <v>30</v>
      </c>
      <c r="D25" s="106" t="n">
        <f aca="false" t="array" ref="D25:G25">'TEUS tránsito'!B35:E35</f>
        <v>882348</v>
      </c>
      <c r="E25" s="106" t="n">
        <v>810315</v>
      </c>
      <c r="F25" s="106" t="n">
        <v>3190531.75</v>
      </c>
      <c r="G25" s="106" t="n">
        <v>3022041</v>
      </c>
      <c r="H25" s="107" t="n">
        <f aca="false">G25-F25</f>
        <v>-168490.75</v>
      </c>
      <c r="I25" s="108" t="n">
        <f aca="false">((G25*100/F25)-100)</f>
        <v>-5.28096139460139</v>
      </c>
      <c r="J25" s="32"/>
      <c r="K25" s="32"/>
      <c r="L25" s="32"/>
      <c r="M25" s="32"/>
    </row>
    <row r="26" customFormat="false" ht="15" hidden="false" customHeight="true" outlineLevel="0" collapsed="false">
      <c r="A26" s="102"/>
      <c r="B26" s="53"/>
      <c r="C26" s="105" t="s">
        <v>31</v>
      </c>
      <c r="D26" s="106" t="n">
        <f aca="false" t="array" ref="D26:G26">'TEUS nacional'!B35:E35</f>
        <v>177329.5</v>
      </c>
      <c r="E26" s="106" t="n">
        <v>173202.5</v>
      </c>
      <c r="F26" s="106" t="n">
        <v>689034.25</v>
      </c>
      <c r="G26" s="106" t="n">
        <v>694196.5</v>
      </c>
      <c r="H26" s="107" t="n">
        <f aca="false">G26-F26</f>
        <v>5162.25</v>
      </c>
      <c r="I26" s="108" t="n">
        <f aca="false">((G26*100/F26)-100)</f>
        <v>0.749200783560468</v>
      </c>
      <c r="J26" s="32"/>
      <c r="K26" s="32"/>
      <c r="L26" s="32"/>
      <c r="M26" s="32"/>
    </row>
    <row r="27" customFormat="false" ht="15" hidden="false" customHeight="true" outlineLevel="0" collapsed="false">
      <c r="A27" s="102"/>
      <c r="B27" s="53"/>
      <c r="C27" s="105" t="s">
        <v>32</v>
      </c>
      <c r="D27" s="106" t="n">
        <f aca="false" t="array" ref="D27:G27">'TEUS exterior'!B35:E35</f>
        <v>526843.5</v>
      </c>
      <c r="E27" s="106" t="n">
        <v>579980.25</v>
      </c>
      <c r="F27" s="106" t="n">
        <v>2009484.25</v>
      </c>
      <c r="G27" s="106" t="n">
        <v>2171574</v>
      </c>
      <c r="H27" s="107" t="n">
        <f aca="false">G27-F27</f>
        <v>162089.75</v>
      </c>
      <c r="I27" s="108" t="n">
        <f aca="false">((G27*100/F27)-100)</f>
        <v>8.06623639871773</v>
      </c>
      <c r="J27" s="32"/>
      <c r="K27" s="32"/>
      <c r="L27" s="32"/>
      <c r="M27" s="32"/>
    </row>
    <row r="28" customFormat="false" ht="15" hidden="false" customHeight="true" outlineLevel="0" collapsed="false">
      <c r="A28" s="102"/>
      <c r="B28" s="53" t="s">
        <v>33</v>
      </c>
      <c r="C28" s="53" t="s">
        <v>34</v>
      </c>
      <c r="D28" s="49" t="n">
        <f aca="false" t="array" ref="D28:G28">'Buques número'!B35:E35</f>
        <v>13452</v>
      </c>
      <c r="E28" s="49" t="n">
        <v>13078</v>
      </c>
      <c r="F28" s="49" t="n">
        <v>49367</v>
      </c>
      <c r="G28" s="49" t="n">
        <v>49085</v>
      </c>
      <c r="H28" s="103" t="n">
        <f aca="false">G28-F28</f>
        <v>-282</v>
      </c>
      <c r="I28" s="104" t="n">
        <f aca="false">((G28*100/F28)-100)</f>
        <v>-0.57123179451861</v>
      </c>
      <c r="J28" s="32"/>
      <c r="K28" s="32"/>
      <c r="L28" s="32"/>
      <c r="M28" s="32"/>
    </row>
    <row r="29" customFormat="false" ht="15" hidden="false" customHeight="true" outlineLevel="0" collapsed="false">
      <c r="A29" s="102"/>
      <c r="B29" s="53"/>
      <c r="C29" s="53" t="s">
        <v>35</v>
      </c>
      <c r="D29" s="49" t="n">
        <f aca="false" t="array" ref="D29:G29">'Buques GT'!B35:E35</f>
        <v>235646754</v>
      </c>
      <c r="E29" s="49" t="n">
        <v>239316009</v>
      </c>
      <c r="F29" s="49" t="n">
        <v>835915126</v>
      </c>
      <c r="G29" s="49" t="n">
        <v>848288983</v>
      </c>
      <c r="H29" s="103" t="n">
        <f aca="false">G29-F29</f>
        <v>12373857</v>
      </c>
      <c r="I29" s="104" t="n">
        <f aca="false">((G29*100/F29)-100)</f>
        <v>1.48027671890699</v>
      </c>
      <c r="J29" s="32"/>
      <c r="K29" s="32"/>
      <c r="L29" s="32"/>
      <c r="M29" s="32"/>
    </row>
    <row r="30" customFormat="false" ht="15" hidden="false" customHeight="true" outlineLevel="0" collapsed="false">
      <c r="A30" s="102"/>
      <c r="B30" s="53"/>
      <c r="C30" s="105" t="s">
        <v>36</v>
      </c>
      <c r="D30" s="106" t="n">
        <f aca="false" t="array" ref="D30:G30">Cruceros!B35:E35</f>
        <v>558</v>
      </c>
      <c r="E30" s="106" t="n">
        <v>680</v>
      </c>
      <c r="F30" s="106" t="n">
        <v>1177</v>
      </c>
      <c r="G30" s="106" t="n">
        <v>1577</v>
      </c>
      <c r="H30" s="107" t="n">
        <f aca="false">G30-F30</f>
        <v>400</v>
      </c>
      <c r="I30" s="108" t="n">
        <f aca="false">((G30*100/F30)-100)</f>
        <v>33.9847068819032</v>
      </c>
      <c r="J30" s="32"/>
      <c r="K30" s="32"/>
      <c r="L30" s="32"/>
      <c r="M30" s="32"/>
    </row>
    <row r="31" customFormat="false" ht="15" hidden="false" customHeight="true" outlineLevel="0" collapsed="false">
      <c r="A31" s="102"/>
      <c r="B31" s="53" t="s">
        <v>37</v>
      </c>
      <c r="C31" s="53" t="s">
        <v>12</v>
      </c>
      <c r="D31" s="49" t="n">
        <f aca="false" t="array" ref="D31:G31">'Pasajeros total'!B35:E35</f>
        <v>2912035</v>
      </c>
      <c r="E31" s="49" t="n">
        <v>3742864</v>
      </c>
      <c r="F31" s="49" t="n">
        <v>9462518</v>
      </c>
      <c r="G31" s="49" t="n">
        <v>10634053</v>
      </c>
      <c r="H31" s="103" t="n">
        <f aca="false">G31-F31</f>
        <v>1171535</v>
      </c>
      <c r="I31" s="104" t="n">
        <f aca="false">((G31*100/F31)-100)</f>
        <v>12.380795471142</v>
      </c>
      <c r="J31" s="32"/>
      <c r="K31" s="32"/>
      <c r="L31" s="32"/>
      <c r="M31" s="32"/>
    </row>
    <row r="32" customFormat="false" ht="15" hidden="false" customHeight="true" outlineLevel="0" collapsed="false">
      <c r="A32" s="102"/>
      <c r="B32" s="53"/>
      <c r="C32" s="105" t="s">
        <v>38</v>
      </c>
      <c r="D32" s="106" t="n">
        <f aca="false" t="array" ref="D32:G32">'Pasajeros regulares'!B35:E35</f>
        <v>1817590</v>
      </c>
      <c r="E32" s="106" t="n">
        <v>2252016</v>
      </c>
      <c r="F32" s="106" t="n">
        <v>6506010</v>
      </c>
      <c r="G32" s="106" t="n">
        <v>6782094</v>
      </c>
      <c r="H32" s="107" t="n">
        <f aca="false">G32-F32</f>
        <v>276084</v>
      </c>
      <c r="I32" s="108" t="n">
        <f aca="false">((G32*100/F32)-100)</f>
        <v>4.24352252763214</v>
      </c>
      <c r="J32" s="32"/>
      <c r="K32" s="32"/>
      <c r="L32" s="32"/>
      <c r="M32" s="32"/>
    </row>
    <row r="33" customFormat="false" ht="15" hidden="false" customHeight="true" outlineLevel="0" collapsed="false">
      <c r="A33" s="102"/>
      <c r="B33" s="53"/>
      <c r="C33" s="105" t="s">
        <v>39</v>
      </c>
      <c r="D33" s="106" t="n">
        <f aca="false" t="array" ref="D33:G33">'Pasajeros crucero'!B35:E35</f>
        <v>1094445</v>
      </c>
      <c r="E33" s="106" t="n">
        <v>1490848</v>
      </c>
      <c r="F33" s="106" t="n">
        <v>2956508</v>
      </c>
      <c r="G33" s="106" t="n">
        <v>3851959</v>
      </c>
      <c r="H33" s="107" t="n">
        <f aca="false">G33-F33</f>
        <v>895451</v>
      </c>
      <c r="I33" s="108" t="n">
        <f aca="false">((G33*100/F33)-100)</f>
        <v>30.2874539828744</v>
      </c>
      <c r="J33" s="32"/>
      <c r="K33" s="32"/>
      <c r="L33" s="32"/>
      <c r="M33" s="32"/>
    </row>
    <row r="34" customFormat="false" ht="15" hidden="false" customHeight="true" outlineLevel="0" collapsed="false">
      <c r="A34" s="102"/>
      <c r="B34" s="53" t="s">
        <v>40</v>
      </c>
      <c r="C34" s="53" t="s">
        <v>41</v>
      </c>
      <c r="D34" s="49" t="n">
        <f aca="false" t="array" ref="D34:G34">'Automóviles régimen pasaje'!B35:E35</f>
        <v>483638</v>
      </c>
      <c r="E34" s="49" t="n">
        <v>618830</v>
      </c>
      <c r="F34" s="49" t="n">
        <v>1763894</v>
      </c>
      <c r="G34" s="49" t="n">
        <v>1888517</v>
      </c>
      <c r="H34" s="103" t="n">
        <f aca="false">G34-F34</f>
        <v>124623</v>
      </c>
      <c r="I34" s="104" t="n">
        <f aca="false">((G34*100/F34)-100)</f>
        <v>7.06522047243202</v>
      </c>
      <c r="J34" s="32"/>
      <c r="K34" s="32"/>
      <c r="L34" s="32"/>
      <c r="M34" s="32"/>
    </row>
    <row r="35" customFormat="false" ht="15" hidden="false" customHeight="true" outlineLevel="0" collapsed="false">
      <c r="A35" s="102"/>
      <c r="B35" s="53"/>
      <c r="C35" s="53" t="s">
        <v>42</v>
      </c>
      <c r="D35" s="49" t="n">
        <f aca="false" t="array" ref="D35:G35">'Automóviles régimen mercancía'!B35:E35</f>
        <v>314742</v>
      </c>
      <c r="E35" s="49" t="n">
        <v>336265</v>
      </c>
      <c r="F35" s="49" t="n">
        <v>1223439</v>
      </c>
      <c r="G35" s="49" t="n">
        <v>1234449</v>
      </c>
      <c r="H35" s="103" t="n">
        <f aca="false">G35-F35</f>
        <v>11010</v>
      </c>
      <c r="I35" s="104" t="n">
        <f aca="false">((G35*100/F35)-100)</f>
        <v>0.899922268294532</v>
      </c>
      <c r="J35" s="32"/>
      <c r="K35" s="32"/>
      <c r="L35" s="32"/>
      <c r="M35" s="32"/>
    </row>
    <row r="36" customFormat="false" ht="15" hidden="false" customHeight="true" outlineLevel="0" collapsed="false">
      <c r="A36" s="110" t="s">
        <v>43</v>
      </c>
      <c r="J36" s="32"/>
      <c r="K36" s="32"/>
      <c r="L36" s="32"/>
      <c r="M36" s="32"/>
    </row>
    <row r="37" customFormat="false" ht="15" hidden="false" customHeight="false" outlineLevel="0" collapsed="false">
      <c r="A37" s="11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customFormat="false" ht="15" hidden="false" customHeight="false" outlineLevel="0" collapsed="false"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 customFormat="false" ht="15" hidden="false" customHeight="false" outlineLevel="0" collapsed="false">
      <c r="J39" s="32"/>
      <c r="K39" s="32"/>
    </row>
  </sheetData>
  <mergeCells count="16">
    <mergeCell ref="A5:C6"/>
    <mergeCell ref="D5:E5"/>
    <mergeCell ref="F5:G5"/>
    <mergeCell ref="H5:I5"/>
    <mergeCell ref="A7:A12"/>
    <mergeCell ref="B9:B11"/>
    <mergeCell ref="A13:A17"/>
    <mergeCell ref="B14:B15"/>
    <mergeCell ref="A18:C18"/>
    <mergeCell ref="A20:A35"/>
    <mergeCell ref="B20:B21"/>
    <mergeCell ref="B22:B23"/>
    <mergeCell ref="B24:B27"/>
    <mergeCell ref="B28:B30"/>
    <mergeCell ref="B31:B33"/>
    <mergeCell ref="B34:B35"/>
  </mergeCells>
  <conditionalFormatting sqref="H7:I35">
    <cfRule type="expression" priority="2" aboveAverage="0" equalAverage="0" bottom="0" percent="0" rank="0" text="" dxfId="0">
      <formula>H7&lt;0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181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159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42"/>
    </row>
    <row r="8" customFormat="false" ht="15" hidden="false" customHeight="true" outlineLevel="0" collapsed="false">
      <c r="A8" s="193" t="s">
        <v>110</v>
      </c>
      <c r="B8" s="194" t="n">
        <v>3685</v>
      </c>
      <c r="C8" s="194" t="n">
        <v>3214</v>
      </c>
      <c r="D8" s="194" t="n">
        <v>12500</v>
      </c>
      <c r="E8" s="194" t="n">
        <v>16213</v>
      </c>
      <c r="F8" s="195" t="n">
        <v>29.704</v>
      </c>
      <c r="G8" s="11"/>
    </row>
    <row r="9" customFormat="false" ht="15" hidden="false" customHeight="true" outlineLevel="0" collapsed="false">
      <c r="A9" s="193" t="s">
        <v>111</v>
      </c>
      <c r="B9" s="194" t="n">
        <v>8555</v>
      </c>
      <c r="C9" s="194" t="n">
        <v>13001</v>
      </c>
      <c r="D9" s="194" t="n">
        <v>37120</v>
      </c>
      <c r="E9" s="194" t="n">
        <v>40720</v>
      </c>
      <c r="F9" s="195" t="n">
        <v>9.69827586206897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74174</v>
      </c>
      <c r="C11" s="194" t="n">
        <v>96352</v>
      </c>
      <c r="D11" s="194" t="n">
        <v>284329</v>
      </c>
      <c r="E11" s="194" t="n">
        <v>321009</v>
      </c>
      <c r="F11" s="195" t="n">
        <v>12.9005483084736</v>
      </c>
    </row>
    <row r="12" customFormat="false" ht="15" hidden="false" customHeight="true" outlineLevel="0" collapsed="false">
      <c r="A12" s="193" t="s">
        <v>114</v>
      </c>
      <c r="B12" s="194" t="n">
        <v>1643</v>
      </c>
      <c r="C12" s="194" t="n">
        <v>1887</v>
      </c>
      <c r="D12" s="194" t="n">
        <v>4591</v>
      </c>
      <c r="E12" s="194" t="n">
        <v>7087</v>
      </c>
      <c r="F12" s="195" t="n">
        <v>54.3672402526683</v>
      </c>
    </row>
    <row r="13" customFormat="false" ht="15" hidden="false" customHeight="true" outlineLevel="0" collapsed="false">
      <c r="A13" s="193" t="s">
        <v>115</v>
      </c>
      <c r="B13" s="194" t="n">
        <v>102757</v>
      </c>
      <c r="C13" s="194" t="n">
        <v>127624</v>
      </c>
      <c r="D13" s="194" t="n">
        <v>296877</v>
      </c>
      <c r="E13" s="194" t="n">
        <v>326734</v>
      </c>
      <c r="F13" s="195" t="n">
        <v>10.0570269842393</v>
      </c>
    </row>
    <row r="14" customFormat="false" ht="15" hidden="false" customHeight="true" outlineLevel="0" collapsed="false">
      <c r="A14" s="193" t="s">
        <v>116</v>
      </c>
      <c r="B14" s="194" t="n">
        <v>30655</v>
      </c>
      <c r="C14" s="194" t="n">
        <v>42194</v>
      </c>
      <c r="D14" s="194" t="n">
        <v>100565</v>
      </c>
      <c r="E14" s="194" t="n">
        <v>110185</v>
      </c>
      <c r="F14" s="195" t="n">
        <v>9.5659523691145</v>
      </c>
    </row>
    <row r="15" customFormat="false" ht="15" hidden="false" customHeight="true" outlineLevel="0" collapsed="false">
      <c r="A15" s="193" t="s">
        <v>117</v>
      </c>
      <c r="B15" s="194" t="n">
        <v>5773</v>
      </c>
      <c r="C15" s="194" t="n">
        <v>6242</v>
      </c>
      <c r="D15" s="194" t="n">
        <v>8873</v>
      </c>
      <c r="E15" s="194" t="n">
        <v>13688</v>
      </c>
      <c r="F15" s="195" t="n">
        <v>54.2657500281754</v>
      </c>
    </row>
    <row r="16" customFormat="false" ht="15" hidden="false" customHeight="true" outlineLevel="0" collapsed="false">
      <c r="A16" s="193" t="s">
        <v>118</v>
      </c>
      <c r="B16" s="194" t="n">
        <v>0</v>
      </c>
      <c r="C16" s="194" t="n">
        <v>0</v>
      </c>
      <c r="D16" s="194" t="n">
        <v>0</v>
      </c>
      <c r="E16" s="194" t="n">
        <v>0</v>
      </c>
      <c r="F16" s="195" t="s">
        <v>101</v>
      </c>
      <c r="G16" s="28"/>
    </row>
    <row r="17" customFormat="false" ht="15" hidden="false" customHeight="true" outlineLevel="0" collapsed="false">
      <c r="A17" s="193" t="s">
        <v>119</v>
      </c>
      <c r="B17" s="194" t="n">
        <v>0</v>
      </c>
      <c r="C17" s="194" t="n">
        <v>0</v>
      </c>
      <c r="D17" s="194" t="n">
        <v>0</v>
      </c>
      <c r="E17" s="194" t="n">
        <v>0</v>
      </c>
      <c r="F17" s="195" t="s">
        <v>101</v>
      </c>
      <c r="G17" s="29"/>
    </row>
    <row r="18" customFormat="false" ht="15" hidden="false" customHeight="true" outlineLevel="0" collapsed="false">
      <c r="A18" s="193" t="s">
        <v>120</v>
      </c>
      <c r="B18" s="194" t="n">
        <v>36246</v>
      </c>
      <c r="C18" s="194" t="n">
        <v>45127</v>
      </c>
      <c r="D18" s="194" t="n">
        <v>131555</v>
      </c>
      <c r="E18" s="194" t="n">
        <v>147139</v>
      </c>
      <c r="F18" s="195" t="n">
        <v>11.8459959712668</v>
      </c>
    </row>
    <row r="19" customFormat="false" ht="15" hidden="false" customHeight="true" outlineLevel="0" collapsed="false">
      <c r="A19" s="193" t="s">
        <v>121</v>
      </c>
      <c r="B19" s="194" t="n">
        <v>0</v>
      </c>
      <c r="C19" s="194" t="n">
        <v>0</v>
      </c>
      <c r="D19" s="194" t="n">
        <v>0</v>
      </c>
      <c r="E19" s="194" t="n">
        <v>0</v>
      </c>
      <c r="F19" s="195" t="s">
        <v>101</v>
      </c>
    </row>
    <row r="20" customFormat="false" ht="15" hidden="false" customHeight="true" outlineLevel="0" collapsed="false">
      <c r="A20" s="193" t="s">
        <v>122</v>
      </c>
      <c r="B20" s="194" t="n">
        <v>0</v>
      </c>
      <c r="C20" s="194" t="n">
        <v>0</v>
      </c>
      <c r="D20" s="194" t="n">
        <v>0</v>
      </c>
      <c r="E20" s="194" t="n">
        <v>0</v>
      </c>
      <c r="F20" s="195" t="s">
        <v>101</v>
      </c>
    </row>
    <row r="21" customFormat="false" ht="15" hidden="false" customHeight="true" outlineLevel="0" collapsed="false">
      <c r="A21" s="193" t="s">
        <v>123</v>
      </c>
      <c r="B21" s="194" t="n">
        <v>2794</v>
      </c>
      <c r="C21" s="194" t="n">
        <v>2491</v>
      </c>
      <c r="D21" s="194" t="n">
        <v>10694</v>
      </c>
      <c r="E21" s="194" t="n">
        <v>8002</v>
      </c>
      <c r="F21" s="195" t="n">
        <v>-25.1729942023565</v>
      </c>
    </row>
    <row r="22" customFormat="false" ht="15" hidden="false" customHeight="true" outlineLevel="0" collapsed="false">
      <c r="A22" s="193" t="s">
        <v>124</v>
      </c>
      <c r="B22" s="194" t="n">
        <v>47059</v>
      </c>
      <c r="C22" s="194" t="n">
        <v>61929</v>
      </c>
      <c r="D22" s="194" t="n">
        <v>189431</v>
      </c>
      <c r="E22" s="194" t="n">
        <v>190803</v>
      </c>
      <c r="F22" s="195" t="n">
        <v>0.724274274010057</v>
      </c>
    </row>
    <row r="23" customFormat="false" ht="15" hidden="false" customHeight="true" outlineLevel="0" collapsed="false">
      <c r="A23" s="193" t="s">
        <v>125</v>
      </c>
      <c r="B23" s="194" t="n">
        <v>4107</v>
      </c>
      <c r="C23" s="194" t="n">
        <v>6799</v>
      </c>
      <c r="D23" s="194" t="n">
        <v>18497</v>
      </c>
      <c r="E23" s="194" t="n">
        <v>20158</v>
      </c>
      <c r="F23" s="195" t="n">
        <v>8.97983456776775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9294</v>
      </c>
      <c r="C25" s="194" t="n">
        <v>12615</v>
      </c>
      <c r="D25" s="194" t="n">
        <v>35341</v>
      </c>
      <c r="E25" s="194" t="n">
        <v>36228</v>
      </c>
      <c r="F25" s="195" t="n">
        <v>2.50983277213435</v>
      </c>
    </row>
    <row r="26" customFormat="false" ht="15" hidden="false" customHeight="true" outlineLevel="0" collapsed="false">
      <c r="A26" s="193" t="s">
        <v>128</v>
      </c>
      <c r="B26" s="194" t="n">
        <v>2572</v>
      </c>
      <c r="C26" s="194" t="n">
        <v>2600</v>
      </c>
      <c r="D26" s="194" t="n">
        <v>9605</v>
      </c>
      <c r="E26" s="194" t="n">
        <v>7479</v>
      </c>
      <c r="F26" s="195" t="n">
        <v>-22.1343050494534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129150</v>
      </c>
      <c r="C28" s="194" t="n">
        <v>165022</v>
      </c>
      <c r="D28" s="194" t="n">
        <v>540903</v>
      </c>
      <c r="E28" s="194" t="n">
        <v>562165</v>
      </c>
      <c r="F28" s="195" t="n">
        <v>3.93083417914117</v>
      </c>
    </row>
    <row r="29" customFormat="false" ht="15" hidden="false" customHeight="true" outlineLevel="0" collapsed="false">
      <c r="A29" s="193" t="s">
        <v>131</v>
      </c>
      <c r="B29" s="194" t="n">
        <v>8584</v>
      </c>
      <c r="C29" s="194" t="n">
        <v>9119</v>
      </c>
      <c r="D29" s="194" t="n">
        <v>23593</v>
      </c>
      <c r="E29" s="194" t="n">
        <v>18853</v>
      </c>
      <c r="F29" s="195" t="n">
        <v>-20.0907048700886</v>
      </c>
    </row>
    <row r="30" customFormat="false" ht="15" hidden="false" customHeight="true" outlineLevel="0" collapsed="false">
      <c r="A30" s="193" t="s">
        <v>132</v>
      </c>
      <c r="B30" s="194" t="n">
        <v>0</v>
      </c>
      <c r="C30" s="194" t="n">
        <v>0</v>
      </c>
      <c r="D30" s="194" t="n">
        <v>0</v>
      </c>
      <c r="E30" s="194" t="n">
        <v>0</v>
      </c>
      <c r="F30" s="195" t="s">
        <v>101</v>
      </c>
    </row>
    <row r="31" customFormat="false" ht="15" hidden="false" customHeight="true" outlineLevel="0" collapsed="false">
      <c r="A31" s="193" t="s">
        <v>133</v>
      </c>
      <c r="B31" s="194" t="n">
        <v>0</v>
      </c>
      <c r="C31" s="194" t="n">
        <v>0</v>
      </c>
      <c r="D31" s="194" t="n">
        <v>0</v>
      </c>
      <c r="E31" s="194" t="n">
        <v>0</v>
      </c>
      <c r="F31" s="195" t="s">
        <v>101</v>
      </c>
    </row>
    <row r="32" customFormat="false" ht="15" hidden="false" customHeight="true" outlineLevel="0" collapsed="false">
      <c r="A32" s="193" t="s">
        <v>134</v>
      </c>
      <c r="B32" s="194" t="n">
        <v>16590</v>
      </c>
      <c r="C32" s="194" t="n">
        <v>22614</v>
      </c>
      <c r="D32" s="194" t="n">
        <v>59420</v>
      </c>
      <c r="E32" s="194" t="n">
        <v>62054</v>
      </c>
      <c r="F32" s="195" t="n">
        <v>4.43285089195557</v>
      </c>
    </row>
    <row r="33" customFormat="false" ht="15" hidden="false" customHeight="true" outlineLevel="0" collapsed="false">
      <c r="A33" s="193" t="s">
        <v>135</v>
      </c>
      <c r="B33" s="194" t="n">
        <v>0</v>
      </c>
      <c r="C33" s="194" t="n">
        <v>0</v>
      </c>
      <c r="D33" s="194" t="n">
        <v>0</v>
      </c>
      <c r="E33" s="194" t="n">
        <v>0</v>
      </c>
      <c r="F33" s="195" t="s">
        <v>101</v>
      </c>
    </row>
    <row r="34" customFormat="false" ht="15" hidden="false" customHeight="true" outlineLevel="0" collapsed="false">
      <c r="A34" s="193" t="s">
        <v>136</v>
      </c>
      <c r="B34" s="194" t="n">
        <v>0</v>
      </c>
      <c r="C34" s="194" t="n">
        <v>0</v>
      </c>
      <c r="D34" s="194" t="n">
        <v>0</v>
      </c>
      <c r="E34" s="194" t="n">
        <v>0</v>
      </c>
      <c r="F34" s="195" t="s">
        <v>101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483638</v>
      </c>
      <c r="C35" s="198" t="n">
        <f aca="false">SUM(C7:C34)</f>
        <v>618830</v>
      </c>
      <c r="D35" s="197" t="n">
        <f aca="false">SUM(D7:D34)</f>
        <v>1763894</v>
      </c>
      <c r="E35" s="197" t="n">
        <f aca="false">SUM(E7:E34)</f>
        <v>1888517</v>
      </c>
      <c r="F35" s="204" t="n">
        <f aca="false">E35*100/D35-100</f>
        <v>7.06522047243202</v>
      </c>
    </row>
    <row r="36" customFormat="false" ht="15" hidden="false" customHeight="true" outlineLevel="0" collapsed="false">
      <c r="A36" s="110" t="s">
        <v>178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4">
      <formula>F7&lt;0</formula>
    </cfRule>
  </conditionalFormatting>
  <conditionalFormatting sqref="A7:F34">
    <cfRule type="expression" priority="3" aboveAverage="0" equalAverage="0" bottom="0" percent="0" rank="0" text="" dxfId="5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182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159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0</v>
      </c>
      <c r="C7" s="194" t="n">
        <v>0</v>
      </c>
      <c r="D7" s="194" t="n">
        <v>0</v>
      </c>
      <c r="E7" s="194" t="n">
        <v>0</v>
      </c>
      <c r="F7" s="195" t="s">
        <v>101</v>
      </c>
      <c r="G7" s="32"/>
    </row>
    <row r="8" customFormat="false" ht="15" hidden="false" customHeight="true" outlineLevel="0" collapsed="false">
      <c r="A8" s="193" t="s">
        <v>110</v>
      </c>
      <c r="B8" s="194" t="n">
        <v>255</v>
      </c>
      <c r="C8" s="194" t="n">
        <v>459</v>
      </c>
      <c r="D8" s="194" t="n">
        <v>792</v>
      </c>
      <c r="E8" s="194" t="n">
        <v>2538</v>
      </c>
      <c r="F8" s="195" t="n">
        <v>220.454545454545</v>
      </c>
      <c r="G8" s="11"/>
    </row>
    <row r="9" customFormat="false" ht="15" hidden="false" customHeight="true" outlineLevel="0" collapsed="false">
      <c r="A9" s="193" t="s">
        <v>111</v>
      </c>
      <c r="B9" s="194" t="n">
        <v>1142</v>
      </c>
      <c r="C9" s="194" t="n">
        <v>160</v>
      </c>
      <c r="D9" s="194" t="n">
        <v>1829</v>
      </c>
      <c r="E9" s="194" t="n">
        <v>1499</v>
      </c>
      <c r="F9" s="195" t="n">
        <v>-18.042646254784</v>
      </c>
      <c r="G9" s="11"/>
    </row>
    <row r="10" customFormat="false" ht="15" hidden="false" customHeight="true" outlineLevel="0" collapsed="false">
      <c r="A10" s="193" t="s">
        <v>112</v>
      </c>
      <c r="B10" s="194" t="n">
        <v>0</v>
      </c>
      <c r="C10" s="194" t="n">
        <v>0</v>
      </c>
      <c r="D10" s="194" t="n">
        <v>0</v>
      </c>
      <c r="E10" s="194" t="n">
        <v>0</v>
      </c>
      <c r="F10" s="195" t="s">
        <v>101</v>
      </c>
    </row>
    <row r="11" customFormat="false" ht="15" hidden="false" customHeight="true" outlineLevel="0" collapsed="false">
      <c r="A11" s="193" t="s">
        <v>113</v>
      </c>
      <c r="B11" s="194" t="n">
        <v>385</v>
      </c>
      <c r="C11" s="194" t="n">
        <v>468</v>
      </c>
      <c r="D11" s="194" t="n">
        <v>1388</v>
      </c>
      <c r="E11" s="194" t="n">
        <v>1771</v>
      </c>
      <c r="F11" s="195" t="n">
        <v>27.5936599423631</v>
      </c>
    </row>
    <row r="12" customFormat="false" ht="15" hidden="false" customHeight="true" outlineLevel="0" collapsed="false">
      <c r="A12" s="193" t="s">
        <v>114</v>
      </c>
      <c r="B12" s="194" t="n">
        <v>9836</v>
      </c>
      <c r="C12" s="194" t="n">
        <v>6172</v>
      </c>
      <c r="D12" s="194" t="n">
        <v>14104</v>
      </c>
      <c r="E12" s="194" t="n">
        <v>13267</v>
      </c>
      <c r="F12" s="195" t="n">
        <v>-5.9344866704481</v>
      </c>
    </row>
    <row r="13" customFormat="false" ht="15" hidden="false" customHeight="true" outlineLevel="0" collapsed="false">
      <c r="A13" s="193" t="s">
        <v>115</v>
      </c>
      <c r="B13" s="194" t="n">
        <v>13369</v>
      </c>
      <c r="C13" s="194" t="n">
        <v>12952</v>
      </c>
      <c r="D13" s="194" t="n">
        <v>44580</v>
      </c>
      <c r="E13" s="194" t="n">
        <v>40033</v>
      </c>
      <c r="F13" s="195" t="n">
        <v>-10.1996410946613</v>
      </c>
    </row>
    <row r="14" customFormat="false" ht="15" hidden="false" customHeight="true" outlineLevel="0" collapsed="false">
      <c r="A14" s="193" t="s">
        <v>116</v>
      </c>
      <c r="B14" s="194" t="n">
        <v>61792</v>
      </c>
      <c r="C14" s="194" t="n">
        <v>60332</v>
      </c>
      <c r="D14" s="194" t="n">
        <v>246429</v>
      </c>
      <c r="E14" s="194" t="n">
        <v>228877</v>
      </c>
      <c r="F14" s="195" t="n">
        <v>-7.12253833761449</v>
      </c>
    </row>
    <row r="15" customFormat="false" ht="15" hidden="false" customHeight="true" outlineLevel="0" collapsed="false">
      <c r="A15" s="193" t="s">
        <v>117</v>
      </c>
      <c r="B15" s="194" t="n">
        <v>2673</v>
      </c>
      <c r="C15" s="194" t="n">
        <v>2444</v>
      </c>
      <c r="D15" s="194" t="n">
        <v>7510</v>
      </c>
      <c r="E15" s="194" t="n">
        <v>6761</v>
      </c>
      <c r="F15" s="195" t="n">
        <v>-9.97336884154461</v>
      </c>
    </row>
    <row r="16" customFormat="false" ht="15" hidden="false" customHeight="true" outlineLevel="0" collapsed="false">
      <c r="A16" s="193" t="s">
        <v>118</v>
      </c>
      <c r="B16" s="194" t="n">
        <v>4</v>
      </c>
      <c r="C16" s="194" t="n">
        <v>0</v>
      </c>
      <c r="D16" s="194" t="n">
        <v>2010</v>
      </c>
      <c r="E16" s="194" t="n">
        <v>288</v>
      </c>
      <c r="F16" s="195" t="n">
        <v>-85.6716417910448</v>
      </c>
      <c r="G16" s="28"/>
    </row>
    <row r="17" customFormat="false" ht="15" hidden="false" customHeight="true" outlineLevel="0" collapsed="false">
      <c r="A17" s="193" t="s">
        <v>119</v>
      </c>
      <c r="B17" s="194" t="n">
        <v>102</v>
      </c>
      <c r="C17" s="194" t="n">
        <v>4</v>
      </c>
      <c r="D17" s="194" t="n">
        <v>179</v>
      </c>
      <c r="E17" s="194" t="n">
        <v>54</v>
      </c>
      <c r="F17" s="195" t="n">
        <v>-69.8324022346369</v>
      </c>
      <c r="G17" s="29"/>
    </row>
    <row r="18" customFormat="false" ht="15" hidden="false" customHeight="true" outlineLevel="0" collapsed="false">
      <c r="A18" s="193" t="s">
        <v>120</v>
      </c>
      <c r="B18" s="194" t="n">
        <v>137</v>
      </c>
      <c r="C18" s="194" t="n">
        <v>170</v>
      </c>
      <c r="D18" s="194" t="n">
        <v>732</v>
      </c>
      <c r="E18" s="194" t="n">
        <v>496</v>
      </c>
      <c r="F18" s="195" t="n">
        <v>-32.2404371584699</v>
      </c>
    </row>
    <row r="19" customFormat="false" ht="15" hidden="false" customHeight="true" outlineLevel="0" collapsed="false">
      <c r="A19" s="193" t="s">
        <v>121</v>
      </c>
      <c r="B19" s="194" t="n">
        <v>0</v>
      </c>
      <c r="C19" s="194" t="n">
        <v>3250</v>
      </c>
      <c r="D19" s="194" t="n">
        <v>0</v>
      </c>
      <c r="E19" s="194" t="n">
        <v>3251</v>
      </c>
      <c r="F19" s="195" t="s">
        <v>101</v>
      </c>
    </row>
    <row r="20" customFormat="false" ht="15" hidden="false" customHeight="true" outlineLevel="0" collapsed="false">
      <c r="A20" s="193" t="s">
        <v>122</v>
      </c>
      <c r="B20" s="194" t="n">
        <v>1</v>
      </c>
      <c r="C20" s="194" t="n">
        <v>40</v>
      </c>
      <c r="D20" s="194" t="n">
        <v>6</v>
      </c>
      <c r="E20" s="194" t="n">
        <v>145</v>
      </c>
      <c r="F20" s="195" t="n">
        <v>2316.66666666667</v>
      </c>
    </row>
    <row r="21" customFormat="false" ht="15" hidden="false" customHeight="true" outlineLevel="0" collapsed="false">
      <c r="A21" s="193" t="s">
        <v>123</v>
      </c>
      <c r="B21" s="194" t="n">
        <v>3659</v>
      </c>
      <c r="C21" s="194" t="n">
        <v>1913</v>
      </c>
      <c r="D21" s="194" t="n">
        <v>7636</v>
      </c>
      <c r="E21" s="194" t="n">
        <v>5806</v>
      </c>
      <c r="F21" s="195" t="n">
        <v>-23.9654269250917</v>
      </c>
    </row>
    <row r="22" customFormat="false" ht="15" hidden="false" customHeight="true" outlineLevel="0" collapsed="false">
      <c r="A22" s="193" t="s">
        <v>124</v>
      </c>
      <c r="B22" s="194" t="n">
        <v>25897</v>
      </c>
      <c r="C22" s="194" t="n">
        <v>61457</v>
      </c>
      <c r="D22" s="194" t="n">
        <v>112319</v>
      </c>
      <c r="E22" s="194" t="n">
        <v>191055</v>
      </c>
      <c r="F22" s="195" t="n">
        <v>70.1003392124218</v>
      </c>
    </row>
    <row r="23" customFormat="false" ht="15" hidden="false" customHeight="true" outlineLevel="0" collapsed="false">
      <c r="A23" s="193" t="s">
        <v>125</v>
      </c>
      <c r="B23" s="194" t="n">
        <v>4084</v>
      </c>
      <c r="C23" s="194" t="n">
        <v>4462</v>
      </c>
      <c r="D23" s="194" t="n">
        <v>35104</v>
      </c>
      <c r="E23" s="194" t="n">
        <v>41448</v>
      </c>
      <c r="F23" s="195" t="n">
        <v>18.0720145852325</v>
      </c>
    </row>
    <row r="24" customFormat="false" ht="15" hidden="false" customHeight="true" outlineLevel="0" collapsed="false">
      <c r="A24" s="193" t="s">
        <v>126</v>
      </c>
      <c r="B24" s="194" t="n">
        <v>19</v>
      </c>
      <c r="C24" s="194" t="n">
        <v>184</v>
      </c>
      <c r="D24" s="194" t="n">
        <v>200</v>
      </c>
      <c r="E24" s="194" t="n">
        <v>208</v>
      </c>
      <c r="F24" s="195" t="n">
        <v>4</v>
      </c>
    </row>
    <row r="25" customFormat="false" ht="15" hidden="false" customHeight="true" outlineLevel="0" collapsed="false">
      <c r="A25" s="193" t="s">
        <v>127</v>
      </c>
      <c r="B25" s="194" t="n">
        <v>165</v>
      </c>
      <c r="C25" s="194" t="n">
        <v>158</v>
      </c>
      <c r="D25" s="194" t="n">
        <v>11478</v>
      </c>
      <c r="E25" s="194" t="n">
        <v>672</v>
      </c>
      <c r="F25" s="195" t="n">
        <v>-94.1453214845792</v>
      </c>
    </row>
    <row r="26" customFormat="false" ht="15" hidden="false" customHeight="true" outlineLevel="0" collapsed="false">
      <c r="A26" s="193" t="s">
        <v>128</v>
      </c>
      <c r="B26" s="194" t="n">
        <v>1539</v>
      </c>
      <c r="C26" s="194" t="n">
        <v>2113</v>
      </c>
      <c r="D26" s="194" t="n">
        <v>1558</v>
      </c>
      <c r="E26" s="194" t="n">
        <v>2138</v>
      </c>
      <c r="F26" s="195" t="n">
        <v>37.2272143774069</v>
      </c>
    </row>
    <row r="27" customFormat="false" ht="15" hidden="false" customHeight="true" outlineLevel="0" collapsed="false">
      <c r="A27" s="193" t="s">
        <v>129</v>
      </c>
      <c r="B27" s="194" t="n">
        <v>16852</v>
      </c>
      <c r="C27" s="194" t="n">
        <v>17142</v>
      </c>
      <c r="D27" s="194" t="n">
        <v>84915</v>
      </c>
      <c r="E27" s="194" t="n">
        <v>66222</v>
      </c>
      <c r="F27" s="195" t="n">
        <v>-22.0137784843667</v>
      </c>
    </row>
    <row r="28" customFormat="false" ht="15" hidden="false" customHeight="true" outlineLevel="0" collapsed="false">
      <c r="A28" s="193" t="s">
        <v>130</v>
      </c>
      <c r="B28" s="194" t="n">
        <v>6192</v>
      </c>
      <c r="C28" s="194" t="n">
        <v>7000</v>
      </c>
      <c r="D28" s="194" t="n">
        <v>26069</v>
      </c>
      <c r="E28" s="194" t="n">
        <v>28406</v>
      </c>
      <c r="F28" s="195" t="n">
        <v>8.96467068165254</v>
      </c>
    </row>
    <row r="29" customFormat="false" ht="15" hidden="false" customHeight="true" outlineLevel="0" collapsed="false">
      <c r="A29" s="193" t="s">
        <v>131</v>
      </c>
      <c r="B29" s="194" t="n">
        <v>39041</v>
      </c>
      <c r="C29" s="194" t="n">
        <v>38053</v>
      </c>
      <c r="D29" s="194" t="n">
        <v>121696</v>
      </c>
      <c r="E29" s="194" t="n">
        <v>129611</v>
      </c>
      <c r="F29" s="195" t="n">
        <v>6.5039113857481</v>
      </c>
    </row>
    <row r="30" customFormat="false" ht="15" hidden="false" customHeight="true" outlineLevel="0" collapsed="false">
      <c r="A30" s="193" t="s">
        <v>132</v>
      </c>
      <c r="B30" s="194" t="n">
        <v>417</v>
      </c>
      <c r="C30" s="194" t="n">
        <v>361</v>
      </c>
      <c r="D30" s="194" t="n">
        <v>2214</v>
      </c>
      <c r="E30" s="194" t="n">
        <v>7043</v>
      </c>
      <c r="F30" s="195" t="n">
        <v>218.112014453478</v>
      </c>
    </row>
    <row r="31" customFormat="false" ht="15" hidden="false" customHeight="true" outlineLevel="0" collapsed="false">
      <c r="A31" s="193" t="s">
        <v>133</v>
      </c>
      <c r="B31" s="194" t="n">
        <v>17203</v>
      </c>
      <c r="C31" s="194" t="n">
        <v>21263</v>
      </c>
      <c r="D31" s="194" t="n">
        <v>81351</v>
      </c>
      <c r="E31" s="194" t="n">
        <v>88120</v>
      </c>
      <c r="F31" s="195" t="n">
        <v>8.32073361114185</v>
      </c>
    </row>
    <row r="32" customFormat="false" ht="15" hidden="false" customHeight="true" outlineLevel="0" collapsed="false">
      <c r="A32" s="193" t="s">
        <v>134</v>
      </c>
      <c r="B32" s="194" t="n">
        <v>59833</v>
      </c>
      <c r="C32" s="194" t="n">
        <v>41663</v>
      </c>
      <c r="D32" s="194" t="n">
        <v>196112</v>
      </c>
      <c r="E32" s="194" t="n">
        <v>158192</v>
      </c>
      <c r="F32" s="195" t="n">
        <v>-19.3358896956841</v>
      </c>
    </row>
    <row r="33" customFormat="false" ht="15" hidden="false" customHeight="true" outlineLevel="0" collapsed="false">
      <c r="A33" s="193" t="s">
        <v>135</v>
      </c>
      <c r="B33" s="194" t="n">
        <v>49974</v>
      </c>
      <c r="C33" s="194" t="n">
        <v>54040</v>
      </c>
      <c r="D33" s="194" t="n">
        <v>223036</v>
      </c>
      <c r="E33" s="194" t="n">
        <v>216532</v>
      </c>
      <c r="F33" s="195" t="n">
        <v>-2.91612116429634</v>
      </c>
    </row>
    <row r="34" customFormat="false" ht="15" hidden="false" customHeight="true" outlineLevel="0" collapsed="false">
      <c r="A34" s="193" t="s">
        <v>136</v>
      </c>
      <c r="B34" s="194" t="n">
        <v>171</v>
      </c>
      <c r="C34" s="194" t="n">
        <v>5</v>
      </c>
      <c r="D34" s="194" t="n">
        <v>192</v>
      </c>
      <c r="E34" s="194" t="n">
        <v>16</v>
      </c>
      <c r="F34" s="195" t="n">
        <v>-91.6666666666667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314742</v>
      </c>
      <c r="C35" s="198" t="n">
        <f aca="false">SUM(C7:C34)</f>
        <v>336265</v>
      </c>
      <c r="D35" s="199" t="n">
        <f aca="false">SUM(D7:D34)</f>
        <v>1223439</v>
      </c>
      <c r="E35" s="200" t="n">
        <f aca="false">SUM(E7:E34)</f>
        <v>1234449</v>
      </c>
      <c r="F35" s="204" t="n">
        <f aca="false">E35*100/D35-100</f>
        <v>0.899922268294532</v>
      </c>
    </row>
    <row r="36" customFormat="false" ht="15" hidden="false" customHeight="true" outlineLevel="0" collapsed="false">
      <c r="A36" s="110" t="s">
        <v>183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6">
      <formula>F7&lt;0</formula>
    </cfRule>
  </conditionalFormatting>
  <conditionalFormatting sqref="A7:F34">
    <cfRule type="expression" priority="3" aboveAverage="0" equalAverage="0" bottom="0" percent="0" rank="0" text="" dxfId="5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205" width="32.86"/>
    <col collapsed="false" customWidth="true" hidden="false" outlineLevel="0" max="2" min="2" style="205" width="18.71"/>
    <col collapsed="false" customWidth="true" hidden="false" outlineLevel="0" max="3" min="3" style="205" width="22.57"/>
    <col collapsed="false" customWidth="true" hidden="false" outlineLevel="0" max="5" min="4" style="205" width="15.42"/>
    <col collapsed="false" customWidth="true" hidden="false" outlineLevel="0" max="6" min="6" style="205" width="15.57"/>
    <col collapsed="false" customWidth="true" hidden="false" outlineLevel="0" max="10" min="7" style="205" width="15.42"/>
    <col collapsed="false" customWidth="true" hidden="false" outlineLevel="0" max="11" min="11" style="205" width="11.85"/>
    <col collapsed="false" customWidth="false" hidden="false" outlineLevel="0" max="16384" min="12" style="205" width="11.43"/>
  </cols>
  <sheetData>
    <row r="1" customFormat="false" ht="15" hidden="false" customHeight="false" outlineLevel="0" collapsed="false">
      <c r="A1" s="206"/>
      <c r="B1" s="207"/>
      <c r="C1" s="207"/>
      <c r="D1" s="208"/>
      <c r="E1" s="209"/>
      <c r="F1" s="208"/>
      <c r="H1" s="210"/>
      <c r="J1" s="210"/>
      <c r="K1" s="210"/>
    </row>
    <row r="2" customFormat="false" ht="15" hidden="false" customHeight="false" outlineLevel="0" collapsed="false">
      <c r="A2" s="211"/>
      <c r="B2" s="208"/>
      <c r="C2" s="212"/>
      <c r="D2" s="208"/>
      <c r="E2" s="211"/>
      <c r="F2" s="208"/>
      <c r="G2" s="213"/>
      <c r="H2" s="208"/>
      <c r="I2" s="213"/>
      <c r="J2" s="208"/>
      <c r="K2" s="208"/>
    </row>
    <row r="3" customFormat="false" ht="15" hidden="false" customHeight="false" outlineLevel="0" collapsed="false">
      <c r="A3" s="211"/>
      <c r="B3" s="207"/>
      <c r="C3" s="212"/>
      <c r="D3" s="208"/>
      <c r="E3" s="213"/>
      <c r="F3" s="208"/>
      <c r="G3" s="213"/>
      <c r="H3" s="208"/>
      <c r="I3" s="213"/>
      <c r="J3" s="208"/>
      <c r="K3" s="208"/>
    </row>
    <row r="4" customFormat="false" ht="15" hidden="false" customHeight="false" outlineLevel="0" collapsed="false">
      <c r="A4" s="211"/>
      <c r="B4" s="208"/>
      <c r="C4" s="212"/>
      <c r="D4" s="210"/>
      <c r="E4" s="214"/>
      <c r="F4" s="208"/>
      <c r="G4" s="214"/>
      <c r="H4" s="210"/>
      <c r="I4" s="214"/>
      <c r="J4" s="210"/>
      <c r="K4" s="210"/>
    </row>
    <row r="5" customFormat="false" ht="15" hidden="false" customHeight="false" outlineLevel="0" collapsed="false">
      <c r="A5" s="211"/>
      <c r="B5" s="208"/>
      <c r="C5" s="215"/>
      <c r="D5" s="208"/>
      <c r="E5" s="213"/>
      <c r="F5" s="208"/>
      <c r="G5" s="213"/>
      <c r="H5" s="208"/>
      <c r="I5" s="213"/>
      <c r="J5" s="208"/>
      <c r="K5" s="208"/>
    </row>
    <row r="6" customFormat="false" ht="15" hidden="false" customHeight="false" outlineLevel="0" collapsed="false">
      <c r="A6" s="211"/>
      <c r="B6" s="208"/>
      <c r="C6" s="216"/>
      <c r="D6" s="208"/>
      <c r="E6" s="213"/>
      <c r="F6" s="208"/>
      <c r="G6" s="213"/>
      <c r="H6" s="208"/>
      <c r="I6" s="213"/>
      <c r="J6" s="208"/>
      <c r="K6" s="208"/>
    </row>
    <row r="7" customFormat="false" ht="15" hidden="false" customHeight="false" outlineLevel="0" collapsed="false">
      <c r="A7" s="211"/>
      <c r="B7" s="208"/>
      <c r="C7" s="212"/>
      <c r="D7" s="208"/>
      <c r="E7" s="212"/>
      <c r="F7" s="208"/>
      <c r="G7" s="213"/>
      <c r="H7" s="208"/>
      <c r="I7" s="213"/>
      <c r="J7" s="208"/>
      <c r="K7" s="208"/>
    </row>
    <row r="8" customFormat="false" ht="15" hidden="false" customHeight="false" outlineLevel="0" collapsed="false">
      <c r="A8" s="211"/>
      <c r="B8" s="208"/>
      <c r="C8" s="212"/>
      <c r="D8" s="210"/>
      <c r="E8" s="217"/>
      <c r="F8" s="208"/>
      <c r="G8" s="214"/>
      <c r="H8" s="210"/>
      <c r="I8" s="214"/>
      <c r="J8" s="210"/>
      <c r="K8" s="210"/>
    </row>
    <row r="9" customFormat="false" ht="15" hidden="false" customHeight="false" outlineLevel="0" collapsed="false">
      <c r="A9" s="211"/>
      <c r="B9" s="208"/>
      <c r="C9" s="215"/>
      <c r="D9" s="208"/>
      <c r="E9" s="212"/>
      <c r="F9" s="208"/>
      <c r="G9" s="213"/>
      <c r="H9" s="208"/>
      <c r="I9" s="213"/>
      <c r="J9" s="208"/>
      <c r="K9" s="208"/>
    </row>
    <row r="10" customFormat="false" ht="15" hidden="false" customHeight="false" outlineLevel="0" collapsed="false">
      <c r="A10" s="211"/>
      <c r="B10" s="208"/>
      <c r="C10" s="217"/>
      <c r="D10" s="210"/>
      <c r="E10" s="217"/>
      <c r="F10" s="208"/>
      <c r="G10" s="214"/>
      <c r="H10" s="210"/>
      <c r="I10" s="214"/>
      <c r="J10" s="210"/>
      <c r="K10" s="210"/>
    </row>
    <row r="11" customFormat="false" ht="15" hidden="false" customHeight="false" outlineLevel="0" collapsed="false">
      <c r="A11" s="208"/>
      <c r="B11" s="208"/>
      <c r="C11" s="212"/>
      <c r="D11" s="208"/>
      <c r="E11" s="212"/>
      <c r="F11" s="208"/>
      <c r="G11" s="211"/>
      <c r="H11" s="208"/>
      <c r="I11" s="213"/>
      <c r="J11" s="208"/>
      <c r="K11" s="208"/>
    </row>
    <row r="12" customFormat="false" ht="15" hidden="false" customHeight="false" outlineLevel="0" collapsed="false">
      <c r="A12" s="206"/>
      <c r="B12" s="207"/>
      <c r="C12" s="215"/>
      <c r="D12" s="207"/>
      <c r="E12" s="215"/>
      <c r="F12" s="207"/>
      <c r="G12" s="206"/>
      <c r="H12" s="207"/>
      <c r="I12" s="218"/>
      <c r="J12" s="207"/>
      <c r="K12" s="207"/>
    </row>
    <row r="13" customFormat="false" ht="15" hidden="false" customHeight="false" outlineLevel="0" collapsed="false">
      <c r="A13" s="211"/>
      <c r="B13" s="208"/>
      <c r="C13" s="216"/>
      <c r="D13" s="219"/>
      <c r="E13" s="216"/>
      <c r="F13" s="208"/>
      <c r="G13" s="220"/>
      <c r="H13" s="219"/>
      <c r="J13" s="219"/>
      <c r="K13" s="219"/>
    </row>
    <row r="14" customFormat="false" ht="15" hidden="false" customHeight="false" outlineLevel="0" collapsed="false">
      <c r="A14" s="211"/>
      <c r="B14" s="208"/>
      <c r="C14" s="212"/>
      <c r="D14" s="210"/>
      <c r="E14" s="217"/>
      <c r="F14" s="208"/>
      <c r="G14" s="209"/>
      <c r="H14" s="210"/>
      <c r="I14" s="214"/>
      <c r="J14" s="210"/>
      <c r="K14" s="210"/>
    </row>
    <row r="15" customFormat="false" ht="15" hidden="false" customHeight="false" outlineLevel="0" collapsed="false">
      <c r="A15" s="211"/>
      <c r="B15" s="208"/>
      <c r="C15" s="212"/>
      <c r="D15" s="208"/>
      <c r="E15" s="212"/>
      <c r="F15" s="208"/>
      <c r="G15" s="211"/>
      <c r="H15" s="208"/>
      <c r="I15" s="213"/>
      <c r="J15" s="208"/>
      <c r="K15" s="208"/>
    </row>
    <row r="16" customFormat="false" ht="15" hidden="false" customHeight="false" outlineLevel="0" collapsed="false">
      <c r="A16" s="211"/>
      <c r="B16" s="208"/>
      <c r="C16" s="215"/>
      <c r="D16" s="219"/>
      <c r="E16" s="216"/>
      <c r="F16" s="208"/>
      <c r="H16" s="219"/>
      <c r="J16" s="219"/>
      <c r="K16" s="219"/>
    </row>
    <row r="17" customFormat="false" ht="15" hidden="false" customHeight="false" outlineLevel="0" collapsed="false">
      <c r="A17" s="211"/>
      <c r="B17" s="208"/>
      <c r="C17" s="212"/>
      <c r="D17" s="210"/>
      <c r="E17" s="217"/>
      <c r="F17" s="208"/>
      <c r="G17" s="214"/>
      <c r="H17" s="210"/>
      <c r="I17" s="214"/>
      <c r="J17" s="210"/>
      <c r="K17" s="210"/>
    </row>
    <row r="18" customFormat="false" ht="15" hidden="false" customHeight="false" outlineLevel="0" collapsed="false">
      <c r="A18" s="211"/>
      <c r="B18" s="208"/>
      <c r="C18" s="212"/>
      <c r="D18" s="208"/>
      <c r="E18" s="208"/>
      <c r="F18" s="208"/>
      <c r="G18" s="213"/>
      <c r="H18" s="208"/>
      <c r="I18" s="213"/>
      <c r="J18" s="208"/>
      <c r="K18" s="208"/>
    </row>
    <row r="19" customFormat="false" ht="15" hidden="false" customHeight="false" outlineLevel="0" collapsed="false">
      <c r="A19" s="211"/>
      <c r="B19" s="208"/>
      <c r="C19" s="212"/>
      <c r="D19" s="207"/>
      <c r="E19" s="207"/>
      <c r="F19" s="219"/>
      <c r="H19" s="219"/>
      <c r="J19" s="219"/>
      <c r="K19" s="219"/>
    </row>
    <row r="20" customFormat="false" ht="15" hidden="false" customHeight="false" outlineLevel="0" collapsed="false">
      <c r="A20" s="211"/>
      <c r="B20" s="208"/>
      <c r="C20" s="212"/>
      <c r="D20" s="208"/>
      <c r="E20" s="212"/>
      <c r="F20" s="208"/>
      <c r="G20" s="213"/>
      <c r="H20" s="208"/>
      <c r="I20" s="213"/>
      <c r="J20" s="208"/>
      <c r="K20" s="208"/>
    </row>
    <row r="21" customFormat="false" ht="15" hidden="false" customHeight="false" outlineLevel="0" collapsed="false">
      <c r="A21" s="211"/>
      <c r="B21" s="208"/>
      <c r="C21" s="218"/>
      <c r="D21" s="219"/>
      <c r="E21" s="216"/>
      <c r="F21" s="219"/>
      <c r="H21" s="219"/>
      <c r="J21" s="219"/>
      <c r="K21" s="219"/>
    </row>
    <row r="22" customFormat="false" ht="15" hidden="false" customHeight="false" outlineLevel="0" collapsed="false">
      <c r="A22" s="211"/>
      <c r="B22" s="208"/>
      <c r="C22" s="212"/>
      <c r="D22" s="208"/>
      <c r="E22" s="212"/>
      <c r="F22" s="208"/>
      <c r="G22" s="213"/>
      <c r="H22" s="208"/>
      <c r="I22" s="213"/>
      <c r="J22" s="208"/>
      <c r="K22" s="208"/>
    </row>
    <row r="23" customFormat="false" ht="15" hidden="false" customHeight="false" outlineLevel="0" collapsed="false">
      <c r="A23" s="211"/>
      <c r="B23" s="208"/>
      <c r="C23" s="212"/>
      <c r="D23" s="219"/>
      <c r="E23" s="216"/>
      <c r="F23" s="219"/>
      <c r="H23" s="219"/>
      <c r="J23" s="219"/>
      <c r="K23" s="219"/>
    </row>
    <row r="24" customFormat="false" ht="15" hidden="false" customHeight="false" outlineLevel="0" collapsed="false">
      <c r="A24" s="211"/>
      <c r="B24" s="208"/>
      <c r="C24" s="212"/>
      <c r="D24" s="208"/>
      <c r="E24" s="212"/>
      <c r="F24" s="208"/>
      <c r="G24" s="213"/>
      <c r="H24" s="208"/>
      <c r="I24" s="213"/>
      <c r="J24" s="208"/>
      <c r="K24" s="208"/>
    </row>
    <row r="25" customFormat="false" ht="15" hidden="false" customHeight="false" outlineLevel="0" collapsed="false">
      <c r="A25" s="211"/>
      <c r="B25" s="208"/>
      <c r="C25" s="212"/>
      <c r="D25" s="219"/>
      <c r="E25" s="216"/>
      <c r="F25" s="219"/>
      <c r="H25" s="219"/>
      <c r="J25" s="219"/>
      <c r="K25" s="219"/>
    </row>
    <row r="26" customFormat="false" ht="15" hidden="false" customHeight="false" outlineLevel="0" collapsed="false">
      <c r="A26" s="211"/>
      <c r="B26" s="208"/>
      <c r="C26" s="218"/>
      <c r="D26" s="210"/>
      <c r="E26" s="217"/>
      <c r="F26" s="210"/>
      <c r="G26" s="214"/>
      <c r="H26" s="210"/>
      <c r="I26" s="214"/>
      <c r="J26" s="210"/>
      <c r="K26" s="210"/>
    </row>
    <row r="27" customFormat="false" ht="15" hidden="false" customHeight="false" outlineLevel="0" collapsed="false">
      <c r="A27" s="211"/>
      <c r="B27" s="208"/>
      <c r="C27" s="217"/>
      <c r="D27" s="208"/>
      <c r="E27" s="212"/>
      <c r="F27" s="208"/>
      <c r="G27" s="213"/>
      <c r="H27" s="208"/>
      <c r="I27" s="213"/>
      <c r="J27" s="208"/>
      <c r="K27" s="208"/>
    </row>
    <row r="28" customFormat="false" ht="33.85" hidden="false" customHeight="false" outlineLevel="0" collapsed="false">
      <c r="A28" s="221" t="s">
        <v>0</v>
      </c>
      <c r="B28" s="208"/>
      <c r="C28" s="212"/>
      <c r="D28" s="210"/>
      <c r="E28" s="217"/>
      <c r="F28" s="210"/>
      <c r="G28" s="214"/>
      <c r="H28" s="210"/>
      <c r="I28" s="214"/>
      <c r="J28" s="210"/>
      <c r="K28" s="210"/>
    </row>
    <row r="29" customFormat="false" ht="15" hidden="false" customHeight="false" outlineLevel="0" collapsed="false">
      <c r="A29" s="222"/>
      <c r="B29" s="208"/>
      <c r="C29" s="212"/>
      <c r="D29" s="208"/>
      <c r="E29" s="212"/>
      <c r="F29" s="208"/>
      <c r="G29" s="211"/>
      <c r="H29" s="208"/>
      <c r="I29" s="213"/>
      <c r="J29" s="208"/>
      <c r="K29" s="208"/>
    </row>
    <row r="30" customFormat="false" ht="15" hidden="false" customHeight="false" outlineLevel="0" collapsed="false">
      <c r="A30" s="211"/>
      <c r="B30" s="208"/>
      <c r="C30" s="215"/>
      <c r="D30" s="207"/>
      <c r="E30" s="215"/>
      <c r="F30" s="207"/>
      <c r="G30" s="206"/>
      <c r="H30" s="207"/>
      <c r="I30" s="218"/>
      <c r="J30" s="207"/>
      <c r="K30" s="207"/>
    </row>
    <row r="31" customFormat="false" ht="15" hidden="false" customHeight="false" outlineLevel="0" collapsed="false">
      <c r="A31" s="211"/>
      <c r="B31" s="208"/>
      <c r="C31" s="212"/>
      <c r="D31" s="219"/>
      <c r="E31" s="216"/>
      <c r="F31" s="219"/>
      <c r="G31" s="220"/>
      <c r="H31" s="219"/>
      <c r="J31" s="219"/>
      <c r="K31" s="219"/>
    </row>
    <row r="32" customFormat="false" ht="15" hidden="false" customHeight="false" outlineLevel="0" collapsed="false">
      <c r="A32" s="211"/>
      <c r="B32" s="208"/>
      <c r="C32" s="218"/>
      <c r="D32" s="210"/>
      <c r="E32" s="217"/>
      <c r="F32" s="210"/>
      <c r="G32" s="209"/>
      <c r="H32" s="210"/>
      <c r="I32" s="214"/>
      <c r="J32" s="210"/>
      <c r="K32" s="210"/>
    </row>
    <row r="33" customFormat="false" ht="15" hidden="false" customHeight="false" outlineLevel="0" collapsed="false">
      <c r="A33" s="211"/>
      <c r="B33" s="208"/>
      <c r="C33" s="217"/>
      <c r="D33" s="208"/>
      <c r="E33" s="212"/>
      <c r="F33" s="208"/>
      <c r="G33" s="211"/>
      <c r="H33" s="208"/>
      <c r="I33" s="213"/>
      <c r="J33" s="208"/>
      <c r="K33" s="208"/>
    </row>
    <row r="34" customFormat="false" ht="15" hidden="false" customHeight="false" outlineLevel="0" collapsed="false">
      <c r="A34" s="211"/>
      <c r="B34" s="208"/>
      <c r="C34" s="212"/>
      <c r="D34" s="208"/>
      <c r="E34" s="212"/>
      <c r="F34" s="208"/>
      <c r="G34" s="211"/>
      <c r="H34" s="208"/>
      <c r="I34" s="213"/>
      <c r="J34" s="208"/>
      <c r="K34" s="208"/>
    </row>
    <row r="35" customFormat="false" ht="15" hidden="false" customHeight="false" outlineLevel="0" collapsed="false">
      <c r="A35" s="211"/>
      <c r="B35" s="208"/>
      <c r="D35" s="207"/>
      <c r="E35" s="215"/>
      <c r="F35" s="207"/>
      <c r="G35" s="206"/>
      <c r="H35" s="207"/>
      <c r="I35" s="218"/>
      <c r="J35" s="207"/>
      <c r="K35" s="207"/>
    </row>
    <row r="36" customFormat="false" ht="15" hidden="false" customHeight="false" outlineLevel="0" collapsed="false">
      <c r="A36" s="211"/>
      <c r="B36" s="208"/>
      <c r="C36" s="212"/>
      <c r="D36" s="207"/>
      <c r="E36" s="215"/>
      <c r="F36" s="208"/>
      <c r="G36" s="211"/>
      <c r="H36" s="208"/>
      <c r="I36" s="211"/>
      <c r="J36" s="208"/>
      <c r="K36" s="208"/>
    </row>
    <row r="37" customFormat="false" ht="15" hidden="false" customHeight="false" outlineLevel="0" collapsed="false">
      <c r="A37" s="211"/>
      <c r="B37" s="208"/>
      <c r="C37" s="212"/>
      <c r="D37" s="207"/>
      <c r="E37" s="215"/>
      <c r="F37" s="207"/>
      <c r="G37" s="206"/>
      <c r="H37" s="219"/>
      <c r="I37" s="220"/>
      <c r="J37" s="219"/>
      <c r="K37" s="219"/>
    </row>
    <row r="38" customFormat="false" ht="15" hidden="false" customHeight="false" outlineLevel="0" collapsed="false">
      <c r="A38" s="211"/>
      <c r="B38" s="208"/>
      <c r="C38" s="216"/>
      <c r="D38" s="219"/>
      <c r="E38" s="216"/>
      <c r="F38" s="219"/>
      <c r="G38" s="220"/>
      <c r="H38" s="210"/>
      <c r="I38" s="208"/>
      <c r="J38" s="208"/>
      <c r="K38" s="208"/>
    </row>
    <row r="39" customFormat="false" ht="15" hidden="false" customHeight="false" outlineLevel="0" collapsed="false">
      <c r="A39" s="211"/>
      <c r="B39" s="208"/>
      <c r="C39" s="208"/>
      <c r="D39" s="210"/>
      <c r="E39" s="208"/>
      <c r="F39" s="208"/>
      <c r="G39" s="211"/>
      <c r="H39" s="208"/>
      <c r="I39" s="218"/>
      <c r="J39" s="207"/>
      <c r="K39" s="207"/>
    </row>
    <row r="40" customFormat="false" ht="15" hidden="false" customHeight="false" outlineLevel="0" collapsed="false">
      <c r="A40" s="211"/>
      <c r="B40" s="208"/>
      <c r="C40" s="208"/>
      <c r="D40" s="208"/>
      <c r="E40" s="207"/>
      <c r="F40" s="207"/>
      <c r="G40" s="206"/>
      <c r="H40" s="219"/>
      <c r="J40" s="219"/>
      <c r="K40" s="219"/>
    </row>
    <row r="41" customFormat="false" ht="15" hidden="false" customHeight="false" outlineLevel="0" collapsed="false">
      <c r="A41" s="211"/>
      <c r="B41" s="208"/>
      <c r="C41" s="219"/>
      <c r="D41" s="207"/>
      <c r="F41" s="219"/>
      <c r="G41" s="220"/>
      <c r="H41" s="208"/>
      <c r="I41" s="213"/>
      <c r="J41" s="208"/>
      <c r="K41" s="208"/>
    </row>
    <row r="42" customFormat="false" ht="15" hidden="false" customHeight="false" outlineLevel="0" collapsed="false">
      <c r="A42" s="211"/>
      <c r="B42" s="208"/>
      <c r="C42" s="208"/>
      <c r="D42" s="208"/>
      <c r="E42" s="212"/>
      <c r="F42" s="208"/>
      <c r="G42" s="211"/>
      <c r="H42" s="208"/>
      <c r="I42" s="213"/>
      <c r="J42" s="208"/>
      <c r="K42" s="208"/>
    </row>
    <row r="43" customFormat="false" ht="15" hidden="false" customHeight="false" outlineLevel="0" collapsed="false">
      <c r="A43" s="206"/>
      <c r="B43" s="208"/>
      <c r="C43" s="210"/>
      <c r="D43" s="217"/>
      <c r="E43" s="219"/>
      <c r="F43" s="219"/>
      <c r="G43" s="211"/>
      <c r="H43" s="208"/>
      <c r="I43" s="213"/>
      <c r="J43" s="208"/>
      <c r="K43" s="208"/>
    </row>
    <row r="44" customFormat="false" ht="15" hidden="false" customHeight="false" outlineLevel="0" collapsed="false">
      <c r="A44" s="211"/>
      <c r="B44" s="208"/>
      <c r="C44" s="208"/>
      <c r="D44" s="212"/>
      <c r="E44" s="208"/>
      <c r="F44" s="208"/>
      <c r="G44" s="206"/>
      <c r="H44" s="207"/>
      <c r="I44" s="218"/>
      <c r="J44" s="207"/>
      <c r="K44" s="207"/>
    </row>
    <row r="45" customFormat="false" ht="15" hidden="false" customHeight="false" outlineLevel="0" collapsed="false">
      <c r="A45" s="211"/>
      <c r="B45" s="208"/>
      <c r="C45" s="207"/>
      <c r="D45" s="215"/>
      <c r="E45" s="207"/>
      <c r="F45" s="207"/>
      <c r="G45" s="206"/>
      <c r="H45" s="208"/>
      <c r="I45" s="208"/>
      <c r="J45" s="208"/>
      <c r="K45" s="208"/>
    </row>
    <row r="46" customFormat="false" ht="15" hidden="false" customHeight="false" outlineLevel="0" collapsed="false">
      <c r="A46" s="209"/>
      <c r="B46" s="210"/>
      <c r="C46" s="210"/>
      <c r="D46" s="217"/>
      <c r="E46" s="210"/>
      <c r="F46" s="210"/>
      <c r="G46" s="209"/>
      <c r="H46" s="210"/>
      <c r="I46" s="214"/>
      <c r="J46" s="210"/>
      <c r="K46" s="210"/>
    </row>
    <row r="47" customFormat="false" ht="15" hidden="false" customHeight="false" outlineLevel="0" collapsed="false">
      <c r="A47" s="208"/>
      <c r="B47" s="208"/>
      <c r="C47" s="208"/>
      <c r="D47" s="212"/>
      <c r="E47" s="208"/>
      <c r="F47" s="208"/>
      <c r="G47" s="213"/>
      <c r="H47" s="208"/>
      <c r="I47" s="213"/>
      <c r="J47" s="208"/>
      <c r="K47" s="208"/>
    </row>
    <row r="48" customFormat="false" ht="15" hidden="false" customHeight="false" outlineLevel="0" collapsed="false">
      <c r="A48" s="223"/>
      <c r="B48" s="224"/>
      <c r="C48" s="224"/>
      <c r="D48" s="217"/>
      <c r="E48" s="210"/>
      <c r="F48" s="210"/>
      <c r="G48" s="224"/>
      <c r="H48" s="224"/>
      <c r="I48" s="224"/>
      <c r="J48" s="224"/>
      <c r="K48" s="224"/>
    </row>
    <row r="51" customFormat="false" ht="15" hidden="false" customHeight="false" outlineLevel="0" collapsed="false">
      <c r="H51" s="225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184</v>
      </c>
      <c r="E1" s="21"/>
      <c r="H1" s="33"/>
      <c r="I1" s="33"/>
      <c r="J1" s="33"/>
      <c r="K1" s="33"/>
      <c r="L1" s="33"/>
      <c r="M1" s="33"/>
      <c r="AA1" s="83" t="str">
        <f aca="false">"Acumulado "&amp;E6</f>
        <v>Acumulado 2025</v>
      </c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  <c r="AA2" s="83" t="str">
        <f aca="false">"Acumulado "&amp;D6</f>
        <v>Acumulado 2024</v>
      </c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920861</v>
      </c>
      <c r="C7" s="229" t="n">
        <v>743760</v>
      </c>
      <c r="D7" s="229" t="n">
        <v>3109373</v>
      </c>
      <c r="E7" s="229" t="n">
        <v>2794651</v>
      </c>
      <c r="F7" s="230" t="n">
        <v>-10.1217190732665</v>
      </c>
      <c r="G7" s="11"/>
    </row>
    <row r="8" s="37" customFormat="true" ht="15" hidden="false" customHeight="true" outlineLevel="0" collapsed="false">
      <c r="A8" s="228" t="s">
        <v>110</v>
      </c>
      <c r="B8" s="229" t="n">
        <v>119346</v>
      </c>
      <c r="C8" s="229" t="n">
        <v>93858</v>
      </c>
      <c r="D8" s="229" t="n">
        <v>372273</v>
      </c>
      <c r="E8" s="229" t="n">
        <v>292504</v>
      </c>
      <c r="F8" s="230" t="n">
        <v>-21.4275545097281</v>
      </c>
      <c r="G8" s="231"/>
    </row>
    <row r="9" customFormat="false" ht="15" hidden="false" customHeight="true" outlineLevel="0" collapsed="false">
      <c r="A9" s="228" t="s">
        <v>111</v>
      </c>
      <c r="B9" s="229" t="n">
        <v>67961</v>
      </c>
      <c r="C9" s="229" t="n">
        <v>88847</v>
      </c>
      <c r="D9" s="229" t="n">
        <v>287429</v>
      </c>
      <c r="E9" s="229" t="n">
        <v>308448</v>
      </c>
      <c r="F9" s="230" t="n">
        <v>7.3127624561196</v>
      </c>
      <c r="G9" s="11"/>
    </row>
    <row r="10" customFormat="false" ht="15" hidden="false" customHeight="true" outlineLevel="0" collapsed="false">
      <c r="A10" s="228" t="s">
        <v>112</v>
      </c>
      <c r="B10" s="229" t="n">
        <v>187974</v>
      </c>
      <c r="C10" s="229" t="n">
        <v>94310</v>
      </c>
      <c r="D10" s="229" t="n">
        <v>689683</v>
      </c>
      <c r="E10" s="229" t="n">
        <v>577386</v>
      </c>
      <c r="F10" s="230" t="n">
        <v>-16.282408004837</v>
      </c>
    </row>
    <row r="11" customFormat="false" ht="15" hidden="false" customHeight="true" outlineLevel="0" collapsed="false">
      <c r="A11" s="228" t="s">
        <v>113</v>
      </c>
      <c r="B11" s="229" t="n">
        <v>1482320</v>
      </c>
      <c r="C11" s="229" t="n">
        <v>1447167</v>
      </c>
      <c r="D11" s="229" t="n">
        <v>6265197</v>
      </c>
      <c r="E11" s="229" t="n">
        <v>5885898</v>
      </c>
      <c r="F11" s="230" t="n">
        <v>-6.05406342370399</v>
      </c>
    </row>
    <row r="12" customFormat="false" ht="15" hidden="false" customHeight="true" outlineLevel="0" collapsed="false">
      <c r="A12" s="228" t="s">
        <v>114</v>
      </c>
      <c r="B12" s="229" t="n">
        <v>102435</v>
      </c>
      <c r="C12" s="229" t="n">
        <v>100308</v>
      </c>
      <c r="D12" s="229" t="n">
        <v>421178</v>
      </c>
      <c r="E12" s="229" t="n">
        <v>364300</v>
      </c>
      <c r="F12" s="230" t="n">
        <v>-13.5045040339239</v>
      </c>
    </row>
    <row r="13" customFormat="false" ht="15" hidden="false" customHeight="true" outlineLevel="0" collapsed="false">
      <c r="A13" s="228" t="s">
        <v>115</v>
      </c>
      <c r="B13" s="229" t="n">
        <v>40334</v>
      </c>
      <c r="C13" s="229" t="n">
        <v>7421</v>
      </c>
      <c r="D13" s="229" t="n">
        <v>158299</v>
      </c>
      <c r="E13" s="229" t="n">
        <v>60440</v>
      </c>
      <c r="F13" s="230" t="n">
        <v>-61.8190891919722</v>
      </c>
    </row>
    <row r="14" customFormat="false" ht="15" hidden="false" customHeight="true" outlineLevel="0" collapsed="false">
      <c r="A14" s="228" t="s">
        <v>116</v>
      </c>
      <c r="B14" s="229" t="n">
        <v>1438522</v>
      </c>
      <c r="C14" s="229" t="n">
        <v>1722143</v>
      </c>
      <c r="D14" s="229" t="n">
        <v>5340962</v>
      </c>
      <c r="E14" s="229" t="n">
        <v>6066626</v>
      </c>
      <c r="F14" s="230" t="n">
        <v>13.5867658298262</v>
      </c>
    </row>
    <row r="15" customFormat="false" ht="15" hidden="false" customHeight="true" outlineLevel="0" collapsed="false">
      <c r="A15" s="228" t="s">
        <v>117</v>
      </c>
      <c r="B15" s="229" t="n">
        <v>1988830</v>
      </c>
      <c r="C15" s="229" t="n">
        <v>1871964</v>
      </c>
      <c r="D15" s="229" t="n">
        <v>7672083</v>
      </c>
      <c r="E15" s="229" t="n">
        <v>7302369</v>
      </c>
      <c r="F15" s="230" t="n">
        <v>-4.8189520368849</v>
      </c>
    </row>
    <row r="16" customFormat="false" ht="15" hidden="false" customHeight="true" outlineLevel="0" collapsed="false">
      <c r="A16" s="228" t="s">
        <v>118</v>
      </c>
      <c r="B16" s="229" t="n">
        <v>2165593</v>
      </c>
      <c r="C16" s="229" t="n">
        <v>1781577</v>
      </c>
      <c r="D16" s="229" t="n">
        <v>8467596</v>
      </c>
      <c r="E16" s="229" t="n">
        <v>8118577</v>
      </c>
      <c r="F16" s="230" t="n">
        <v>-4.12181922708642</v>
      </c>
      <c r="G16" s="28"/>
    </row>
    <row r="17" customFormat="false" ht="15" hidden="false" customHeight="true" outlineLevel="0" collapsed="false">
      <c r="A17" s="228" t="s">
        <v>119</v>
      </c>
      <c r="B17" s="229" t="n">
        <v>1214303</v>
      </c>
      <c r="C17" s="229" t="n">
        <v>1043335</v>
      </c>
      <c r="D17" s="229" t="n">
        <v>3864267</v>
      </c>
      <c r="E17" s="229" t="n">
        <v>4210216</v>
      </c>
      <c r="F17" s="230" t="n">
        <v>8.95251285690145</v>
      </c>
      <c r="G17" s="29"/>
    </row>
    <row r="18" customFormat="false" ht="15" hidden="false" customHeight="true" outlineLevel="0" collapsed="false">
      <c r="A18" s="228" t="s">
        <v>120</v>
      </c>
      <c r="B18" s="229" t="n">
        <v>221</v>
      </c>
      <c r="C18" s="229" t="n">
        <v>52439</v>
      </c>
      <c r="D18" s="229" t="n">
        <v>90089</v>
      </c>
      <c r="E18" s="229" t="n">
        <v>126212</v>
      </c>
      <c r="F18" s="230" t="n">
        <v>40.0970151738836</v>
      </c>
    </row>
    <row r="19" customFormat="false" ht="15" hidden="false" customHeight="true" outlineLevel="0" collapsed="false">
      <c r="A19" s="228" t="s">
        <v>121</v>
      </c>
      <c r="B19" s="229" t="n">
        <v>385840</v>
      </c>
      <c r="C19" s="229" t="n">
        <v>442385</v>
      </c>
      <c r="D19" s="229" t="n">
        <v>1415044</v>
      </c>
      <c r="E19" s="229" t="n">
        <v>1414606</v>
      </c>
      <c r="F19" s="230" t="n">
        <v>-0.0309531011049842</v>
      </c>
    </row>
    <row r="20" customFormat="false" ht="15" hidden="false" customHeight="true" outlineLevel="0" collapsed="false">
      <c r="A20" s="228" t="s">
        <v>122</v>
      </c>
      <c r="B20" s="229" t="n">
        <v>827387</v>
      </c>
      <c r="C20" s="229" t="n">
        <v>1022838</v>
      </c>
      <c r="D20" s="229" t="n">
        <v>2914210</v>
      </c>
      <c r="E20" s="229" t="n">
        <v>3962418</v>
      </c>
      <c r="F20" s="230" t="n">
        <v>35.9688560536132</v>
      </c>
    </row>
    <row r="21" customFormat="false" ht="15" hidden="false" customHeight="true" outlineLevel="0" collapsed="false">
      <c r="A21" s="228" t="s">
        <v>123</v>
      </c>
      <c r="B21" s="229" t="n">
        <v>1745742</v>
      </c>
      <c r="C21" s="229" t="n">
        <v>1251309</v>
      </c>
      <c r="D21" s="229" t="n">
        <v>5754771</v>
      </c>
      <c r="E21" s="229" t="n">
        <v>5064441</v>
      </c>
      <c r="F21" s="230" t="n">
        <v>-11.9957857575914</v>
      </c>
    </row>
    <row r="22" customFormat="false" ht="15" hidden="false" customHeight="true" outlineLevel="0" collapsed="false">
      <c r="A22" s="228" t="s">
        <v>124</v>
      </c>
      <c r="B22" s="229" t="n">
        <v>274699</v>
      </c>
      <c r="C22" s="229" t="n">
        <v>190067</v>
      </c>
      <c r="D22" s="229" t="n">
        <v>698940</v>
      </c>
      <c r="E22" s="229" t="n">
        <v>634831</v>
      </c>
      <c r="F22" s="230" t="n">
        <v>-9.17231808166652</v>
      </c>
    </row>
    <row r="23" customFormat="false" ht="15" hidden="false" customHeight="true" outlineLevel="0" collapsed="false">
      <c r="A23" s="228" t="s">
        <v>125</v>
      </c>
      <c r="B23" s="229" t="n">
        <v>113742</v>
      </c>
      <c r="C23" s="229" t="n">
        <v>36515</v>
      </c>
      <c r="D23" s="229" t="n">
        <v>492726</v>
      </c>
      <c r="E23" s="229" t="n">
        <v>315629</v>
      </c>
      <c r="F23" s="230" t="n">
        <v>-35.9422884118151</v>
      </c>
    </row>
    <row r="24" customFormat="false" ht="15" hidden="false" customHeight="true" outlineLevel="0" collapsed="false">
      <c r="A24" s="228" t="s">
        <v>126</v>
      </c>
      <c r="B24" s="229" t="n">
        <v>119749</v>
      </c>
      <c r="C24" s="229" t="n">
        <v>108390</v>
      </c>
      <c r="D24" s="229" t="n">
        <v>512174</v>
      </c>
      <c r="E24" s="229" t="n">
        <v>525595</v>
      </c>
      <c r="F24" s="230" t="n">
        <v>2.62039853643488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11</v>
      </c>
      <c r="E25" s="229" t="n">
        <v>0</v>
      </c>
      <c r="F25" s="230" t="n">
        <v>-100</v>
      </c>
    </row>
    <row r="26" customFormat="false" ht="15" hidden="false" customHeight="true" outlineLevel="0" collapsed="false">
      <c r="A26" s="228" t="s">
        <v>128</v>
      </c>
      <c r="B26" s="229" t="n">
        <v>114323</v>
      </c>
      <c r="C26" s="229" t="n">
        <v>67686</v>
      </c>
      <c r="D26" s="229" t="n">
        <v>478649</v>
      </c>
      <c r="E26" s="229" t="n">
        <v>374005</v>
      </c>
      <c r="F26" s="230" t="n">
        <v>-21.8623667865179</v>
      </c>
    </row>
    <row r="27" customFormat="false" ht="15" hidden="false" customHeight="true" outlineLevel="0" collapsed="false">
      <c r="A27" s="228" t="s">
        <v>129</v>
      </c>
      <c r="B27" s="229" t="n">
        <v>193040</v>
      </c>
      <c r="C27" s="229" t="n">
        <v>170322</v>
      </c>
      <c r="D27" s="229" t="n">
        <v>683920</v>
      </c>
      <c r="E27" s="229" t="n">
        <v>741260</v>
      </c>
      <c r="F27" s="230" t="n">
        <v>8.38402152298515</v>
      </c>
    </row>
    <row r="28" customFormat="false" ht="15" hidden="false" customHeight="true" outlineLevel="0" collapsed="false">
      <c r="A28" s="228" t="s">
        <v>130</v>
      </c>
      <c r="B28" s="229" t="n">
        <v>98688</v>
      </c>
      <c r="C28" s="229" t="n">
        <v>120085</v>
      </c>
      <c r="D28" s="229" t="n">
        <v>269271</v>
      </c>
      <c r="E28" s="229" t="n">
        <v>396640</v>
      </c>
      <c r="F28" s="230" t="n">
        <v>47.3014175310375</v>
      </c>
    </row>
    <row r="29" customFormat="false" ht="15" hidden="false" customHeight="true" outlineLevel="0" collapsed="false">
      <c r="A29" s="228" t="s">
        <v>131</v>
      </c>
      <c r="B29" s="229" t="n">
        <v>247895</v>
      </c>
      <c r="C29" s="229" t="n">
        <v>217176</v>
      </c>
      <c r="D29" s="229" t="n">
        <v>1137676</v>
      </c>
      <c r="E29" s="229" t="n">
        <v>975440</v>
      </c>
      <c r="F29" s="230" t="n">
        <v>-14.2602990658149</v>
      </c>
    </row>
    <row r="30" customFormat="false" ht="15" hidden="false" customHeight="true" outlineLevel="0" collapsed="false">
      <c r="A30" s="228" t="s">
        <v>132</v>
      </c>
      <c r="B30" s="229" t="n">
        <v>231651</v>
      </c>
      <c r="C30" s="229" t="n">
        <v>164537</v>
      </c>
      <c r="D30" s="229" t="n">
        <v>731959</v>
      </c>
      <c r="E30" s="229" t="n">
        <v>698685</v>
      </c>
      <c r="F30" s="230" t="n">
        <v>-4.54588303443225</v>
      </c>
    </row>
    <row r="31" customFormat="false" ht="15" hidden="false" customHeight="true" outlineLevel="0" collapsed="false">
      <c r="A31" s="228" t="s">
        <v>133</v>
      </c>
      <c r="B31" s="229" t="n">
        <v>1833235</v>
      </c>
      <c r="C31" s="229" t="n">
        <v>1912826</v>
      </c>
      <c r="D31" s="229" t="n">
        <v>7982616</v>
      </c>
      <c r="E31" s="229" t="n">
        <v>7124327</v>
      </c>
      <c r="F31" s="230" t="n">
        <v>-10.7519765450324</v>
      </c>
    </row>
    <row r="32" customFormat="false" ht="15" hidden="false" customHeight="true" outlineLevel="0" collapsed="false">
      <c r="A32" s="228" t="s">
        <v>134</v>
      </c>
      <c r="B32" s="229" t="n">
        <v>1438200</v>
      </c>
      <c r="C32" s="229" t="n">
        <v>1486109</v>
      </c>
      <c r="D32" s="229" t="n">
        <v>5398021</v>
      </c>
      <c r="E32" s="229" t="n">
        <v>5654963</v>
      </c>
      <c r="F32" s="230" t="n">
        <v>4.75992961124086</v>
      </c>
    </row>
    <row r="33" customFormat="false" ht="15" hidden="false" customHeight="true" outlineLevel="0" collapsed="false">
      <c r="A33" s="228" t="s">
        <v>135</v>
      </c>
      <c r="B33" s="229" t="n">
        <v>161884</v>
      </c>
      <c r="C33" s="229" t="n">
        <v>151451</v>
      </c>
      <c r="D33" s="229" t="n">
        <v>552709</v>
      </c>
      <c r="E33" s="229" t="n">
        <v>551429</v>
      </c>
      <c r="F33" s="230" t="n">
        <v>-0.2315866034387</v>
      </c>
    </row>
    <row r="34" customFormat="false" ht="15" hidden="false" customHeight="true" outlineLevel="0" collapsed="false">
      <c r="A34" s="228" t="s">
        <v>136</v>
      </c>
      <c r="B34" s="229" t="n">
        <v>87801</v>
      </c>
      <c r="C34" s="229" t="n">
        <v>78469</v>
      </c>
      <c r="D34" s="229" t="n">
        <v>264081</v>
      </c>
      <c r="E34" s="229" t="n">
        <v>261966</v>
      </c>
      <c r="F34" s="230" t="n">
        <v>-0.800890635827642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17602576</v>
      </c>
      <c r="C35" s="233" t="n">
        <f aca="false">SUM(C7:C34)</f>
        <v>16467294</v>
      </c>
      <c r="D35" s="233" t="n">
        <f aca="false">SUM(D7:D34)</f>
        <v>66025207</v>
      </c>
      <c r="E35" s="233" t="n">
        <f aca="false">SUM(E7:E34)</f>
        <v>64803862</v>
      </c>
      <c r="F35" s="234" t="n">
        <f aca="false">E35*100/D35-100</f>
        <v>-1.84981623760756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8">
      <formula>F7&lt;0</formula>
    </cfRule>
  </conditionalFormatting>
  <conditionalFormatting sqref="A7:F34">
    <cfRule type="expression" priority="3" aboveAverage="0" equalAverage="0" bottom="0" percent="0" rank="0" text="" dxfId="5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188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581623</v>
      </c>
      <c r="C7" s="229" t="n">
        <v>464758</v>
      </c>
      <c r="D7" s="229" t="n">
        <v>1971997</v>
      </c>
      <c r="E7" s="229" t="n">
        <v>1807707</v>
      </c>
      <c r="F7" s="230" t="n">
        <v>-8.33114857679804</v>
      </c>
      <c r="G7" s="11"/>
    </row>
    <row r="8" s="37" customFormat="true" ht="15" hidden="false" customHeight="true" outlineLevel="0" collapsed="false">
      <c r="A8" s="228" t="s">
        <v>110</v>
      </c>
      <c r="B8" s="229" t="n">
        <v>0</v>
      </c>
      <c r="C8" s="229" t="n">
        <v>2000</v>
      </c>
      <c r="D8" s="229" t="n">
        <v>5201</v>
      </c>
      <c r="E8" s="229" t="n">
        <v>2000</v>
      </c>
      <c r="F8" s="230" t="n">
        <v>-61.545856566045</v>
      </c>
    </row>
    <row r="9" customFormat="false" ht="15" hidden="false" customHeight="true" outlineLevel="0" collapsed="false">
      <c r="A9" s="228" t="s">
        <v>111</v>
      </c>
      <c r="B9" s="229" t="n">
        <v>9100</v>
      </c>
      <c r="C9" s="229" t="n">
        <v>0</v>
      </c>
      <c r="D9" s="229" t="n">
        <v>27721</v>
      </c>
      <c r="E9" s="229" t="n">
        <v>12032</v>
      </c>
      <c r="F9" s="230" t="n">
        <v>-56.5960823924101</v>
      </c>
      <c r="G9" s="11"/>
    </row>
    <row r="10" customFormat="false" ht="15" hidden="false" customHeight="true" outlineLevel="0" collapsed="false">
      <c r="A10" s="228" t="s">
        <v>112</v>
      </c>
      <c r="B10" s="229" t="n">
        <v>24165</v>
      </c>
      <c r="C10" s="229" t="n">
        <v>17388</v>
      </c>
      <c r="D10" s="229" t="n">
        <v>79347</v>
      </c>
      <c r="E10" s="229" t="n">
        <v>99189</v>
      </c>
      <c r="F10" s="230" t="n">
        <v>25.0066165072404</v>
      </c>
    </row>
    <row r="11" customFormat="false" ht="15" hidden="false" customHeight="true" outlineLevel="0" collapsed="false">
      <c r="A11" s="228" t="s">
        <v>113</v>
      </c>
      <c r="B11" s="229" t="n">
        <v>966481</v>
      </c>
      <c r="C11" s="229" t="n">
        <v>918589</v>
      </c>
      <c r="D11" s="229" t="n">
        <v>4265976</v>
      </c>
      <c r="E11" s="229" t="n">
        <v>3839530</v>
      </c>
      <c r="F11" s="230" t="n">
        <v>-9.99644629974478</v>
      </c>
    </row>
    <row r="12" customFormat="false" ht="15" hidden="false" customHeight="true" outlineLevel="0" collapsed="false">
      <c r="A12" s="228" t="s">
        <v>114</v>
      </c>
      <c r="B12" s="229" t="n">
        <v>7540</v>
      </c>
      <c r="C12" s="229" t="n">
        <v>0</v>
      </c>
      <c r="D12" s="229" t="n">
        <v>16541</v>
      </c>
      <c r="E12" s="229" t="n">
        <v>15763</v>
      </c>
      <c r="F12" s="230" t="n">
        <v>-4.70346411946073</v>
      </c>
    </row>
    <row r="13" customFormat="false" ht="15" hidden="false" customHeight="true" outlineLevel="0" collapsed="false">
      <c r="A13" s="228" t="s">
        <v>115</v>
      </c>
      <c r="B13" s="229" t="n">
        <v>29807</v>
      </c>
      <c r="C13" s="229" t="n">
        <v>0</v>
      </c>
      <c r="D13" s="229" t="n">
        <v>121365</v>
      </c>
      <c r="E13" s="229" t="n">
        <v>30992</v>
      </c>
      <c r="F13" s="230" t="n">
        <v>-74.4638075227619</v>
      </c>
    </row>
    <row r="14" customFormat="false" ht="15" hidden="false" customHeight="true" outlineLevel="0" collapsed="false">
      <c r="A14" s="228" t="s">
        <v>116</v>
      </c>
      <c r="B14" s="229" t="n">
        <v>529100</v>
      </c>
      <c r="C14" s="229" t="n">
        <v>822098</v>
      </c>
      <c r="D14" s="229" t="n">
        <v>1888954</v>
      </c>
      <c r="E14" s="229" t="n">
        <v>2499682</v>
      </c>
      <c r="F14" s="230" t="n">
        <v>32.3315443361776</v>
      </c>
    </row>
    <row r="15" customFormat="false" ht="15" hidden="false" customHeight="true" outlineLevel="0" collapsed="false">
      <c r="A15" s="228" t="s">
        <v>117</v>
      </c>
      <c r="B15" s="229" t="n">
        <v>1438891</v>
      </c>
      <c r="C15" s="229" t="n">
        <v>1464929</v>
      </c>
      <c r="D15" s="229" t="n">
        <v>5808305</v>
      </c>
      <c r="E15" s="229" t="n">
        <v>5434645</v>
      </c>
      <c r="F15" s="230" t="n">
        <v>-6.43320211318104</v>
      </c>
    </row>
    <row r="16" customFormat="false" ht="15" hidden="false" customHeight="true" outlineLevel="0" collapsed="false">
      <c r="A16" s="228" t="s">
        <v>118</v>
      </c>
      <c r="B16" s="229" t="n">
        <v>1728094</v>
      </c>
      <c r="C16" s="229" t="n">
        <v>1469205</v>
      </c>
      <c r="D16" s="229" t="n">
        <v>6620666</v>
      </c>
      <c r="E16" s="229" t="n">
        <v>6334705</v>
      </c>
      <c r="F16" s="230" t="n">
        <v>-4.31921803637277</v>
      </c>
      <c r="G16" s="28"/>
    </row>
    <row r="17" customFormat="false" ht="15" hidden="false" customHeight="true" outlineLevel="0" collapsed="false">
      <c r="A17" s="228" t="s">
        <v>119</v>
      </c>
      <c r="B17" s="229" t="n">
        <v>490148</v>
      </c>
      <c r="C17" s="229" t="n">
        <v>466777</v>
      </c>
      <c r="D17" s="229" t="n">
        <v>1932138</v>
      </c>
      <c r="E17" s="229" t="n">
        <v>2054532</v>
      </c>
      <c r="F17" s="230" t="n">
        <v>6.33464069336662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52392</v>
      </c>
      <c r="D18" s="229" t="n">
        <v>89032</v>
      </c>
      <c r="E18" s="229" t="n">
        <v>125767</v>
      </c>
      <c r="F18" s="230" t="n">
        <v>41.2604456824513</v>
      </c>
    </row>
    <row r="19" customFormat="false" ht="15" hidden="false" customHeight="true" outlineLevel="0" collapsed="false">
      <c r="A19" s="228" t="s">
        <v>121</v>
      </c>
      <c r="B19" s="229" t="n">
        <v>165096</v>
      </c>
      <c r="C19" s="229" t="n">
        <v>213619</v>
      </c>
      <c r="D19" s="229" t="n">
        <v>618181</v>
      </c>
      <c r="E19" s="229" t="n">
        <v>704395</v>
      </c>
      <c r="F19" s="230" t="n">
        <v>13.9464008114128</v>
      </c>
    </row>
    <row r="20" customFormat="false" ht="15" hidden="false" customHeight="true" outlineLevel="0" collapsed="false">
      <c r="A20" s="228" t="s">
        <v>122</v>
      </c>
      <c r="B20" s="229" t="n">
        <v>107578</v>
      </c>
      <c r="C20" s="229" t="n">
        <v>82200</v>
      </c>
      <c r="D20" s="229" t="n">
        <v>364297</v>
      </c>
      <c r="E20" s="229" t="n">
        <v>376831</v>
      </c>
      <c r="F20" s="230" t="n">
        <v>3.44059929123765</v>
      </c>
    </row>
    <row r="21" customFormat="false" ht="15" hidden="false" customHeight="true" outlineLevel="0" collapsed="false">
      <c r="A21" s="228" t="s">
        <v>123</v>
      </c>
      <c r="B21" s="229" t="n">
        <v>1402314</v>
      </c>
      <c r="C21" s="229" t="n">
        <v>964114</v>
      </c>
      <c r="D21" s="229" t="n">
        <v>4650566</v>
      </c>
      <c r="E21" s="229" t="n">
        <v>4055281</v>
      </c>
      <c r="F21" s="230" t="n">
        <v>-12.8002699026312</v>
      </c>
    </row>
    <row r="22" customFormat="false" ht="15" hidden="false" customHeight="true" outlineLevel="0" collapsed="false">
      <c r="A22" s="228" t="s">
        <v>124</v>
      </c>
      <c r="B22" s="229" t="n">
        <v>198589</v>
      </c>
      <c r="C22" s="229" t="n">
        <v>123934</v>
      </c>
      <c r="D22" s="229" t="n">
        <v>492811</v>
      </c>
      <c r="E22" s="229" t="n">
        <v>377239</v>
      </c>
      <c r="F22" s="230" t="n">
        <v>-23.4515869166881</v>
      </c>
    </row>
    <row r="23" customFormat="false" ht="15" hidden="false" customHeight="true" outlineLevel="0" collapsed="false">
      <c r="A23" s="228" t="s">
        <v>125</v>
      </c>
      <c r="B23" s="229" t="n">
        <v>8397</v>
      </c>
      <c r="C23" s="229" t="n">
        <v>0</v>
      </c>
      <c r="D23" s="229" t="n">
        <v>25209</v>
      </c>
      <c r="E23" s="229" t="n">
        <v>12659</v>
      </c>
      <c r="F23" s="230" t="n">
        <v>-49.7838073703836</v>
      </c>
    </row>
    <row r="24" customFormat="false" ht="15" hidden="false" customHeight="true" outlineLevel="0" collapsed="false">
      <c r="A24" s="228" t="s">
        <v>126</v>
      </c>
      <c r="B24" s="229" t="n">
        <v>0</v>
      </c>
      <c r="C24" s="229" t="n">
        <v>0</v>
      </c>
      <c r="D24" s="229" t="n">
        <v>0</v>
      </c>
      <c r="E24" s="229" t="n">
        <v>0</v>
      </c>
      <c r="F24" s="230"/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77985</v>
      </c>
      <c r="C26" s="229" t="n">
        <v>24590</v>
      </c>
      <c r="D26" s="229" t="n">
        <v>328208</v>
      </c>
      <c r="E26" s="229" t="n">
        <v>204552</v>
      </c>
      <c r="F26" s="230" t="n">
        <v>-37.6761078340565</v>
      </c>
    </row>
    <row r="27" customFormat="false" ht="15" hidden="false" customHeight="true" outlineLevel="0" collapsed="false">
      <c r="A27" s="228" t="s">
        <v>129</v>
      </c>
      <c r="B27" s="229" t="n">
        <v>0</v>
      </c>
      <c r="C27" s="229" t="n">
        <v>0</v>
      </c>
      <c r="D27" s="229" t="n">
        <v>0</v>
      </c>
      <c r="E27" s="229" t="n">
        <v>0</v>
      </c>
      <c r="F27" s="230"/>
    </row>
    <row r="28" customFormat="false" ht="15" hidden="false" customHeight="true" outlineLevel="0" collapsed="false">
      <c r="A28" s="228" t="s">
        <v>130</v>
      </c>
      <c r="B28" s="229" t="n">
        <v>57830</v>
      </c>
      <c r="C28" s="229" t="n">
        <v>41680</v>
      </c>
      <c r="D28" s="229" t="n">
        <v>109964</v>
      </c>
      <c r="E28" s="229" t="n">
        <v>140113</v>
      </c>
      <c r="F28" s="230" t="n">
        <v>27.4171547051762</v>
      </c>
    </row>
    <row r="29" customFormat="false" ht="15" hidden="false" customHeight="true" outlineLevel="0" collapsed="false">
      <c r="A29" s="228" t="s">
        <v>131</v>
      </c>
      <c r="B29" s="229" t="n">
        <v>10518</v>
      </c>
      <c r="C29" s="229" t="n">
        <v>5792</v>
      </c>
      <c r="D29" s="229" t="n">
        <v>60209</v>
      </c>
      <c r="E29" s="229" t="n">
        <v>56912</v>
      </c>
      <c r="F29" s="230" t="n">
        <v>-5.47592552608414</v>
      </c>
    </row>
    <row r="30" customFormat="false" ht="15" hidden="false" customHeight="true" outlineLevel="0" collapsed="false">
      <c r="A30" s="228" t="s">
        <v>132</v>
      </c>
      <c r="B30" s="229" t="n">
        <v>62737</v>
      </c>
      <c r="C30" s="229" t="n">
        <v>42052</v>
      </c>
      <c r="D30" s="229" t="n">
        <v>187679</v>
      </c>
      <c r="E30" s="229" t="n">
        <v>124513</v>
      </c>
      <c r="F30" s="230" t="n">
        <v>-33.6564026875676</v>
      </c>
    </row>
    <row r="31" customFormat="false" ht="15" hidden="false" customHeight="true" outlineLevel="0" collapsed="false">
      <c r="A31" s="228" t="s">
        <v>133</v>
      </c>
      <c r="B31" s="229" t="n">
        <v>1259753</v>
      </c>
      <c r="C31" s="229" t="n">
        <v>1368826</v>
      </c>
      <c r="D31" s="229" t="n">
        <v>4765635</v>
      </c>
      <c r="E31" s="229" t="n">
        <v>4612130</v>
      </c>
      <c r="F31" s="230" t="n">
        <v>-3.22108176559893</v>
      </c>
    </row>
    <row r="32" customFormat="false" ht="15" hidden="false" customHeight="true" outlineLevel="0" collapsed="false">
      <c r="A32" s="228" t="s">
        <v>134</v>
      </c>
      <c r="B32" s="229" t="n">
        <v>242550</v>
      </c>
      <c r="C32" s="229" t="n">
        <v>194137</v>
      </c>
      <c r="D32" s="229" t="n">
        <v>848771</v>
      </c>
      <c r="E32" s="229" t="n">
        <v>893589</v>
      </c>
      <c r="F32" s="230" t="n">
        <v>5.28034063369272</v>
      </c>
    </row>
    <row r="33" customFormat="false" ht="15" hidden="false" customHeight="true" outlineLevel="0" collapsed="false">
      <c r="A33" s="228" t="s">
        <v>135</v>
      </c>
      <c r="B33" s="229" t="n">
        <v>3000</v>
      </c>
      <c r="C33" s="229" t="n">
        <v>3449</v>
      </c>
      <c r="D33" s="229" t="n">
        <v>9000</v>
      </c>
      <c r="E33" s="229" t="n">
        <v>6435</v>
      </c>
      <c r="F33" s="230" t="n">
        <v>-28.5</v>
      </c>
    </row>
    <row r="34" customFormat="false" ht="15" hidden="false" customHeight="true" outlineLevel="0" collapsed="false">
      <c r="A34" s="228" t="s">
        <v>136</v>
      </c>
      <c r="B34" s="229" t="n">
        <v>48920</v>
      </c>
      <c r="C34" s="229" t="n">
        <v>40896</v>
      </c>
      <c r="D34" s="229" t="n">
        <v>103803</v>
      </c>
      <c r="E34" s="229" t="n">
        <v>109541</v>
      </c>
      <c r="F34" s="230" t="n">
        <v>5.52777858058052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9450216</v>
      </c>
      <c r="C35" s="233" t="n">
        <f aca="false">SUM(C7:C34)</f>
        <v>8783425</v>
      </c>
      <c r="D35" s="233" t="n">
        <f aca="false">SUM(D7:D34)</f>
        <v>35391576</v>
      </c>
      <c r="E35" s="233" t="n">
        <f aca="false">SUM(E7:E34)</f>
        <v>33930734</v>
      </c>
      <c r="F35" s="234" t="n">
        <f aca="false">E35*100/D35-100</f>
        <v>-4.12765455824855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0">
      <formula>F7&lt;0</formula>
    </cfRule>
  </conditionalFormatting>
  <conditionalFormatting sqref="A7:F34">
    <cfRule type="expression" priority="3" aboveAverage="0" equalAverage="0" bottom="0" percent="0" rank="0" text="" dxfId="6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189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276959</v>
      </c>
      <c r="C7" s="229" t="n">
        <v>253742</v>
      </c>
      <c r="D7" s="229" t="n">
        <v>1002680</v>
      </c>
      <c r="E7" s="229" t="n">
        <v>895386</v>
      </c>
      <c r="F7" s="230" t="n">
        <v>-10.7007220648662</v>
      </c>
      <c r="G7" s="11"/>
    </row>
    <row r="8" customFormat="false" ht="15" hidden="false" customHeight="true" outlineLevel="0" collapsed="false">
      <c r="A8" s="228" t="s">
        <v>110</v>
      </c>
      <c r="B8" s="229" t="n">
        <v>112884</v>
      </c>
      <c r="C8" s="229" t="n">
        <v>76876</v>
      </c>
      <c r="D8" s="229" t="n">
        <v>323709</v>
      </c>
      <c r="E8" s="229" t="n">
        <v>217606</v>
      </c>
      <c r="F8" s="230" t="n">
        <v>-32.7772783580314</v>
      </c>
    </row>
    <row r="9" customFormat="false" ht="15" hidden="false" customHeight="true" outlineLevel="0" collapsed="false">
      <c r="A9" s="228" t="s">
        <v>111</v>
      </c>
      <c r="B9" s="229" t="n">
        <v>9496</v>
      </c>
      <c r="C9" s="229" t="n">
        <v>34898</v>
      </c>
      <c r="D9" s="229" t="n">
        <v>86049</v>
      </c>
      <c r="E9" s="229" t="n">
        <v>85672</v>
      </c>
      <c r="F9" s="230" t="n">
        <v>-0.438122465107085</v>
      </c>
    </row>
    <row r="10" customFormat="false" ht="15" hidden="false" customHeight="true" outlineLevel="0" collapsed="false">
      <c r="A10" s="228" t="s">
        <v>112</v>
      </c>
      <c r="B10" s="229" t="n">
        <v>131002</v>
      </c>
      <c r="C10" s="229" t="n">
        <v>70549</v>
      </c>
      <c r="D10" s="229" t="n">
        <v>484910</v>
      </c>
      <c r="E10" s="229" t="n">
        <v>455842</v>
      </c>
      <c r="F10" s="230" t="n">
        <v>-5.99451444597966</v>
      </c>
    </row>
    <row r="11" customFormat="false" ht="15" hidden="false" customHeight="true" outlineLevel="0" collapsed="false">
      <c r="A11" s="228" t="s">
        <v>113</v>
      </c>
      <c r="B11" s="229" t="n">
        <v>0</v>
      </c>
      <c r="C11" s="229" t="n">
        <v>25323</v>
      </c>
      <c r="D11" s="229" t="n">
        <v>42624</v>
      </c>
      <c r="E11" s="229" t="n">
        <v>61377</v>
      </c>
      <c r="F11" s="230" t="n">
        <v>43.9963400900901</v>
      </c>
    </row>
    <row r="12" customFormat="false" ht="15" hidden="false" customHeight="true" outlineLevel="0" collapsed="false">
      <c r="A12" s="228" t="s">
        <v>114</v>
      </c>
      <c r="B12" s="229" t="n">
        <v>90607</v>
      </c>
      <c r="C12" s="229" t="n">
        <v>95054</v>
      </c>
      <c r="D12" s="229" t="n">
        <v>391474</v>
      </c>
      <c r="E12" s="229" t="n">
        <v>328267</v>
      </c>
      <c r="F12" s="230" t="n">
        <v>-16.1458998554182</v>
      </c>
    </row>
    <row r="13" customFormat="false" ht="15" hidden="false" customHeight="true" outlineLevel="0" collapsed="false">
      <c r="A13" s="228" t="s">
        <v>115</v>
      </c>
      <c r="B13" s="229" t="n">
        <v>9805</v>
      </c>
      <c r="C13" s="229" t="n">
        <v>4900</v>
      </c>
      <c r="D13" s="229" t="n">
        <v>32790</v>
      </c>
      <c r="E13" s="229" t="n">
        <v>26240</v>
      </c>
      <c r="F13" s="230" t="n">
        <v>-19.9756023177798</v>
      </c>
    </row>
    <row r="14" customFormat="false" ht="15" hidden="false" customHeight="true" outlineLevel="0" collapsed="false">
      <c r="A14" s="228" t="s">
        <v>116</v>
      </c>
      <c r="B14" s="229" t="n">
        <v>158861</v>
      </c>
      <c r="C14" s="229" t="n">
        <v>164924</v>
      </c>
      <c r="D14" s="229" t="n">
        <v>875500</v>
      </c>
      <c r="E14" s="229" t="n">
        <v>815478</v>
      </c>
      <c r="F14" s="230" t="n">
        <v>-6.85573957738436</v>
      </c>
    </row>
    <row r="15" customFormat="false" ht="15" hidden="false" customHeight="true" outlineLevel="0" collapsed="false">
      <c r="A15" s="228" t="s">
        <v>117</v>
      </c>
      <c r="B15" s="229" t="n">
        <v>207830</v>
      </c>
      <c r="C15" s="229" t="n">
        <v>158932</v>
      </c>
      <c r="D15" s="229" t="n">
        <v>654253</v>
      </c>
      <c r="E15" s="229" t="n">
        <v>679706</v>
      </c>
      <c r="F15" s="230" t="n">
        <v>3.89039102610153</v>
      </c>
    </row>
    <row r="16" customFormat="false" ht="15" hidden="false" customHeight="true" outlineLevel="0" collapsed="false">
      <c r="A16" s="228" t="s">
        <v>118</v>
      </c>
      <c r="B16" s="229" t="n">
        <v>388471</v>
      </c>
      <c r="C16" s="229" t="n">
        <v>277410</v>
      </c>
      <c r="D16" s="229" t="n">
        <v>1705803</v>
      </c>
      <c r="E16" s="229" t="n">
        <v>1628013</v>
      </c>
      <c r="F16" s="230" t="n">
        <v>-4.56031558157653</v>
      </c>
      <c r="G16" s="28"/>
    </row>
    <row r="17" customFormat="false" ht="15" hidden="false" customHeight="true" outlineLevel="0" collapsed="false">
      <c r="A17" s="228" t="s">
        <v>119</v>
      </c>
      <c r="B17" s="229" t="n">
        <v>714681</v>
      </c>
      <c r="C17" s="229" t="n">
        <v>564387</v>
      </c>
      <c r="D17" s="229" t="n">
        <v>1874065</v>
      </c>
      <c r="E17" s="229" t="n">
        <v>2121206</v>
      </c>
      <c r="F17" s="230" t="n">
        <v>13.1874294648265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0</v>
      </c>
      <c r="D18" s="229" t="n">
        <v>0</v>
      </c>
      <c r="E18" s="229" t="n">
        <v>0</v>
      </c>
      <c r="F18" s="230"/>
    </row>
    <row r="19" customFormat="false" ht="15" hidden="false" customHeight="true" outlineLevel="0" collapsed="false">
      <c r="A19" s="228" t="s">
        <v>121</v>
      </c>
      <c r="B19" s="229" t="n">
        <v>213770</v>
      </c>
      <c r="C19" s="229" t="n">
        <v>215757</v>
      </c>
      <c r="D19" s="229" t="n">
        <v>763505</v>
      </c>
      <c r="E19" s="229" t="n">
        <v>685338</v>
      </c>
      <c r="F19" s="230" t="n">
        <v>-10.2379159272041</v>
      </c>
    </row>
    <row r="20" customFormat="false" ht="15" hidden="false" customHeight="true" outlineLevel="0" collapsed="false">
      <c r="A20" s="228" t="s">
        <v>122</v>
      </c>
      <c r="B20" s="229" t="n">
        <v>663161</v>
      </c>
      <c r="C20" s="229" t="n">
        <v>883711</v>
      </c>
      <c r="D20" s="229" t="n">
        <v>2261238</v>
      </c>
      <c r="E20" s="229" t="n">
        <v>3404565</v>
      </c>
      <c r="F20" s="230" t="n">
        <v>50.5619930321355</v>
      </c>
    </row>
    <row r="21" customFormat="false" ht="15" hidden="false" customHeight="true" outlineLevel="0" collapsed="false">
      <c r="A21" s="228" t="s">
        <v>123</v>
      </c>
      <c r="B21" s="229" t="n">
        <v>307065</v>
      </c>
      <c r="C21" s="229" t="n">
        <v>267512</v>
      </c>
      <c r="D21" s="229" t="n">
        <v>1046409</v>
      </c>
      <c r="E21" s="229" t="n">
        <v>978225</v>
      </c>
      <c r="F21" s="230" t="n">
        <v>-6.51599900230215</v>
      </c>
    </row>
    <row r="22" customFormat="false" ht="15" hidden="false" customHeight="true" outlineLevel="0" collapsed="false">
      <c r="A22" s="228" t="s">
        <v>124</v>
      </c>
      <c r="B22" s="229" t="n">
        <v>33111</v>
      </c>
      <c r="C22" s="229" t="n">
        <v>27866</v>
      </c>
      <c r="D22" s="229" t="n">
        <v>70678</v>
      </c>
      <c r="E22" s="229" t="n">
        <v>116472</v>
      </c>
      <c r="F22" s="230" t="n">
        <v>64.7924389484705</v>
      </c>
    </row>
    <row r="23" customFormat="false" ht="15" hidden="false" customHeight="true" outlineLevel="0" collapsed="false">
      <c r="A23" s="228" t="s">
        <v>125</v>
      </c>
      <c r="B23" s="229" t="n">
        <v>90521</v>
      </c>
      <c r="C23" s="229" t="n">
        <v>22850</v>
      </c>
      <c r="D23" s="229" t="n">
        <v>402350</v>
      </c>
      <c r="E23" s="229" t="n">
        <v>252404</v>
      </c>
      <c r="F23" s="230" t="n">
        <v>-37.2675531253884</v>
      </c>
    </row>
    <row r="24" customFormat="false" ht="15" hidden="false" customHeight="true" outlineLevel="0" collapsed="false">
      <c r="A24" s="228" t="s">
        <v>126</v>
      </c>
      <c r="B24" s="229" t="n">
        <v>79550</v>
      </c>
      <c r="C24" s="229" t="n">
        <v>64107</v>
      </c>
      <c r="D24" s="229" t="n">
        <v>400708</v>
      </c>
      <c r="E24" s="229" t="n">
        <v>378937</v>
      </c>
      <c r="F24" s="230" t="n">
        <v>-5.43313335396348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6170</v>
      </c>
      <c r="C26" s="229" t="n">
        <v>11857</v>
      </c>
      <c r="D26" s="229" t="n">
        <v>47438</v>
      </c>
      <c r="E26" s="229" t="n">
        <v>50080</v>
      </c>
      <c r="F26" s="230" t="n">
        <v>5.56937476284836</v>
      </c>
    </row>
    <row r="27" customFormat="false" ht="15" hidden="false" customHeight="true" outlineLevel="0" collapsed="false">
      <c r="A27" s="228" t="s">
        <v>129</v>
      </c>
      <c r="B27" s="229" t="n">
        <v>61908</v>
      </c>
      <c r="C27" s="229" t="n">
        <v>60379</v>
      </c>
      <c r="D27" s="229" t="n">
        <v>217504</v>
      </c>
      <c r="E27" s="229" t="n">
        <v>303207</v>
      </c>
      <c r="F27" s="230" t="n">
        <v>39.402953508901</v>
      </c>
    </row>
    <row r="28" customFormat="false" ht="15" hidden="false" customHeight="true" outlineLevel="0" collapsed="false">
      <c r="A28" s="228" t="s">
        <v>130</v>
      </c>
      <c r="B28" s="229" t="n">
        <v>10324</v>
      </c>
      <c r="C28" s="229" t="n">
        <v>12559</v>
      </c>
      <c r="D28" s="229" t="n">
        <v>42735</v>
      </c>
      <c r="E28" s="229" t="n">
        <v>54236</v>
      </c>
      <c r="F28" s="230" t="n">
        <v>26.9123669123669</v>
      </c>
    </row>
    <row r="29" customFormat="false" ht="15" hidden="false" customHeight="true" outlineLevel="0" collapsed="false">
      <c r="A29" s="228" t="s">
        <v>131</v>
      </c>
      <c r="B29" s="229" t="n">
        <v>168828</v>
      </c>
      <c r="C29" s="229" t="n">
        <v>141462</v>
      </c>
      <c r="D29" s="229" t="n">
        <v>807658</v>
      </c>
      <c r="E29" s="229" t="n">
        <v>619591</v>
      </c>
      <c r="F29" s="230" t="n">
        <v>-23.2854747925483</v>
      </c>
    </row>
    <row r="30" customFormat="false" ht="15" hidden="false" customHeight="true" outlineLevel="0" collapsed="false">
      <c r="A30" s="228" t="s">
        <v>132</v>
      </c>
      <c r="B30" s="229" t="n">
        <v>129415</v>
      </c>
      <c r="C30" s="229" t="n">
        <v>109436</v>
      </c>
      <c r="D30" s="229" t="n">
        <v>452201</v>
      </c>
      <c r="E30" s="229" t="n">
        <v>515474</v>
      </c>
      <c r="F30" s="230" t="n">
        <v>13.9922291193518</v>
      </c>
    </row>
    <row r="31" customFormat="false" ht="15" hidden="false" customHeight="true" outlineLevel="0" collapsed="false">
      <c r="A31" s="228" t="s">
        <v>133</v>
      </c>
      <c r="B31" s="229" t="n">
        <v>462421</v>
      </c>
      <c r="C31" s="229" t="n">
        <v>455077</v>
      </c>
      <c r="D31" s="229" t="n">
        <v>2863017</v>
      </c>
      <c r="E31" s="229" t="n">
        <v>2182912</v>
      </c>
      <c r="F31" s="230" t="n">
        <v>-23.7548362444233</v>
      </c>
    </row>
    <row r="32" customFormat="false" ht="15" hidden="false" customHeight="true" outlineLevel="0" collapsed="false">
      <c r="A32" s="228" t="s">
        <v>134</v>
      </c>
      <c r="B32" s="229" t="n">
        <v>102079</v>
      </c>
      <c r="C32" s="229" t="n">
        <v>158119</v>
      </c>
      <c r="D32" s="229" t="n">
        <v>729117</v>
      </c>
      <c r="E32" s="229" t="n">
        <v>648450</v>
      </c>
      <c r="F32" s="230" t="n">
        <v>-11.0636564501994</v>
      </c>
    </row>
    <row r="33" customFormat="false" ht="15" hidden="false" customHeight="true" outlineLevel="0" collapsed="false">
      <c r="A33" s="228" t="s">
        <v>135</v>
      </c>
      <c r="B33" s="229" t="n">
        <v>8327</v>
      </c>
      <c r="C33" s="229" t="n">
        <v>3575</v>
      </c>
      <c r="D33" s="229" t="n">
        <v>21724</v>
      </c>
      <c r="E33" s="229" t="n">
        <v>17462</v>
      </c>
      <c r="F33" s="230" t="n">
        <v>-19.6188547228871</v>
      </c>
    </row>
    <row r="34" customFormat="false" ht="15" hidden="false" customHeight="true" outlineLevel="0" collapsed="false">
      <c r="A34" s="228" t="s">
        <v>136</v>
      </c>
      <c r="B34" s="229" t="n">
        <v>20870</v>
      </c>
      <c r="C34" s="229" t="n">
        <v>14324</v>
      </c>
      <c r="D34" s="229" t="n">
        <v>74640</v>
      </c>
      <c r="E34" s="229" t="n">
        <v>56553</v>
      </c>
      <c r="F34" s="230" t="n">
        <v>-24.2323151125402</v>
      </c>
    </row>
    <row r="35" s="37" customFormat="true" ht="15" hidden="false" customHeight="true" outlineLevel="0" collapsed="false">
      <c r="A35" s="232" t="s">
        <v>137</v>
      </c>
      <c r="B35" s="233" t="n">
        <f aca="false">SUM(B7:B34)</f>
        <v>4458116</v>
      </c>
      <c r="C35" s="233" t="n">
        <f aca="false">SUM(C7:C34)</f>
        <v>4175586</v>
      </c>
      <c r="D35" s="233" t="n">
        <f aca="false">SUM(D7:D34)</f>
        <v>17674779</v>
      </c>
      <c r="E35" s="233" t="n">
        <f aca="false">SUM(E7:E34)</f>
        <v>17578699</v>
      </c>
      <c r="F35" s="234" t="n">
        <f aca="false">E35*100/D35-100</f>
        <v>-0.543599441894017</v>
      </c>
      <c r="G35" s="231"/>
    </row>
    <row r="36" customFormat="false" ht="15" hidden="false" customHeight="true" outlineLevel="0" collapsed="false">
      <c r="A36" s="111" t="s">
        <v>187</v>
      </c>
      <c r="B36" s="20"/>
      <c r="C36" s="20"/>
      <c r="D36" s="20"/>
      <c r="E36" s="20"/>
      <c r="F36" s="20"/>
      <c r="G36" s="11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2">
      <formula>F7&lt;0</formula>
    </cfRule>
  </conditionalFormatting>
  <conditionalFormatting sqref="A7:F34">
    <cfRule type="expression" priority="3" aboveAverage="0" equalAverage="0" bottom="0" percent="0" rank="0" text="" dxfId="6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190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62279</v>
      </c>
      <c r="C7" s="229" t="n">
        <v>25260</v>
      </c>
      <c r="D7" s="229" t="n">
        <v>134696</v>
      </c>
      <c r="E7" s="229" t="n">
        <v>91558</v>
      </c>
      <c r="F7" s="230" t="n">
        <v>-32.0261923145453</v>
      </c>
      <c r="G7" s="11"/>
    </row>
    <row r="8" s="37" customFormat="true" ht="15" hidden="false" customHeight="true" outlineLevel="0" collapsed="false">
      <c r="A8" s="228" t="s">
        <v>110</v>
      </c>
      <c r="B8" s="229" t="n">
        <v>6462</v>
      </c>
      <c r="C8" s="229" t="n">
        <v>14982</v>
      </c>
      <c r="D8" s="229" t="n">
        <v>43363</v>
      </c>
      <c r="E8" s="229" t="n">
        <v>72898</v>
      </c>
      <c r="F8" s="230" t="n">
        <v>68.1110624264926</v>
      </c>
      <c r="G8" s="231"/>
    </row>
    <row r="9" customFormat="false" ht="15" hidden="false" customHeight="true" outlineLevel="0" collapsed="false">
      <c r="A9" s="228" t="s">
        <v>111</v>
      </c>
      <c r="B9" s="229" t="n">
        <v>49365</v>
      </c>
      <c r="C9" s="229" t="n">
        <v>53949</v>
      </c>
      <c r="D9" s="229" t="n">
        <v>173659</v>
      </c>
      <c r="E9" s="229" t="n">
        <v>210744</v>
      </c>
      <c r="F9" s="230" t="n">
        <v>21.3550694176518</v>
      </c>
      <c r="G9" s="235"/>
    </row>
    <row r="10" customFormat="false" ht="15" hidden="false" customHeight="true" outlineLevel="0" collapsed="false">
      <c r="A10" s="228" t="s">
        <v>112</v>
      </c>
      <c r="B10" s="229" t="n">
        <v>32807</v>
      </c>
      <c r="C10" s="229" t="n">
        <v>6373</v>
      </c>
      <c r="D10" s="229" t="n">
        <v>125426</v>
      </c>
      <c r="E10" s="229" t="n">
        <v>22355</v>
      </c>
      <c r="F10" s="230" t="n">
        <v>-82.1767416644077</v>
      </c>
      <c r="G10" s="236"/>
    </row>
    <row r="11" customFormat="false" ht="15" hidden="false" customHeight="true" outlineLevel="0" collapsed="false">
      <c r="A11" s="228" t="s">
        <v>113</v>
      </c>
      <c r="B11" s="229" t="n">
        <v>515839</v>
      </c>
      <c r="C11" s="229" t="n">
        <v>503255</v>
      </c>
      <c r="D11" s="229" t="n">
        <v>1956597</v>
      </c>
      <c r="E11" s="229" t="n">
        <v>1984991</v>
      </c>
      <c r="F11" s="230" t="n">
        <v>1.45119306632894</v>
      </c>
    </row>
    <row r="12" customFormat="false" ht="15" hidden="false" customHeight="true" outlineLevel="0" collapsed="false">
      <c r="A12" s="228" t="s">
        <v>114</v>
      </c>
      <c r="B12" s="229" t="n">
        <v>4288</v>
      </c>
      <c r="C12" s="229" t="n">
        <v>5254</v>
      </c>
      <c r="D12" s="229" t="n">
        <v>13163</v>
      </c>
      <c r="E12" s="229" t="n">
        <v>20270</v>
      </c>
      <c r="F12" s="230" t="n">
        <v>53.9922510066094</v>
      </c>
    </row>
    <row r="13" customFormat="false" ht="15" hidden="false" customHeight="true" outlineLevel="0" collapsed="false">
      <c r="A13" s="228" t="s">
        <v>115</v>
      </c>
      <c r="B13" s="229" t="n">
        <v>722</v>
      </c>
      <c r="C13" s="229" t="n">
        <v>2521</v>
      </c>
      <c r="D13" s="229" t="n">
        <v>4144</v>
      </c>
      <c r="E13" s="229" t="n">
        <v>3208</v>
      </c>
      <c r="F13" s="230" t="n">
        <v>-22.5868725868726</v>
      </c>
    </row>
    <row r="14" customFormat="false" ht="15" hidden="false" customHeight="true" outlineLevel="0" collapsed="false">
      <c r="A14" s="228" t="s">
        <v>116</v>
      </c>
      <c r="B14" s="229" t="n">
        <v>750561</v>
      </c>
      <c r="C14" s="229" t="n">
        <v>735121</v>
      </c>
      <c r="D14" s="229" t="n">
        <v>2576508</v>
      </c>
      <c r="E14" s="229" t="n">
        <v>2751466</v>
      </c>
      <c r="F14" s="230" t="n">
        <v>6.79050870402887</v>
      </c>
    </row>
    <row r="15" customFormat="false" ht="15" hidden="false" customHeight="true" outlineLevel="0" collapsed="false">
      <c r="A15" s="228" t="s">
        <v>117</v>
      </c>
      <c r="B15" s="229" t="n">
        <v>342109</v>
      </c>
      <c r="C15" s="229" t="n">
        <v>248103</v>
      </c>
      <c r="D15" s="229" t="n">
        <v>1209525</v>
      </c>
      <c r="E15" s="229" t="n">
        <v>1188018</v>
      </c>
      <c r="F15" s="230" t="n">
        <v>-1.77813604514169</v>
      </c>
    </row>
    <row r="16" customFormat="false" ht="15" hidden="false" customHeight="true" outlineLevel="0" collapsed="false">
      <c r="A16" s="228" t="s">
        <v>118</v>
      </c>
      <c r="B16" s="229" t="n">
        <v>49028</v>
      </c>
      <c r="C16" s="229" t="n">
        <v>34962</v>
      </c>
      <c r="D16" s="229" t="n">
        <v>141127</v>
      </c>
      <c r="E16" s="229" t="n">
        <v>155859</v>
      </c>
      <c r="F16" s="230" t="n">
        <v>10.4388246047886</v>
      </c>
      <c r="G16" s="28"/>
    </row>
    <row r="17" customFormat="false" ht="15" hidden="false" customHeight="true" outlineLevel="0" collapsed="false">
      <c r="A17" s="228" t="s">
        <v>119</v>
      </c>
      <c r="B17" s="229" t="n">
        <v>9474</v>
      </c>
      <c r="C17" s="229" t="n">
        <v>12171</v>
      </c>
      <c r="D17" s="229" t="n">
        <v>58064</v>
      </c>
      <c r="E17" s="229" t="n">
        <v>34478</v>
      </c>
      <c r="F17" s="230" t="n">
        <v>-40.6206944061725</v>
      </c>
      <c r="G17" s="29"/>
    </row>
    <row r="18" customFormat="false" ht="15" hidden="false" customHeight="true" outlineLevel="0" collapsed="false">
      <c r="A18" s="228" t="s">
        <v>120</v>
      </c>
      <c r="B18" s="229" t="n">
        <v>221</v>
      </c>
      <c r="C18" s="229" t="n">
        <v>47</v>
      </c>
      <c r="D18" s="229" t="n">
        <v>1057</v>
      </c>
      <c r="E18" s="229" t="n">
        <v>445</v>
      </c>
      <c r="F18" s="230" t="n">
        <v>-57.8997161778619</v>
      </c>
    </row>
    <row r="19" customFormat="false" ht="15" hidden="false" customHeight="true" outlineLevel="0" collapsed="false">
      <c r="A19" s="228" t="s">
        <v>121</v>
      </c>
      <c r="B19" s="229" t="n">
        <v>6974</v>
      </c>
      <c r="C19" s="229" t="n">
        <v>13009</v>
      </c>
      <c r="D19" s="229" t="n">
        <v>33358</v>
      </c>
      <c r="E19" s="229" t="n">
        <v>24873</v>
      </c>
      <c r="F19" s="230" t="n">
        <v>-25.4361772288507</v>
      </c>
    </row>
    <row r="20" customFormat="false" ht="15" hidden="false" customHeight="true" outlineLevel="0" collapsed="false">
      <c r="A20" s="228" t="s">
        <v>122</v>
      </c>
      <c r="B20" s="229" t="n">
        <v>56648</v>
      </c>
      <c r="C20" s="229" t="n">
        <v>56927</v>
      </c>
      <c r="D20" s="229" t="n">
        <v>288675</v>
      </c>
      <c r="E20" s="229" t="n">
        <v>181022</v>
      </c>
      <c r="F20" s="230" t="n">
        <v>-37.2921105048931</v>
      </c>
    </row>
    <row r="21" customFormat="false" ht="15" hidden="false" customHeight="true" outlineLevel="0" collapsed="false">
      <c r="A21" s="228" t="s">
        <v>123</v>
      </c>
      <c r="B21" s="229" t="n">
        <v>36363</v>
      </c>
      <c r="C21" s="229" t="n">
        <v>19683</v>
      </c>
      <c r="D21" s="229" t="n">
        <v>57796</v>
      </c>
      <c r="E21" s="229" t="n">
        <v>30935</v>
      </c>
      <c r="F21" s="230" t="n">
        <v>-46.4755346390754</v>
      </c>
    </row>
    <row r="22" customFormat="false" ht="15" hidden="false" customHeight="true" outlineLevel="0" collapsed="false">
      <c r="A22" s="228" t="s">
        <v>124</v>
      </c>
      <c r="B22" s="229" t="n">
        <v>42999</v>
      </c>
      <c r="C22" s="229" t="n">
        <v>38267</v>
      </c>
      <c r="D22" s="229" t="n">
        <v>135451</v>
      </c>
      <c r="E22" s="229" t="n">
        <v>141120</v>
      </c>
      <c r="F22" s="230" t="n">
        <v>4.1852773327624</v>
      </c>
    </row>
    <row r="23" customFormat="false" ht="15" hidden="false" customHeight="true" outlineLevel="0" collapsed="false">
      <c r="A23" s="228" t="s">
        <v>125</v>
      </c>
      <c r="B23" s="229" t="n">
        <v>14824</v>
      </c>
      <c r="C23" s="229" t="n">
        <v>13665</v>
      </c>
      <c r="D23" s="229" t="n">
        <v>65167</v>
      </c>
      <c r="E23" s="229" t="n">
        <v>50566</v>
      </c>
      <c r="F23" s="230" t="n">
        <v>-22.405511992266</v>
      </c>
    </row>
    <row r="24" customFormat="false" ht="15" hidden="false" customHeight="true" outlineLevel="0" collapsed="false">
      <c r="A24" s="228" t="s">
        <v>126</v>
      </c>
      <c r="B24" s="229" t="n">
        <v>40199</v>
      </c>
      <c r="C24" s="229" t="n">
        <v>44283</v>
      </c>
      <c r="D24" s="229" t="n">
        <v>111466</v>
      </c>
      <c r="E24" s="229" t="n">
        <v>146658</v>
      </c>
      <c r="F24" s="230" t="n">
        <v>31.5719591624352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11</v>
      </c>
      <c r="E25" s="229" t="n">
        <v>0</v>
      </c>
      <c r="F25" s="230" t="n">
        <v>-100</v>
      </c>
    </row>
    <row r="26" customFormat="false" ht="15" hidden="false" customHeight="true" outlineLevel="0" collapsed="false">
      <c r="A26" s="228" t="s">
        <v>128</v>
      </c>
      <c r="B26" s="229" t="n">
        <v>30168</v>
      </c>
      <c r="C26" s="229" t="n">
        <v>31239</v>
      </c>
      <c r="D26" s="229" t="n">
        <v>103003</v>
      </c>
      <c r="E26" s="229" t="n">
        <v>119373</v>
      </c>
      <c r="F26" s="230" t="n">
        <v>15.8927409881266</v>
      </c>
    </row>
    <row r="27" customFormat="false" ht="15" hidden="false" customHeight="true" outlineLevel="0" collapsed="false">
      <c r="A27" s="228" t="s">
        <v>129</v>
      </c>
      <c r="B27" s="229" t="n">
        <v>131132</v>
      </c>
      <c r="C27" s="229" t="n">
        <v>109943</v>
      </c>
      <c r="D27" s="229" t="n">
        <v>466416</v>
      </c>
      <c r="E27" s="229" t="n">
        <v>438053</v>
      </c>
      <c r="F27" s="230" t="n">
        <v>-6.08105210798944</v>
      </c>
    </row>
    <row r="28" customFormat="false" ht="15" hidden="false" customHeight="true" outlineLevel="0" collapsed="false">
      <c r="A28" s="228" t="s">
        <v>130</v>
      </c>
      <c r="B28" s="229" t="n">
        <v>30534</v>
      </c>
      <c r="C28" s="229" t="n">
        <v>65846</v>
      </c>
      <c r="D28" s="229" t="n">
        <v>116572</v>
      </c>
      <c r="E28" s="229" t="n">
        <v>202291</v>
      </c>
      <c r="F28" s="230" t="n">
        <v>73.5330954260028</v>
      </c>
    </row>
    <row r="29" customFormat="false" ht="15" hidden="false" customHeight="true" outlineLevel="0" collapsed="false">
      <c r="A29" s="228" t="s">
        <v>131</v>
      </c>
      <c r="B29" s="229" t="n">
        <v>68549</v>
      </c>
      <c r="C29" s="229" t="n">
        <v>69922</v>
      </c>
      <c r="D29" s="229" t="n">
        <v>269809</v>
      </c>
      <c r="E29" s="229" t="n">
        <v>298937</v>
      </c>
      <c r="F29" s="230" t="n">
        <v>10.7957851665437</v>
      </c>
    </row>
    <row r="30" customFormat="false" ht="15" hidden="false" customHeight="true" outlineLevel="0" collapsed="false">
      <c r="A30" s="228" t="s">
        <v>132</v>
      </c>
      <c r="B30" s="229" t="n">
        <v>39499</v>
      </c>
      <c r="C30" s="229" t="n">
        <v>13049</v>
      </c>
      <c r="D30" s="229" t="n">
        <v>92079</v>
      </c>
      <c r="E30" s="229" t="n">
        <v>58698</v>
      </c>
      <c r="F30" s="230" t="n">
        <v>-36.2525657316</v>
      </c>
    </row>
    <row r="31" customFormat="false" ht="15" hidden="false" customHeight="true" outlineLevel="0" collapsed="false">
      <c r="A31" s="228" t="s">
        <v>133</v>
      </c>
      <c r="B31" s="229" t="n">
        <v>111061</v>
      </c>
      <c r="C31" s="229" t="n">
        <v>88923</v>
      </c>
      <c r="D31" s="229" t="n">
        <v>353964</v>
      </c>
      <c r="E31" s="229" t="n">
        <v>329285</v>
      </c>
      <c r="F31" s="230" t="n">
        <v>-6.97217796160062</v>
      </c>
    </row>
    <row r="32" customFormat="false" ht="15" hidden="false" customHeight="true" outlineLevel="0" collapsed="false">
      <c r="A32" s="228" t="s">
        <v>134</v>
      </c>
      <c r="B32" s="229" t="n">
        <v>1093571</v>
      </c>
      <c r="C32" s="229" t="n">
        <v>1133853</v>
      </c>
      <c r="D32" s="229" t="n">
        <v>3820133</v>
      </c>
      <c r="E32" s="229" t="n">
        <v>4112924</v>
      </c>
      <c r="F32" s="230" t="n">
        <v>7.66441901368356</v>
      </c>
    </row>
    <row r="33" customFormat="false" ht="15" hidden="false" customHeight="true" outlineLevel="0" collapsed="false">
      <c r="A33" s="228" t="s">
        <v>135</v>
      </c>
      <c r="B33" s="229" t="n">
        <v>150557</v>
      </c>
      <c r="C33" s="229" t="n">
        <v>144427</v>
      </c>
      <c r="D33" s="229" t="n">
        <v>521985</v>
      </c>
      <c r="E33" s="229" t="n">
        <v>527532</v>
      </c>
      <c r="F33" s="230" t="n">
        <v>1.06267421477628</v>
      </c>
    </row>
    <row r="34" customFormat="false" ht="15" hidden="false" customHeight="true" outlineLevel="0" collapsed="false">
      <c r="A34" s="228" t="s">
        <v>136</v>
      </c>
      <c r="B34" s="229" t="n">
        <v>18011</v>
      </c>
      <c r="C34" s="229" t="n">
        <v>23249</v>
      </c>
      <c r="D34" s="229" t="n">
        <v>85638</v>
      </c>
      <c r="E34" s="229" t="n">
        <v>95872</v>
      </c>
      <c r="F34" s="230" t="n">
        <v>11.9503024358346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3694244</v>
      </c>
      <c r="C35" s="233" t="n">
        <f aca="false">SUM(C7:C34)</f>
        <v>3508283</v>
      </c>
      <c r="D35" s="233" t="n">
        <f aca="false">SUM(D7:D34)</f>
        <v>12958852</v>
      </c>
      <c r="E35" s="233" t="n">
        <f aca="false">SUM(E7:E34)</f>
        <v>13294429</v>
      </c>
      <c r="F35" s="234" t="n">
        <f aca="false">E35*100/D35-100</f>
        <v>2.58955808739849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4">
      <formula>F7&lt;0</formula>
    </cfRule>
  </conditionalFormatting>
  <conditionalFormatting sqref="A7:F34">
    <cfRule type="expression" priority="3" aboveAverage="0" equalAverage="0" bottom="0" percent="0" rank="0" text="" dxfId="6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191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291931</v>
      </c>
      <c r="C7" s="229" t="n">
        <v>160267</v>
      </c>
      <c r="D7" s="229" t="n">
        <v>927208</v>
      </c>
      <c r="E7" s="229" t="n">
        <v>754549</v>
      </c>
      <c r="F7" s="230" t="n">
        <v>-18.6213880812072</v>
      </c>
      <c r="G7" s="11"/>
    </row>
    <row r="8" s="37" customFormat="true" ht="15" hidden="false" customHeight="true" outlineLevel="0" collapsed="false">
      <c r="A8" s="228" t="s">
        <v>110</v>
      </c>
      <c r="B8" s="229" t="n">
        <v>68853</v>
      </c>
      <c r="C8" s="229" t="n">
        <v>8954</v>
      </c>
      <c r="D8" s="229" t="n">
        <v>320902</v>
      </c>
      <c r="E8" s="229" t="n">
        <v>133661</v>
      </c>
      <c r="F8" s="230" t="n">
        <v>-58.3483431078647</v>
      </c>
      <c r="G8" s="231"/>
    </row>
    <row r="9" customFormat="false" ht="15" hidden="false" customHeight="true" outlineLevel="0" collapsed="false">
      <c r="A9" s="228" t="s">
        <v>111</v>
      </c>
      <c r="B9" s="229" t="n">
        <v>374391</v>
      </c>
      <c r="C9" s="229" t="n">
        <v>307850</v>
      </c>
      <c r="D9" s="229" t="n">
        <v>1005412</v>
      </c>
      <c r="E9" s="229" t="n">
        <v>1171612</v>
      </c>
      <c r="F9" s="230" t="n">
        <v>16.5305367351892</v>
      </c>
      <c r="G9" s="11"/>
    </row>
    <row r="10" customFormat="false" ht="15" hidden="false" customHeight="true" outlineLevel="0" collapsed="false">
      <c r="A10" s="228" t="s">
        <v>112</v>
      </c>
      <c r="B10" s="229" t="n">
        <v>186867</v>
      </c>
      <c r="C10" s="229" t="n">
        <v>209324</v>
      </c>
      <c r="D10" s="229" t="n">
        <v>576951</v>
      </c>
      <c r="E10" s="229" t="n">
        <v>790492</v>
      </c>
      <c r="F10" s="230" t="n">
        <v>37.0119819534068</v>
      </c>
    </row>
    <row r="11" customFormat="false" ht="15" hidden="false" customHeight="true" outlineLevel="0" collapsed="false">
      <c r="A11" s="228" t="s">
        <v>113</v>
      </c>
      <c r="B11" s="229" t="n">
        <v>787951</v>
      </c>
      <c r="C11" s="229" t="n">
        <v>686851</v>
      </c>
      <c r="D11" s="229" t="n">
        <v>3128393</v>
      </c>
      <c r="E11" s="229" t="n">
        <v>2867584</v>
      </c>
      <c r="F11" s="230" t="n">
        <v>-8.33683619673104</v>
      </c>
    </row>
    <row r="12" customFormat="false" ht="15" hidden="false" customHeight="true" outlineLevel="0" collapsed="false">
      <c r="A12" s="228" t="s">
        <v>114</v>
      </c>
      <c r="B12" s="229" t="n">
        <v>55833</v>
      </c>
      <c r="C12" s="229" t="n">
        <v>45678</v>
      </c>
      <c r="D12" s="229" t="n">
        <v>217110</v>
      </c>
      <c r="E12" s="229" t="n">
        <v>272401</v>
      </c>
      <c r="F12" s="230" t="n">
        <v>25.4668140573903</v>
      </c>
    </row>
    <row r="13" customFormat="false" ht="15" hidden="false" customHeight="true" outlineLevel="0" collapsed="false">
      <c r="A13" s="228" t="s">
        <v>115</v>
      </c>
      <c r="B13" s="229" t="n">
        <v>753</v>
      </c>
      <c r="C13" s="229" t="n">
        <v>674</v>
      </c>
      <c r="D13" s="229" t="n">
        <v>3520</v>
      </c>
      <c r="E13" s="229" t="n">
        <v>1740</v>
      </c>
      <c r="F13" s="230" t="n">
        <v>-50.5681818181818</v>
      </c>
    </row>
    <row r="14" customFormat="false" ht="15" hidden="false" customHeight="true" outlineLevel="0" collapsed="false">
      <c r="A14" s="228" t="s">
        <v>116</v>
      </c>
      <c r="B14" s="229" t="n">
        <v>981843</v>
      </c>
      <c r="C14" s="229" t="n">
        <v>902636</v>
      </c>
      <c r="D14" s="229" t="n">
        <v>3775617</v>
      </c>
      <c r="E14" s="229" t="n">
        <v>3813553</v>
      </c>
      <c r="F14" s="230" t="n">
        <v>1.00476293013831</v>
      </c>
    </row>
    <row r="15" customFormat="false" ht="15" hidden="false" customHeight="true" outlineLevel="0" collapsed="false">
      <c r="A15" s="228" t="s">
        <v>117</v>
      </c>
      <c r="B15" s="229" t="n">
        <v>821255</v>
      </c>
      <c r="C15" s="229" t="n">
        <v>639794</v>
      </c>
      <c r="D15" s="229" t="n">
        <v>2832392</v>
      </c>
      <c r="E15" s="229" t="n">
        <v>2675628</v>
      </c>
      <c r="F15" s="230" t="n">
        <v>-5.53468587681367</v>
      </c>
    </row>
    <row r="16" customFormat="false" ht="15" hidden="false" customHeight="true" outlineLevel="0" collapsed="false">
      <c r="A16" s="228" t="s">
        <v>118</v>
      </c>
      <c r="B16" s="229" t="n">
        <v>726662</v>
      </c>
      <c r="C16" s="229" t="n">
        <v>568639</v>
      </c>
      <c r="D16" s="229" t="n">
        <v>2935070</v>
      </c>
      <c r="E16" s="229" t="n">
        <v>2295090</v>
      </c>
      <c r="F16" s="230" t="n">
        <v>-21.8045906911931</v>
      </c>
      <c r="G16" s="28"/>
    </row>
    <row r="17" customFormat="false" ht="15" hidden="false" customHeight="true" outlineLevel="0" collapsed="false">
      <c r="A17" s="228" t="s">
        <v>119</v>
      </c>
      <c r="B17" s="229" t="n">
        <v>260804</v>
      </c>
      <c r="C17" s="229" t="n">
        <v>239548</v>
      </c>
      <c r="D17" s="229" t="n">
        <v>1022843</v>
      </c>
      <c r="E17" s="229" t="n">
        <v>962184</v>
      </c>
      <c r="F17" s="230" t="n">
        <v>-5.93043116098952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0</v>
      </c>
      <c r="D18" s="229" t="n">
        <v>0</v>
      </c>
      <c r="E18" s="229" t="n">
        <v>4537</v>
      </c>
      <c r="F18" s="230"/>
    </row>
    <row r="19" customFormat="false" ht="15" hidden="false" customHeight="true" outlineLevel="0" collapsed="false">
      <c r="A19" s="228" t="s">
        <v>121</v>
      </c>
      <c r="B19" s="229" t="n">
        <v>154090</v>
      </c>
      <c r="C19" s="229" t="n">
        <v>146665</v>
      </c>
      <c r="D19" s="229" t="n">
        <v>528911</v>
      </c>
      <c r="E19" s="229" t="n">
        <v>533212</v>
      </c>
      <c r="F19" s="230" t="n">
        <v>0.813180289311433</v>
      </c>
    </row>
    <row r="20" customFormat="false" ht="15" hidden="false" customHeight="true" outlineLevel="0" collapsed="false">
      <c r="A20" s="228" t="s">
        <v>122</v>
      </c>
      <c r="B20" s="229" t="n">
        <v>273737</v>
      </c>
      <c r="C20" s="229" t="n">
        <v>315264</v>
      </c>
      <c r="D20" s="229" t="n">
        <v>997852</v>
      </c>
      <c r="E20" s="229" t="n">
        <v>1186034</v>
      </c>
      <c r="F20" s="230" t="n">
        <v>18.8587085058706</v>
      </c>
    </row>
    <row r="21" customFormat="false" ht="15" hidden="false" customHeight="true" outlineLevel="0" collapsed="false">
      <c r="A21" s="228" t="s">
        <v>123</v>
      </c>
      <c r="B21" s="229" t="n">
        <v>528624</v>
      </c>
      <c r="C21" s="229" t="n">
        <v>387026</v>
      </c>
      <c r="D21" s="229" t="n">
        <v>2226908</v>
      </c>
      <c r="E21" s="229" t="n">
        <v>1720064</v>
      </c>
      <c r="F21" s="230" t="n">
        <v>-22.7599882886945</v>
      </c>
    </row>
    <row r="22" customFormat="false" ht="15" hidden="false" customHeight="true" outlineLevel="0" collapsed="false">
      <c r="A22" s="228" t="s">
        <v>124</v>
      </c>
      <c r="B22" s="229" t="n">
        <v>39268</v>
      </c>
      <c r="C22" s="229" t="n">
        <v>24320</v>
      </c>
      <c r="D22" s="229" t="n">
        <v>124743</v>
      </c>
      <c r="E22" s="229" t="n">
        <v>124850</v>
      </c>
      <c r="F22" s="230" t="n">
        <v>0.0857763561883189</v>
      </c>
    </row>
    <row r="23" customFormat="false" ht="15" hidden="false" customHeight="true" outlineLevel="0" collapsed="false">
      <c r="A23" s="228" t="s">
        <v>125</v>
      </c>
      <c r="B23" s="229" t="n">
        <v>48245</v>
      </c>
      <c r="C23" s="229" t="n">
        <v>52447</v>
      </c>
      <c r="D23" s="229" t="n">
        <v>163229</v>
      </c>
      <c r="E23" s="229" t="n">
        <v>157329</v>
      </c>
      <c r="F23" s="230" t="n">
        <v>-3.61455378639825</v>
      </c>
    </row>
    <row r="24" customFormat="false" ht="15" hidden="false" customHeight="true" outlineLevel="0" collapsed="false">
      <c r="A24" s="228" t="s">
        <v>126</v>
      </c>
      <c r="B24" s="229" t="n">
        <v>63731</v>
      </c>
      <c r="C24" s="229" t="n">
        <v>46225</v>
      </c>
      <c r="D24" s="229" t="n">
        <v>226013</v>
      </c>
      <c r="E24" s="229" t="n">
        <v>189801</v>
      </c>
      <c r="F24" s="230" t="n">
        <v>-16.0220872250711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56055</v>
      </c>
      <c r="C26" s="229" t="n">
        <v>99620</v>
      </c>
      <c r="D26" s="229" t="n">
        <v>230206</v>
      </c>
      <c r="E26" s="229" t="n">
        <v>230056</v>
      </c>
      <c r="F26" s="230" t="n">
        <v>-0.0651590314761563</v>
      </c>
    </row>
    <row r="27" customFormat="false" ht="15" hidden="false" customHeight="true" outlineLevel="0" collapsed="false">
      <c r="A27" s="228" t="s">
        <v>129</v>
      </c>
      <c r="B27" s="229" t="n">
        <v>80456</v>
      </c>
      <c r="C27" s="229" t="n">
        <v>84222</v>
      </c>
      <c r="D27" s="229" t="n">
        <v>384790</v>
      </c>
      <c r="E27" s="229" t="n">
        <v>351329</v>
      </c>
      <c r="F27" s="230" t="n">
        <v>-8.69591205592661</v>
      </c>
    </row>
    <row r="28" customFormat="false" ht="15" hidden="false" customHeight="true" outlineLevel="0" collapsed="false">
      <c r="A28" s="228" t="s">
        <v>130</v>
      </c>
      <c r="B28" s="229" t="n">
        <v>127674</v>
      </c>
      <c r="C28" s="229" t="n">
        <v>50886</v>
      </c>
      <c r="D28" s="229" t="n">
        <v>296836</v>
      </c>
      <c r="E28" s="229" t="n">
        <v>196578</v>
      </c>
      <c r="F28" s="230" t="n">
        <v>-33.7755528305192</v>
      </c>
    </row>
    <row r="29" customFormat="false" ht="15" hidden="false" customHeight="true" outlineLevel="0" collapsed="false">
      <c r="A29" s="228" t="s">
        <v>131</v>
      </c>
      <c r="B29" s="229" t="n">
        <v>213279</v>
      </c>
      <c r="C29" s="229" t="n">
        <v>197209</v>
      </c>
      <c r="D29" s="229" t="n">
        <v>830512</v>
      </c>
      <c r="E29" s="229" t="n">
        <v>902083</v>
      </c>
      <c r="F29" s="230" t="n">
        <v>8.61769607182076</v>
      </c>
    </row>
    <row r="30" customFormat="false" ht="15" hidden="false" customHeight="true" outlineLevel="0" collapsed="false">
      <c r="A30" s="228" t="s">
        <v>132</v>
      </c>
      <c r="B30" s="229" t="n">
        <v>27338</v>
      </c>
      <c r="C30" s="229" t="n">
        <v>78305</v>
      </c>
      <c r="D30" s="229" t="n">
        <v>173485</v>
      </c>
      <c r="E30" s="229" t="n">
        <v>260836</v>
      </c>
      <c r="F30" s="230" t="n">
        <v>50.3507507853705</v>
      </c>
    </row>
    <row r="31" customFormat="false" ht="15" hidden="false" customHeight="true" outlineLevel="0" collapsed="false">
      <c r="A31" s="228" t="s">
        <v>133</v>
      </c>
      <c r="B31" s="229" t="n">
        <v>260656</v>
      </c>
      <c r="C31" s="229" t="n">
        <v>375504</v>
      </c>
      <c r="D31" s="229" t="n">
        <v>1271460</v>
      </c>
      <c r="E31" s="229" t="n">
        <v>1214478</v>
      </c>
      <c r="F31" s="230" t="n">
        <v>-4.48161955547167</v>
      </c>
    </row>
    <row r="32" customFormat="false" ht="15" hidden="false" customHeight="true" outlineLevel="0" collapsed="false">
      <c r="A32" s="228" t="s">
        <v>134</v>
      </c>
      <c r="B32" s="229" t="n">
        <v>1238967</v>
      </c>
      <c r="C32" s="229" t="n">
        <v>1210526</v>
      </c>
      <c r="D32" s="229" t="n">
        <v>4685699</v>
      </c>
      <c r="E32" s="229" t="n">
        <v>4837420</v>
      </c>
      <c r="F32" s="230" t="n">
        <v>3.23795873358489</v>
      </c>
    </row>
    <row r="33" customFormat="false" ht="15" hidden="false" customHeight="true" outlineLevel="0" collapsed="false">
      <c r="A33" s="228" t="s">
        <v>135</v>
      </c>
      <c r="B33" s="229" t="n">
        <v>174825</v>
      </c>
      <c r="C33" s="229" t="n">
        <v>163048</v>
      </c>
      <c r="D33" s="229" t="n">
        <v>642512</v>
      </c>
      <c r="E33" s="229" t="n">
        <v>620364</v>
      </c>
      <c r="F33" s="230" t="n">
        <v>-3.44709515153025</v>
      </c>
    </row>
    <row r="34" customFormat="false" ht="15" hidden="false" customHeight="true" outlineLevel="0" collapsed="false">
      <c r="A34" s="228" t="s">
        <v>136</v>
      </c>
      <c r="B34" s="229" t="n">
        <v>38419</v>
      </c>
      <c r="C34" s="229" t="n">
        <v>21138</v>
      </c>
      <c r="D34" s="229" t="n">
        <v>112432</v>
      </c>
      <c r="E34" s="229" t="n">
        <v>101801</v>
      </c>
      <c r="F34" s="230" t="n">
        <v>-9.45549309805038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7882507</v>
      </c>
      <c r="C35" s="233" t="n">
        <f aca="false">SUM(C7:C34)</f>
        <v>7022620</v>
      </c>
      <c r="D35" s="233" t="n">
        <f aca="false">SUM(D7:D34)</f>
        <v>29641006</v>
      </c>
      <c r="E35" s="233" t="n">
        <f aca="false">SUM(E7:E34)</f>
        <v>28369266</v>
      </c>
      <c r="F35" s="234" t="n">
        <f aca="false">E35*100/D35-100</f>
        <v>-4.29047516133562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6">
      <formula>F7&lt;0</formula>
    </cfRule>
  </conditionalFormatting>
  <conditionalFormatting sqref="A7:F34">
    <cfRule type="expression" priority="3" aboveAverage="0" equalAverage="0" bottom="0" percent="0" rank="0" text="" dxfId="6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192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219171</v>
      </c>
      <c r="C7" s="229" t="n">
        <v>124471</v>
      </c>
      <c r="D7" s="229" t="n">
        <v>663311</v>
      </c>
      <c r="E7" s="229" t="n">
        <v>505855</v>
      </c>
      <c r="F7" s="230" t="n">
        <v>-23.7378846423473</v>
      </c>
      <c r="G7" s="11"/>
    </row>
    <row r="8" s="37" customFormat="true" ht="15" hidden="false" customHeight="true" outlineLevel="0" collapsed="false">
      <c r="A8" s="228" t="s">
        <v>110</v>
      </c>
      <c r="B8" s="229" t="n">
        <v>42</v>
      </c>
      <c r="C8" s="229" t="n">
        <v>1</v>
      </c>
      <c r="D8" s="229" t="n">
        <v>3393</v>
      </c>
      <c r="E8" s="229" t="n">
        <v>4</v>
      </c>
      <c r="F8" s="230" t="n">
        <v>-99.8821102269378</v>
      </c>
      <c r="G8" s="237"/>
    </row>
    <row r="9" customFormat="false" ht="15" hidden="false" customHeight="true" outlineLevel="0" collapsed="false">
      <c r="A9" s="228" t="s">
        <v>111</v>
      </c>
      <c r="B9" s="229" t="n">
        <v>9188</v>
      </c>
      <c r="C9" s="229" t="n">
        <v>0</v>
      </c>
      <c r="D9" s="229" t="n">
        <v>35547</v>
      </c>
      <c r="E9" s="229" t="n">
        <v>14231</v>
      </c>
      <c r="F9" s="230" t="n">
        <v>-59.9656792415675</v>
      </c>
      <c r="G9" s="238"/>
    </row>
    <row r="10" customFormat="false" ht="15" hidden="false" customHeight="true" outlineLevel="0" collapsed="false">
      <c r="A10" s="228" t="s">
        <v>112</v>
      </c>
      <c r="B10" s="229" t="n">
        <v>27353</v>
      </c>
      <c r="C10" s="229" t="n">
        <v>27661</v>
      </c>
      <c r="D10" s="229" t="n">
        <v>77014</v>
      </c>
      <c r="E10" s="229" t="n">
        <v>71070</v>
      </c>
      <c r="F10" s="230" t="n">
        <v>-7.71807723271094</v>
      </c>
    </row>
    <row r="11" customFormat="false" ht="15" hidden="false" customHeight="true" outlineLevel="0" collapsed="false">
      <c r="A11" s="228" t="s">
        <v>113</v>
      </c>
      <c r="B11" s="229" t="n">
        <v>365994</v>
      </c>
      <c r="C11" s="229" t="n">
        <v>246243</v>
      </c>
      <c r="D11" s="229" t="n">
        <v>1462281</v>
      </c>
      <c r="E11" s="229" t="n">
        <v>981836</v>
      </c>
      <c r="F11" s="230" t="n">
        <v>-32.8558601253795</v>
      </c>
    </row>
    <row r="12" customFormat="false" ht="15" hidden="false" customHeight="true" outlineLevel="0" collapsed="false">
      <c r="A12" s="228" t="s">
        <v>114</v>
      </c>
      <c r="B12" s="229" t="n">
        <v>3004</v>
      </c>
      <c r="C12" s="229" t="n">
        <v>0</v>
      </c>
      <c r="D12" s="229" t="n">
        <v>3004</v>
      </c>
      <c r="E12" s="229" t="n">
        <v>4009</v>
      </c>
      <c r="F12" s="230" t="n">
        <v>33.4553928095872</v>
      </c>
    </row>
    <row r="13" customFormat="false" ht="15" hidden="false" customHeight="true" outlineLevel="0" collapsed="false">
      <c r="A13" s="228" t="s">
        <v>115</v>
      </c>
      <c r="B13" s="229" t="n">
        <v>0</v>
      </c>
      <c r="C13" s="229" t="n">
        <v>0</v>
      </c>
      <c r="D13" s="229" t="n">
        <v>0</v>
      </c>
      <c r="E13" s="229" t="n">
        <v>0</v>
      </c>
      <c r="F13" s="230"/>
    </row>
    <row r="14" customFormat="false" ht="15" hidden="false" customHeight="true" outlineLevel="0" collapsed="false">
      <c r="A14" s="228" t="s">
        <v>116</v>
      </c>
      <c r="B14" s="229" t="n">
        <v>49119</v>
      </c>
      <c r="C14" s="229" t="n">
        <v>29082</v>
      </c>
      <c r="D14" s="229" t="n">
        <v>176164</v>
      </c>
      <c r="E14" s="229" t="n">
        <v>94623</v>
      </c>
      <c r="F14" s="230" t="n">
        <v>-46.28698258441</v>
      </c>
    </row>
    <row r="15" customFormat="false" ht="15" hidden="false" customHeight="true" outlineLevel="0" collapsed="false">
      <c r="A15" s="228" t="s">
        <v>117</v>
      </c>
      <c r="B15" s="229" t="n">
        <v>345920</v>
      </c>
      <c r="C15" s="229" t="n">
        <v>215285</v>
      </c>
      <c r="D15" s="229" t="n">
        <v>1258607</v>
      </c>
      <c r="E15" s="229" t="n">
        <v>958223</v>
      </c>
      <c r="F15" s="230" t="n">
        <v>-23.8663856152079</v>
      </c>
    </row>
    <row r="16" customFormat="false" ht="15" hidden="false" customHeight="true" outlineLevel="0" collapsed="false">
      <c r="A16" s="228" t="s">
        <v>118</v>
      </c>
      <c r="B16" s="229" t="n">
        <v>442311</v>
      </c>
      <c r="C16" s="229" t="n">
        <v>364022</v>
      </c>
      <c r="D16" s="229" t="n">
        <v>1767359</v>
      </c>
      <c r="E16" s="229" t="n">
        <v>1489233</v>
      </c>
      <c r="F16" s="230" t="n">
        <v>-15.7368140824813</v>
      </c>
      <c r="G16" s="28"/>
    </row>
    <row r="17" customFormat="false" ht="15" hidden="false" customHeight="true" outlineLevel="0" collapsed="false">
      <c r="A17" s="228" t="s">
        <v>119</v>
      </c>
      <c r="B17" s="229" t="n">
        <v>139138</v>
      </c>
      <c r="C17" s="229" t="n">
        <v>109370</v>
      </c>
      <c r="D17" s="229" t="n">
        <v>503986</v>
      </c>
      <c r="E17" s="229" t="n">
        <v>372147</v>
      </c>
      <c r="F17" s="230" t="n">
        <v>-26.1592583920982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0</v>
      </c>
      <c r="D18" s="229" t="n">
        <v>0</v>
      </c>
      <c r="E18" s="229" t="n">
        <v>4498</v>
      </c>
      <c r="F18" s="230"/>
    </row>
    <row r="19" customFormat="false" ht="15" hidden="false" customHeight="true" outlineLevel="0" collapsed="false">
      <c r="A19" s="228" t="s">
        <v>121</v>
      </c>
      <c r="B19" s="229" t="n">
        <v>6008</v>
      </c>
      <c r="C19" s="229" t="n">
        <v>12514</v>
      </c>
      <c r="D19" s="229" t="n">
        <v>21645</v>
      </c>
      <c r="E19" s="229" t="n">
        <v>38919</v>
      </c>
      <c r="F19" s="230" t="n">
        <v>79.8059598059598</v>
      </c>
    </row>
    <row r="20" customFormat="false" ht="15" hidden="false" customHeight="true" outlineLevel="0" collapsed="false">
      <c r="A20" s="228" t="s">
        <v>122</v>
      </c>
      <c r="B20" s="229" t="n">
        <v>22550</v>
      </c>
      <c r="C20" s="229" t="n">
        <v>3382</v>
      </c>
      <c r="D20" s="229" t="n">
        <v>31508</v>
      </c>
      <c r="E20" s="229" t="n">
        <v>21135</v>
      </c>
      <c r="F20" s="230" t="n">
        <v>-32.9217976386949</v>
      </c>
      <c r="J20" s="239"/>
    </row>
    <row r="21" customFormat="false" ht="15" hidden="false" customHeight="true" outlineLevel="0" collapsed="false">
      <c r="A21" s="228" t="s">
        <v>123</v>
      </c>
      <c r="B21" s="229" t="n">
        <v>362558</v>
      </c>
      <c r="C21" s="229" t="n">
        <v>258094</v>
      </c>
      <c r="D21" s="229" t="n">
        <v>1594052</v>
      </c>
      <c r="E21" s="229" t="n">
        <v>1089635</v>
      </c>
      <c r="F21" s="230" t="n">
        <v>-31.6436979471184</v>
      </c>
    </row>
    <row r="22" customFormat="false" ht="15" hidden="false" customHeight="true" outlineLevel="0" collapsed="false">
      <c r="A22" s="228" t="s">
        <v>124</v>
      </c>
      <c r="B22" s="229" t="n">
        <v>15111</v>
      </c>
      <c r="C22" s="229" t="n">
        <v>9288</v>
      </c>
      <c r="D22" s="229" t="n">
        <v>48803</v>
      </c>
      <c r="E22" s="229" t="n">
        <v>64256</v>
      </c>
      <c r="F22" s="230" t="n">
        <v>31.6640370469029</v>
      </c>
    </row>
    <row r="23" customFormat="false" ht="15" hidden="false" customHeight="true" outlineLevel="0" collapsed="false">
      <c r="A23" s="228" t="s">
        <v>125</v>
      </c>
      <c r="B23" s="229" t="n">
        <v>4599</v>
      </c>
      <c r="C23" s="229" t="n">
        <v>3656</v>
      </c>
      <c r="D23" s="229" t="n">
        <v>11955</v>
      </c>
      <c r="E23" s="229" t="n">
        <v>12800</v>
      </c>
      <c r="F23" s="230" t="n">
        <v>7.06817231283982</v>
      </c>
    </row>
    <row r="24" customFormat="false" ht="15" hidden="false" customHeight="true" outlineLevel="0" collapsed="false">
      <c r="A24" s="228" t="s">
        <v>126</v>
      </c>
      <c r="B24" s="229" t="n">
        <v>0</v>
      </c>
      <c r="C24" s="229" t="n">
        <v>0</v>
      </c>
      <c r="D24" s="229" t="n">
        <v>0</v>
      </c>
      <c r="E24" s="229" t="n">
        <v>0</v>
      </c>
      <c r="F24" s="230"/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1955</v>
      </c>
      <c r="C26" s="229" t="n">
        <v>3577</v>
      </c>
      <c r="D26" s="229" t="n">
        <v>3457</v>
      </c>
      <c r="E26" s="229" t="n">
        <v>3577</v>
      </c>
      <c r="F26" s="230" t="n">
        <v>3.47121781891813</v>
      </c>
    </row>
    <row r="27" customFormat="false" ht="15" hidden="false" customHeight="true" outlineLevel="0" collapsed="false">
      <c r="A27" s="228" t="s">
        <v>129</v>
      </c>
      <c r="B27" s="229" t="n">
        <v>0</v>
      </c>
      <c r="C27" s="229" t="n">
        <v>0</v>
      </c>
      <c r="D27" s="229" t="n">
        <v>0</v>
      </c>
      <c r="E27" s="229" t="n">
        <v>0</v>
      </c>
      <c r="F27" s="230"/>
    </row>
    <row r="28" customFormat="false" ht="15" hidden="false" customHeight="true" outlineLevel="0" collapsed="false">
      <c r="A28" s="228" t="s">
        <v>130</v>
      </c>
      <c r="B28" s="229" t="n">
        <v>118988</v>
      </c>
      <c r="C28" s="229" t="n">
        <v>38128</v>
      </c>
      <c r="D28" s="229" t="n">
        <v>254392</v>
      </c>
      <c r="E28" s="229" t="n">
        <v>139586</v>
      </c>
      <c r="F28" s="230" t="n">
        <v>-45.1295638227617</v>
      </c>
    </row>
    <row r="29" customFormat="false" ht="15" hidden="false" customHeight="true" outlineLevel="0" collapsed="false">
      <c r="A29" s="228" t="s">
        <v>131</v>
      </c>
      <c r="B29" s="229" t="n">
        <v>0</v>
      </c>
      <c r="C29" s="229" t="n">
        <v>4708</v>
      </c>
      <c r="D29" s="229" t="n">
        <v>2368</v>
      </c>
      <c r="E29" s="229" t="n">
        <v>7012</v>
      </c>
      <c r="F29" s="230" t="n">
        <v>196.114864864865</v>
      </c>
    </row>
    <row r="30" customFormat="false" ht="15" hidden="false" customHeight="true" outlineLevel="0" collapsed="false">
      <c r="A30" s="228" t="s">
        <v>132</v>
      </c>
      <c r="B30" s="229" t="n">
        <v>0</v>
      </c>
      <c r="C30" s="229" t="n">
        <v>0</v>
      </c>
      <c r="D30" s="229" t="n">
        <v>0</v>
      </c>
      <c r="E30" s="229" t="n">
        <v>0</v>
      </c>
      <c r="F30" s="230"/>
    </row>
    <row r="31" customFormat="false" ht="15" hidden="false" customHeight="true" outlineLevel="0" collapsed="false">
      <c r="A31" s="228" t="s">
        <v>133</v>
      </c>
      <c r="B31" s="229" t="n">
        <v>200578</v>
      </c>
      <c r="C31" s="229" t="n">
        <v>309285</v>
      </c>
      <c r="D31" s="229" t="n">
        <v>989774</v>
      </c>
      <c r="E31" s="229" t="n">
        <v>951665</v>
      </c>
      <c r="F31" s="230" t="n">
        <v>-3.85027289057906</v>
      </c>
    </row>
    <row r="32" customFormat="false" ht="15" hidden="false" customHeight="true" outlineLevel="0" collapsed="false">
      <c r="A32" s="228" t="s">
        <v>134</v>
      </c>
      <c r="B32" s="229" t="n">
        <v>7506</v>
      </c>
      <c r="C32" s="229" t="n">
        <v>24163</v>
      </c>
      <c r="D32" s="229" t="n">
        <v>76990</v>
      </c>
      <c r="E32" s="229" t="n">
        <v>57949</v>
      </c>
      <c r="F32" s="230" t="n">
        <v>-24.7317833484868</v>
      </c>
    </row>
    <row r="33" customFormat="false" ht="15" hidden="false" customHeight="true" outlineLevel="0" collapsed="false">
      <c r="A33" s="228" t="s">
        <v>135</v>
      </c>
      <c r="B33" s="229" t="n">
        <v>0</v>
      </c>
      <c r="C33" s="229" t="n">
        <v>0</v>
      </c>
      <c r="D33" s="229" t="n">
        <v>0</v>
      </c>
      <c r="E33" s="229" t="n">
        <v>0</v>
      </c>
    </row>
    <row r="34" customFormat="false" ht="15" hidden="false" customHeight="true" outlineLevel="0" collapsed="false">
      <c r="A34" s="228" t="s">
        <v>136</v>
      </c>
      <c r="B34" s="229" t="n">
        <v>0</v>
      </c>
      <c r="C34" s="229" t="n">
        <v>0</v>
      </c>
      <c r="D34" s="229" t="n">
        <v>0</v>
      </c>
      <c r="E34" s="229" t="n">
        <v>0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2341093</v>
      </c>
      <c r="C35" s="233" t="n">
        <f aca="false">SUM(C7:C34)</f>
        <v>1782930</v>
      </c>
      <c r="D35" s="233" t="n">
        <f aca="false">SUM(D7:D34)</f>
        <v>8985610</v>
      </c>
      <c r="E35" s="233" t="n">
        <f aca="false">SUM(E7:E34)</f>
        <v>6882263</v>
      </c>
      <c r="F35" s="234" t="n">
        <f aca="false">E35*100/D35-100</f>
        <v>-23.4079489316808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A7:F34">
    <cfRule type="expression" priority="2" aboveAverage="0" equalAverage="0" bottom="0" percent="0" rank="0" text="" dxfId="68">
      <formula>MOD(ROW(),2)=0</formula>
    </cfRule>
  </conditionalFormatting>
  <conditionalFormatting sqref="F7:F35">
    <cfRule type="expression" priority="3" aboveAverage="0" equalAverage="0" bottom="0" percent="0" rank="0" text="" dxfId="69">
      <formula>F7&lt;0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193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57779</v>
      </c>
      <c r="C7" s="229" t="n">
        <v>26969</v>
      </c>
      <c r="D7" s="229" t="n">
        <v>226798</v>
      </c>
      <c r="E7" s="229" t="n">
        <v>220947</v>
      </c>
      <c r="F7" s="230" t="n">
        <v>-2.57982874628524</v>
      </c>
      <c r="G7" s="11"/>
    </row>
    <row r="8" s="37" customFormat="true" ht="15" hidden="false" customHeight="true" outlineLevel="0" collapsed="false">
      <c r="A8" s="228" t="s">
        <v>110</v>
      </c>
      <c r="B8" s="229" t="n">
        <v>64410</v>
      </c>
      <c r="C8" s="229" t="n">
        <v>3504</v>
      </c>
      <c r="D8" s="229" t="n">
        <v>302551</v>
      </c>
      <c r="E8" s="229" t="n">
        <v>98272</v>
      </c>
      <c r="F8" s="230" t="n">
        <v>-67.518864588119</v>
      </c>
      <c r="G8" s="231"/>
    </row>
    <row r="9" customFormat="false" ht="15" hidden="false" customHeight="true" outlineLevel="0" collapsed="false">
      <c r="A9" s="228" t="s">
        <v>111</v>
      </c>
      <c r="B9" s="229" t="n">
        <v>330258</v>
      </c>
      <c r="C9" s="229" t="n">
        <v>271108</v>
      </c>
      <c r="D9" s="229" t="n">
        <v>844652</v>
      </c>
      <c r="E9" s="229" t="n">
        <v>1000203</v>
      </c>
      <c r="F9" s="230" t="n">
        <v>18.4159867022158</v>
      </c>
      <c r="G9" s="11"/>
    </row>
    <row r="10" customFormat="false" ht="15" hidden="false" customHeight="true" outlineLevel="0" collapsed="false">
      <c r="A10" s="228" t="s">
        <v>112</v>
      </c>
      <c r="B10" s="229" t="n">
        <v>89826</v>
      </c>
      <c r="C10" s="229" t="n">
        <v>58979</v>
      </c>
      <c r="D10" s="229" t="n">
        <v>246869</v>
      </c>
      <c r="E10" s="229" t="n">
        <v>317442</v>
      </c>
      <c r="F10" s="230" t="n">
        <v>28.5872264237308</v>
      </c>
    </row>
    <row r="11" customFormat="false" ht="15" hidden="false" customHeight="true" outlineLevel="0" collapsed="false">
      <c r="A11" s="228" t="s">
        <v>113</v>
      </c>
      <c r="B11" s="229" t="n">
        <v>0</v>
      </c>
      <c r="C11" s="229" t="n">
        <v>0</v>
      </c>
      <c r="D11" s="229" t="n">
        <v>0</v>
      </c>
      <c r="E11" s="229" t="n">
        <v>5140</v>
      </c>
      <c r="F11" s="230"/>
    </row>
    <row r="12" customFormat="false" ht="15" hidden="false" customHeight="true" outlineLevel="0" collapsed="false">
      <c r="A12" s="228" t="s">
        <v>114</v>
      </c>
      <c r="B12" s="229" t="n">
        <v>27156</v>
      </c>
      <c r="C12" s="229" t="n">
        <v>23370</v>
      </c>
      <c r="D12" s="229" t="n">
        <v>135220</v>
      </c>
      <c r="E12" s="229" t="n">
        <v>194371</v>
      </c>
      <c r="F12" s="230" t="n">
        <v>43.7442685993196</v>
      </c>
    </row>
    <row r="13" customFormat="false" ht="15" hidden="false" customHeight="true" outlineLevel="0" collapsed="false">
      <c r="A13" s="228" t="s">
        <v>115</v>
      </c>
      <c r="B13" s="229" t="n">
        <v>23</v>
      </c>
      <c r="C13" s="229" t="n">
        <v>20</v>
      </c>
      <c r="D13" s="229" t="n">
        <v>23</v>
      </c>
      <c r="E13" s="229" t="n">
        <v>20</v>
      </c>
      <c r="F13" s="230" t="n">
        <v>-13.0434782608696</v>
      </c>
    </row>
    <row r="14" customFormat="false" ht="15" hidden="false" customHeight="true" outlineLevel="0" collapsed="false">
      <c r="A14" s="228" t="s">
        <v>116</v>
      </c>
      <c r="B14" s="229" t="n">
        <v>152054</v>
      </c>
      <c r="C14" s="229" t="n">
        <v>76204</v>
      </c>
      <c r="D14" s="229" t="n">
        <v>494702</v>
      </c>
      <c r="E14" s="229" t="n">
        <v>391837</v>
      </c>
      <c r="F14" s="230" t="n">
        <v>-20.7933260831774</v>
      </c>
    </row>
    <row r="15" customFormat="false" ht="15" hidden="false" customHeight="true" outlineLevel="0" collapsed="false">
      <c r="A15" s="228" t="s">
        <v>117</v>
      </c>
      <c r="B15" s="229" t="n">
        <v>200490</v>
      </c>
      <c r="C15" s="229" t="n">
        <v>179971</v>
      </c>
      <c r="D15" s="229" t="n">
        <v>556801</v>
      </c>
      <c r="E15" s="229" t="n">
        <v>723681</v>
      </c>
      <c r="F15" s="230" t="n">
        <v>29.971210540211</v>
      </c>
    </row>
    <row r="16" customFormat="false" ht="15" hidden="false" customHeight="true" outlineLevel="0" collapsed="false">
      <c r="A16" s="228" t="s">
        <v>118</v>
      </c>
      <c r="B16" s="229" t="n">
        <v>244497</v>
      </c>
      <c r="C16" s="229" t="n">
        <v>180602</v>
      </c>
      <c r="D16" s="229" t="n">
        <v>1047440</v>
      </c>
      <c r="E16" s="229" t="n">
        <v>699184</v>
      </c>
      <c r="F16" s="230" t="n">
        <v>-33.2483006186512</v>
      </c>
      <c r="G16" s="28"/>
    </row>
    <row r="17" customFormat="false" ht="15" hidden="false" customHeight="true" outlineLevel="0" collapsed="false">
      <c r="A17" s="228" t="s">
        <v>119</v>
      </c>
      <c r="B17" s="229" t="n">
        <v>61529</v>
      </c>
      <c r="C17" s="229" t="n">
        <v>61870</v>
      </c>
      <c r="D17" s="229" t="n">
        <v>306073</v>
      </c>
      <c r="E17" s="229" t="n">
        <v>327010</v>
      </c>
      <c r="F17" s="230" t="n">
        <v>6.84052497280061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0</v>
      </c>
      <c r="D18" s="229" t="n">
        <v>0</v>
      </c>
      <c r="E18" s="229" t="n">
        <v>0</v>
      </c>
      <c r="F18" s="230"/>
    </row>
    <row r="19" customFormat="false" ht="15" hidden="false" customHeight="true" outlineLevel="0" collapsed="false">
      <c r="A19" s="228" t="s">
        <v>121</v>
      </c>
      <c r="B19" s="229" t="n">
        <v>87248</v>
      </c>
      <c r="C19" s="229" t="n">
        <v>72311</v>
      </c>
      <c r="D19" s="229" t="n">
        <v>330933</v>
      </c>
      <c r="E19" s="229" t="n">
        <v>299648</v>
      </c>
      <c r="F19" s="230" t="n">
        <v>-9.45357519497904</v>
      </c>
    </row>
    <row r="20" customFormat="false" ht="15" hidden="false" customHeight="true" outlineLevel="0" collapsed="false">
      <c r="A20" s="228" t="s">
        <v>122</v>
      </c>
      <c r="B20" s="229" t="n">
        <v>161461</v>
      </c>
      <c r="C20" s="229" t="n">
        <v>244465</v>
      </c>
      <c r="D20" s="229" t="n">
        <v>658443</v>
      </c>
      <c r="E20" s="229" t="n">
        <v>880521</v>
      </c>
      <c r="F20" s="230" t="n">
        <v>33.7277486433906</v>
      </c>
    </row>
    <row r="21" customFormat="false" ht="15" hidden="false" customHeight="true" outlineLevel="0" collapsed="false">
      <c r="A21" s="228" t="s">
        <v>123</v>
      </c>
      <c r="B21" s="229" t="n">
        <v>142206</v>
      </c>
      <c r="C21" s="229" t="n">
        <v>112336</v>
      </c>
      <c r="D21" s="229" t="n">
        <v>550213</v>
      </c>
      <c r="E21" s="229" t="n">
        <v>556175</v>
      </c>
      <c r="F21" s="230" t="n">
        <v>1.0835803588792</v>
      </c>
    </row>
    <row r="22" customFormat="false" ht="15" hidden="false" customHeight="true" outlineLevel="0" collapsed="false">
      <c r="A22" s="228" t="s">
        <v>124</v>
      </c>
      <c r="B22" s="229" t="n">
        <v>4</v>
      </c>
      <c r="C22" s="229" t="n">
        <v>5</v>
      </c>
      <c r="D22" s="229" t="n">
        <v>445</v>
      </c>
      <c r="E22" s="229" t="n">
        <v>14</v>
      </c>
      <c r="F22" s="230" t="n">
        <v>-96.8539325842697</v>
      </c>
    </row>
    <row r="23" customFormat="false" ht="15" hidden="false" customHeight="true" outlineLevel="0" collapsed="false">
      <c r="A23" s="228" t="s">
        <v>125</v>
      </c>
      <c r="B23" s="229" t="n">
        <v>36761</v>
      </c>
      <c r="C23" s="229" t="n">
        <v>34629</v>
      </c>
      <c r="D23" s="229" t="n">
        <v>99564</v>
      </c>
      <c r="E23" s="229" t="n">
        <v>99092</v>
      </c>
      <c r="F23" s="230" t="n">
        <v>-0.474066931822748</v>
      </c>
    </row>
    <row r="24" customFormat="false" ht="15" hidden="false" customHeight="true" outlineLevel="0" collapsed="false">
      <c r="A24" s="228" t="s">
        <v>126</v>
      </c>
      <c r="B24" s="229" t="n">
        <v>2092</v>
      </c>
      <c r="C24" s="229" t="n">
        <v>0</v>
      </c>
      <c r="D24" s="229" t="n">
        <v>4996</v>
      </c>
      <c r="E24" s="229" t="n">
        <v>2596</v>
      </c>
      <c r="F24" s="230" t="n">
        <v>-48.0384307445957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49327</v>
      </c>
      <c r="C26" s="229" t="n">
        <v>87343</v>
      </c>
      <c r="D26" s="229" t="n">
        <v>206340</v>
      </c>
      <c r="E26" s="229" t="n">
        <v>197164</v>
      </c>
      <c r="F26" s="230" t="n">
        <v>-4.44702917514782</v>
      </c>
    </row>
    <row r="27" customFormat="false" ht="15" hidden="false" customHeight="true" outlineLevel="0" collapsed="false">
      <c r="A27" s="228" t="s">
        <v>129</v>
      </c>
      <c r="B27" s="229" t="n">
        <v>2100</v>
      </c>
      <c r="C27" s="229" t="n">
        <v>6309</v>
      </c>
      <c r="D27" s="229" t="n">
        <v>37600</v>
      </c>
      <c r="E27" s="229" t="n">
        <v>39638</v>
      </c>
      <c r="F27" s="230" t="n">
        <v>5.42021276595744</v>
      </c>
    </row>
    <row r="28" customFormat="false" ht="15" hidden="false" customHeight="true" outlineLevel="0" collapsed="false">
      <c r="A28" s="228" t="s">
        <v>130</v>
      </c>
      <c r="B28" s="229" t="n">
        <v>0</v>
      </c>
      <c r="C28" s="229" t="n">
        <v>164</v>
      </c>
      <c r="D28" s="229" t="n">
        <v>0</v>
      </c>
      <c r="E28" s="229" t="n">
        <v>2423</v>
      </c>
      <c r="F28" s="230"/>
    </row>
    <row r="29" customFormat="false" ht="15" hidden="false" customHeight="true" outlineLevel="0" collapsed="false">
      <c r="A29" s="228" t="s">
        <v>131</v>
      </c>
      <c r="B29" s="229" t="n">
        <v>78578</v>
      </c>
      <c r="C29" s="229" t="n">
        <v>53832</v>
      </c>
      <c r="D29" s="229" t="n">
        <v>337288</v>
      </c>
      <c r="E29" s="229" t="n">
        <v>349749</v>
      </c>
      <c r="F29" s="230" t="n">
        <v>3.69446882189702</v>
      </c>
    </row>
    <row r="30" customFormat="false" ht="15" hidden="false" customHeight="true" outlineLevel="0" collapsed="false">
      <c r="A30" s="228" t="s">
        <v>132</v>
      </c>
      <c r="B30" s="229" t="n">
        <v>15823</v>
      </c>
      <c r="C30" s="229" t="n">
        <v>43807</v>
      </c>
      <c r="D30" s="229" t="n">
        <v>99397</v>
      </c>
      <c r="E30" s="229" t="n">
        <v>161141</v>
      </c>
      <c r="F30" s="230" t="n">
        <v>62.118575007294</v>
      </c>
    </row>
    <row r="31" customFormat="false" ht="15" hidden="false" customHeight="true" outlineLevel="0" collapsed="false">
      <c r="A31" s="228" t="s">
        <v>133</v>
      </c>
      <c r="B31" s="229" t="n">
        <v>10826</v>
      </c>
      <c r="C31" s="229" t="n">
        <v>5843</v>
      </c>
      <c r="D31" s="229" t="n">
        <v>114672</v>
      </c>
      <c r="E31" s="229" t="n">
        <v>18142</v>
      </c>
      <c r="F31" s="230" t="n">
        <v>-84.1792242221292</v>
      </c>
    </row>
    <row r="32" customFormat="false" ht="15" hidden="false" customHeight="true" outlineLevel="0" collapsed="false">
      <c r="A32" s="228" t="s">
        <v>134</v>
      </c>
      <c r="B32" s="229" t="n">
        <v>65201</v>
      </c>
      <c r="C32" s="229" t="n">
        <v>47078</v>
      </c>
      <c r="D32" s="229" t="n">
        <v>176530</v>
      </c>
      <c r="E32" s="229" t="n">
        <v>187068</v>
      </c>
      <c r="F32" s="230" t="n">
        <v>5.96952359372345</v>
      </c>
    </row>
    <row r="33" customFormat="false" ht="15" hidden="false" customHeight="true" outlineLevel="0" collapsed="false">
      <c r="A33" s="228" t="s">
        <v>135</v>
      </c>
      <c r="B33" s="229" t="n">
        <v>0</v>
      </c>
      <c r="C33" s="229" t="n">
        <v>0</v>
      </c>
      <c r="D33" s="229" t="n">
        <v>0</v>
      </c>
      <c r="E33" s="229" t="n">
        <v>0</v>
      </c>
      <c r="F33" s="230"/>
    </row>
    <row r="34" customFormat="false" ht="15" hidden="false" customHeight="true" outlineLevel="0" collapsed="false">
      <c r="A34" s="228" t="s">
        <v>136</v>
      </c>
      <c r="B34" s="229" t="n">
        <v>15001</v>
      </c>
      <c r="C34" s="229" t="n">
        <v>0</v>
      </c>
      <c r="D34" s="229" t="n">
        <v>29268</v>
      </c>
      <c r="E34" s="229" t="n">
        <v>14622</v>
      </c>
      <c r="F34" s="230" t="n">
        <v>-50.0410004100041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1894650</v>
      </c>
      <c r="C35" s="233" t="n">
        <f aca="false">SUM(C7:C34)</f>
        <v>1590719</v>
      </c>
      <c r="D35" s="233" t="n">
        <f aca="false">SUM(D7:D34)</f>
        <v>6806818</v>
      </c>
      <c r="E35" s="233" t="n">
        <f aca="false">SUM(E7:E34)</f>
        <v>6786100</v>
      </c>
      <c r="F35" s="234" t="n">
        <f aca="false">E35*100/D35-100</f>
        <v>-0.304371293605911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70">
      <formula>F7&lt;0</formula>
    </cfRule>
  </conditionalFormatting>
  <conditionalFormatting sqref="A7:F34">
    <cfRule type="expression" priority="3" aboveAverage="0" equalAverage="0" bottom="0" percent="0" rank="0" text="" dxfId="7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4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0" width="20.85"/>
    <col collapsed="false" customWidth="true" hidden="false" outlineLevel="0" max="2" min="2" style="0" width="46"/>
    <col collapsed="false" customWidth="true" hidden="false" outlineLevel="0" max="5" min="3" style="0" width="14.71"/>
    <col collapsed="false" customWidth="true" hidden="false" outlineLevel="0" max="6" min="6" style="0" width="8"/>
    <col collapsed="false" customWidth="true" hidden="false" outlineLevel="0" max="9" min="7" style="0" width="14.71"/>
    <col collapsed="false" customWidth="true" hidden="false" outlineLevel="0" max="10" min="10" style="0" width="8"/>
    <col collapsed="false" customWidth="true" hidden="false" outlineLevel="0" max="13" min="11" style="0" width="14.71"/>
    <col collapsed="false" customWidth="true" hidden="false" outlineLevel="0" max="14" min="14" style="0" width="8"/>
  </cols>
  <sheetData>
    <row r="1" customFormat="false" ht="19.7" hidden="false" customHeight="false" outlineLevel="0" collapsed="false">
      <c r="A1" s="31" t="s">
        <v>44</v>
      </c>
      <c r="B1" s="31"/>
      <c r="C1" s="112"/>
      <c r="D1" s="31"/>
      <c r="E1" s="31"/>
      <c r="H1" s="31"/>
      <c r="I1" s="31"/>
      <c r="L1" s="31"/>
      <c r="M1" s="31"/>
    </row>
    <row r="2" customFormat="false" ht="19.7" hidden="false" customHeight="false" outlineLevel="0" collapsed="false">
      <c r="A2" s="113"/>
      <c r="B2" s="113"/>
      <c r="C2" s="112"/>
    </row>
    <row r="3" customFormat="false" ht="19.7" hidden="false" customHeight="false" outlineLevel="0" collapsed="false">
      <c r="A3" s="112"/>
      <c r="B3" s="112"/>
      <c r="C3" s="112"/>
    </row>
    <row r="4" customFormat="false" ht="15" hidden="false" customHeight="false" outlineLevel="0" collapsed="false">
      <c r="A4" s="114" t="s">
        <v>45</v>
      </c>
      <c r="B4" s="36"/>
      <c r="N4" s="115" t="s">
        <v>3</v>
      </c>
    </row>
    <row r="5" customFormat="false" ht="15" hidden="false" customHeight="false" outlineLevel="0" collapsed="false">
      <c r="A5" s="114"/>
      <c r="B5" s="114"/>
      <c r="C5" s="116" t="s">
        <v>46</v>
      </c>
      <c r="D5" s="116"/>
      <c r="E5" s="116"/>
      <c r="F5" s="116"/>
      <c r="G5" s="116" t="s">
        <v>47</v>
      </c>
      <c r="H5" s="116"/>
      <c r="I5" s="116"/>
      <c r="J5" s="116"/>
      <c r="K5" s="116" t="s">
        <v>48</v>
      </c>
      <c r="L5" s="116"/>
      <c r="M5" s="116"/>
      <c r="N5" s="116"/>
    </row>
    <row r="6" customFormat="false" ht="15" hidden="false" customHeight="false" outlineLevel="0" collapsed="false">
      <c r="A6" s="117" t="s">
        <v>49</v>
      </c>
      <c r="B6" s="117"/>
      <c r="C6" s="118" t="s">
        <v>50</v>
      </c>
      <c r="D6" s="118"/>
      <c r="E6" s="118" t="s">
        <v>7</v>
      </c>
      <c r="F6" s="118"/>
      <c r="G6" s="118" t="s">
        <v>50</v>
      </c>
      <c r="H6" s="118"/>
      <c r="I6" s="118" t="s">
        <v>7</v>
      </c>
      <c r="J6" s="118"/>
      <c r="K6" s="118" t="s">
        <v>50</v>
      </c>
      <c r="L6" s="118"/>
      <c r="M6" s="118" t="s">
        <v>7</v>
      </c>
      <c r="N6" s="118"/>
    </row>
    <row r="7" customFormat="false" ht="15" hidden="false" customHeight="false" outlineLevel="0" collapsed="false">
      <c r="A7" s="117"/>
      <c r="B7" s="117"/>
      <c r="C7" s="119" t="n">
        <v>2024</v>
      </c>
      <c r="D7" s="119" t="n">
        <v>2025</v>
      </c>
      <c r="E7" s="120" t="s">
        <v>8</v>
      </c>
      <c r="F7" s="120" t="s">
        <v>9</v>
      </c>
      <c r="G7" s="119" t="n">
        <v>2024</v>
      </c>
      <c r="H7" s="119" t="n">
        <v>2025</v>
      </c>
      <c r="I7" s="120" t="s">
        <v>8</v>
      </c>
      <c r="J7" s="120" t="s">
        <v>9</v>
      </c>
      <c r="K7" s="119" t="n">
        <v>2024</v>
      </c>
      <c r="L7" s="119" t="n">
        <v>2025</v>
      </c>
      <c r="M7" s="120" t="s">
        <v>8</v>
      </c>
      <c r="N7" s="120" t="s">
        <v>9</v>
      </c>
    </row>
    <row r="8" customFormat="false" ht="15" hidden="false" customHeight="true" outlineLevel="0" collapsed="false">
      <c r="A8" s="121" t="s">
        <v>51</v>
      </c>
      <c r="B8" s="122" t="s">
        <v>52</v>
      </c>
      <c r="C8" s="123"/>
      <c r="D8" s="124"/>
      <c r="E8" s="125" t="n">
        <f aca="false">D8-C8</f>
        <v>0</v>
      </c>
      <c r="F8" s="126" t="e">
        <f aca="false">((D8*100/C8)-100)</f>
        <v>#DIV/0!</v>
      </c>
      <c r="G8" s="127"/>
      <c r="H8" s="124"/>
      <c r="I8" s="125" t="n">
        <f aca="false">H8-G8</f>
        <v>0</v>
      </c>
      <c r="J8" s="126" t="e">
        <f aca="false">((H8*100/G8)-100)</f>
        <v>#DIV/0!</v>
      </c>
      <c r="K8" s="127"/>
      <c r="L8" s="124"/>
      <c r="M8" s="125" t="n">
        <f aca="false">L8-K8</f>
        <v>0</v>
      </c>
      <c r="N8" s="126" t="e">
        <f aca="false">((L8*100/K8)-100)</f>
        <v>#DIV/0!</v>
      </c>
      <c r="O8" s="128"/>
    </row>
    <row r="9" customFormat="false" ht="15" hidden="false" customHeight="false" outlineLevel="0" collapsed="false">
      <c r="A9" s="121"/>
      <c r="B9" s="129" t="s">
        <v>53</v>
      </c>
      <c r="C9" s="130"/>
      <c r="D9" s="131"/>
      <c r="E9" s="132" t="n">
        <f aca="false">D9-C9</f>
        <v>0</v>
      </c>
      <c r="F9" s="133" t="e">
        <f aca="false">((D9*100/C9)-100)</f>
        <v>#DIV/0!</v>
      </c>
      <c r="G9" s="134"/>
      <c r="H9" s="131"/>
      <c r="I9" s="132" t="n">
        <f aca="false">H9-G9</f>
        <v>0</v>
      </c>
      <c r="J9" s="133" t="e">
        <f aca="false">((H9*100/G9)-100)</f>
        <v>#DIV/0!</v>
      </c>
      <c r="K9" s="134"/>
      <c r="L9" s="131"/>
      <c r="M9" s="132" t="n">
        <f aca="false">L9-K9</f>
        <v>0</v>
      </c>
      <c r="N9" s="135" t="e">
        <f aca="false">((L9*100/K9)-100)</f>
        <v>#DIV/0!</v>
      </c>
    </row>
    <row r="10" customFormat="false" ht="15" hidden="false" customHeight="false" outlineLevel="0" collapsed="false">
      <c r="A10" s="121"/>
      <c r="B10" s="136" t="s">
        <v>54</v>
      </c>
      <c r="C10" s="137"/>
      <c r="D10" s="138"/>
      <c r="E10" s="132" t="n">
        <f aca="false">D10-C10</f>
        <v>0</v>
      </c>
      <c r="F10" s="133" t="e">
        <f aca="false">((D10*100/C10)-100)</f>
        <v>#DIV/0!</v>
      </c>
      <c r="G10" s="139"/>
      <c r="H10" s="138"/>
      <c r="I10" s="132" t="n">
        <f aca="false">H10-G10</f>
        <v>0</v>
      </c>
      <c r="J10" s="133" t="e">
        <f aca="false">((H10*100/G10)-100)</f>
        <v>#DIV/0!</v>
      </c>
      <c r="K10" s="139"/>
      <c r="L10" s="138"/>
      <c r="M10" s="132" t="n">
        <f aca="false">L10-K10</f>
        <v>0</v>
      </c>
      <c r="N10" s="135" t="e">
        <f aca="false">((L10*100/K10)-100)</f>
        <v>#DIV/0!</v>
      </c>
    </row>
    <row r="11" customFormat="false" ht="15" hidden="false" customHeight="false" outlineLevel="0" collapsed="false">
      <c r="A11" s="121"/>
      <c r="B11" s="129" t="s">
        <v>55</v>
      </c>
      <c r="C11" s="130"/>
      <c r="D11" s="131"/>
      <c r="E11" s="132" t="n">
        <f aca="false">D11-C11</f>
        <v>0</v>
      </c>
      <c r="F11" s="133" t="e">
        <f aca="false">((D11*100/C11)-100)</f>
        <v>#DIV/0!</v>
      </c>
      <c r="G11" s="134"/>
      <c r="H11" s="131"/>
      <c r="I11" s="132" t="n">
        <f aca="false">H11-G11</f>
        <v>0</v>
      </c>
      <c r="J11" s="133" t="e">
        <f aca="false">((H11*100/G11)-100)</f>
        <v>#DIV/0!</v>
      </c>
      <c r="K11" s="134"/>
      <c r="L11" s="131"/>
      <c r="M11" s="132" t="n">
        <f aca="false">L11-K11</f>
        <v>0</v>
      </c>
      <c r="N11" s="135" t="e">
        <f aca="false">((L11*100/K11)-100)</f>
        <v>#DIV/0!</v>
      </c>
    </row>
    <row r="12" customFormat="false" ht="15" hidden="false" customHeight="false" outlineLevel="0" collapsed="false">
      <c r="A12" s="121"/>
      <c r="B12" s="136" t="s">
        <v>56</v>
      </c>
      <c r="C12" s="137"/>
      <c r="D12" s="138"/>
      <c r="E12" s="132" t="n">
        <f aca="false">D12-C12</f>
        <v>0</v>
      </c>
      <c r="F12" s="133" t="e">
        <f aca="false">((D12*100/C12)-100)</f>
        <v>#DIV/0!</v>
      </c>
      <c r="G12" s="139"/>
      <c r="H12" s="138"/>
      <c r="I12" s="132" t="n">
        <f aca="false">H12-G12</f>
        <v>0</v>
      </c>
      <c r="J12" s="133" t="e">
        <f aca="false">((H12*100/G12)-100)</f>
        <v>#DIV/0!</v>
      </c>
      <c r="K12" s="139"/>
      <c r="L12" s="138"/>
      <c r="M12" s="132" t="n">
        <f aca="false">L12-K12</f>
        <v>0</v>
      </c>
      <c r="N12" s="135" t="e">
        <f aca="false">((L12*100/K12)-100)</f>
        <v>#DIV/0!</v>
      </c>
    </row>
    <row r="13" customFormat="false" ht="15" hidden="false" customHeight="false" outlineLevel="0" collapsed="false">
      <c r="A13" s="121"/>
      <c r="B13" s="129" t="s">
        <v>57</v>
      </c>
      <c r="C13" s="130"/>
      <c r="D13" s="131"/>
      <c r="E13" s="132" t="n">
        <f aca="false">D13-C13</f>
        <v>0</v>
      </c>
      <c r="F13" s="133" t="e">
        <f aca="false">((D13*100/C13)-100)</f>
        <v>#DIV/0!</v>
      </c>
      <c r="G13" s="134"/>
      <c r="H13" s="131"/>
      <c r="I13" s="132" t="n">
        <f aca="false">H13-G13</f>
        <v>0</v>
      </c>
      <c r="J13" s="133" t="e">
        <f aca="false">((H13*100/G13)-100)</f>
        <v>#DIV/0!</v>
      </c>
      <c r="K13" s="134"/>
      <c r="L13" s="131"/>
      <c r="M13" s="132" t="n">
        <f aca="false">L13-K13</f>
        <v>0</v>
      </c>
      <c r="N13" s="135" t="e">
        <f aca="false">((L13*100/K13)-100)</f>
        <v>#DIV/0!</v>
      </c>
    </row>
    <row r="14" customFormat="false" ht="15" hidden="false" customHeight="false" outlineLevel="0" collapsed="false">
      <c r="A14" s="121"/>
      <c r="B14" s="136" t="s">
        <v>58</v>
      </c>
      <c r="C14" s="137"/>
      <c r="D14" s="138"/>
      <c r="E14" s="132" t="n">
        <f aca="false">D14-C14</f>
        <v>0</v>
      </c>
      <c r="F14" s="133" t="e">
        <f aca="false">((D14*100/C14)-100)</f>
        <v>#DIV/0!</v>
      </c>
      <c r="G14" s="139"/>
      <c r="H14" s="138"/>
      <c r="I14" s="132" t="n">
        <f aca="false">H14-G14</f>
        <v>0</v>
      </c>
      <c r="J14" s="133" t="e">
        <f aca="false">((H14*100/G14)-100)</f>
        <v>#DIV/0!</v>
      </c>
      <c r="K14" s="139"/>
      <c r="L14" s="138"/>
      <c r="M14" s="132" t="n">
        <f aca="false">L14-K14</f>
        <v>0</v>
      </c>
      <c r="N14" s="135" t="e">
        <f aca="false">((L14*100/K14)-100)</f>
        <v>#DIV/0!</v>
      </c>
    </row>
    <row r="15" customFormat="false" ht="15" hidden="false" customHeight="false" outlineLevel="0" collapsed="false">
      <c r="A15" s="121"/>
      <c r="B15" s="129" t="s">
        <v>59</v>
      </c>
      <c r="C15" s="130"/>
      <c r="D15" s="131"/>
      <c r="E15" s="132" t="n">
        <f aca="false">D15-C15</f>
        <v>0</v>
      </c>
      <c r="F15" s="133" t="e">
        <f aca="false">((D15*100/C15)-100)</f>
        <v>#DIV/0!</v>
      </c>
      <c r="G15" s="134"/>
      <c r="H15" s="131"/>
      <c r="I15" s="132" t="n">
        <f aca="false">H15-G15</f>
        <v>0</v>
      </c>
      <c r="J15" s="133" t="e">
        <f aca="false">((H15*100/G15)-100)</f>
        <v>#DIV/0!</v>
      </c>
      <c r="K15" s="134"/>
      <c r="L15" s="131"/>
      <c r="M15" s="132" t="n">
        <f aca="false">L15-K15</f>
        <v>0</v>
      </c>
      <c r="N15" s="135" t="e">
        <f aca="false">((L15*100/K15)-100)</f>
        <v>#DIV/0!</v>
      </c>
    </row>
    <row r="16" customFormat="false" ht="15" hidden="false" customHeight="false" outlineLevel="0" collapsed="false">
      <c r="A16" s="121"/>
      <c r="B16" s="140" t="s">
        <v>60</v>
      </c>
      <c r="C16" s="141"/>
      <c r="D16" s="142"/>
      <c r="E16" s="143" t="n">
        <f aca="false">D16-C16</f>
        <v>0</v>
      </c>
      <c r="F16" s="133" t="e">
        <f aca="false">((D16*100/C16)-100)</f>
        <v>#DIV/0!</v>
      </c>
      <c r="G16" s="144"/>
      <c r="H16" s="142"/>
      <c r="I16" s="143" t="n">
        <f aca="false">H16-G16</f>
        <v>0</v>
      </c>
      <c r="J16" s="133" t="e">
        <f aca="false">((H16*100/G16)-100)</f>
        <v>#DIV/0!</v>
      </c>
      <c r="K16" s="144"/>
      <c r="L16" s="142"/>
      <c r="M16" s="143" t="n">
        <f aca="false">L16-K16</f>
        <v>0</v>
      </c>
      <c r="N16" s="135" t="e">
        <f aca="false">((L16*100/K16)-100)</f>
        <v>#DIV/0!</v>
      </c>
    </row>
    <row r="17" customFormat="false" ht="15" hidden="false" customHeight="true" outlineLevel="0" collapsed="false">
      <c r="A17" s="145" t="s">
        <v>61</v>
      </c>
      <c r="B17" s="146" t="s">
        <v>62</v>
      </c>
      <c r="C17" s="147"/>
      <c r="D17" s="148"/>
      <c r="E17" s="125" t="n">
        <f aca="false">D17-C17</f>
        <v>0</v>
      </c>
      <c r="F17" s="126" t="e">
        <f aca="false">((D17*100/C17)-100)</f>
        <v>#DIV/0!</v>
      </c>
      <c r="G17" s="149"/>
      <c r="H17" s="148"/>
      <c r="I17" s="125" t="n">
        <f aca="false">H17-G17</f>
        <v>0</v>
      </c>
      <c r="J17" s="126" t="e">
        <f aca="false">((H17*100/G17)-100)</f>
        <v>#DIV/0!</v>
      </c>
      <c r="K17" s="149"/>
      <c r="L17" s="148"/>
      <c r="M17" s="125" t="n">
        <f aca="false">L17-K17</f>
        <v>0</v>
      </c>
      <c r="N17" s="150" t="e">
        <f aca="false">((L17*100/K17)-100)</f>
        <v>#DIV/0!</v>
      </c>
    </row>
    <row r="18" customFormat="false" ht="15" hidden="false" customHeight="false" outlineLevel="0" collapsed="false">
      <c r="A18" s="145"/>
      <c r="B18" s="136" t="s">
        <v>63</v>
      </c>
      <c r="C18" s="137"/>
      <c r="D18" s="138"/>
      <c r="E18" s="132" t="n">
        <f aca="false">D18-C18</f>
        <v>0</v>
      </c>
      <c r="F18" s="133" t="e">
        <f aca="false">((D18*100/C18)-100)</f>
        <v>#DIV/0!</v>
      </c>
      <c r="G18" s="139"/>
      <c r="H18" s="138"/>
      <c r="I18" s="132" t="n">
        <f aca="false">H18-G18</f>
        <v>0</v>
      </c>
      <c r="J18" s="133" t="e">
        <f aca="false">((H18*100/G18)-100)</f>
        <v>#DIV/0!</v>
      </c>
      <c r="K18" s="139"/>
      <c r="L18" s="138"/>
      <c r="M18" s="132" t="n">
        <f aca="false">L18-K18</f>
        <v>0</v>
      </c>
      <c r="N18" s="135" t="e">
        <f aca="false">((L18*100/K18)-100)</f>
        <v>#DIV/0!</v>
      </c>
    </row>
    <row r="19" customFormat="false" ht="15" hidden="false" customHeight="false" outlineLevel="0" collapsed="false">
      <c r="A19" s="145"/>
      <c r="B19" s="129" t="s">
        <v>64</v>
      </c>
      <c r="C19" s="130"/>
      <c r="D19" s="131"/>
      <c r="E19" s="132" t="n">
        <f aca="false">D19-C19</f>
        <v>0</v>
      </c>
      <c r="F19" s="133" t="e">
        <f aca="false">((D19*100/C19)-100)</f>
        <v>#DIV/0!</v>
      </c>
      <c r="G19" s="134"/>
      <c r="H19" s="131"/>
      <c r="I19" s="132" t="n">
        <f aca="false">H19-G19</f>
        <v>0</v>
      </c>
      <c r="J19" s="133" t="e">
        <f aca="false">((H19*100/G19)-100)</f>
        <v>#DIV/0!</v>
      </c>
      <c r="K19" s="134"/>
      <c r="L19" s="131"/>
      <c r="M19" s="132" t="n">
        <f aca="false">L19-K19</f>
        <v>0</v>
      </c>
      <c r="N19" s="135" t="e">
        <f aca="false">((L19*100/K19)-100)</f>
        <v>#DIV/0!</v>
      </c>
    </row>
    <row r="20" customFormat="false" ht="15" hidden="false" customHeight="false" outlineLevel="0" collapsed="false">
      <c r="A20" s="145"/>
      <c r="B20" s="136" t="s">
        <v>65</v>
      </c>
      <c r="C20" s="137"/>
      <c r="D20" s="138"/>
      <c r="E20" s="132" t="n">
        <f aca="false">D20-C20</f>
        <v>0</v>
      </c>
      <c r="F20" s="133" t="e">
        <f aca="false">((D20*100/C20)-100)</f>
        <v>#DIV/0!</v>
      </c>
      <c r="G20" s="139"/>
      <c r="H20" s="138"/>
      <c r="I20" s="132" t="n">
        <f aca="false">H20-G20</f>
        <v>0</v>
      </c>
      <c r="J20" s="133" t="e">
        <f aca="false">((H20*100/G20)-100)</f>
        <v>#DIV/0!</v>
      </c>
      <c r="K20" s="139"/>
      <c r="L20" s="138"/>
      <c r="M20" s="132" t="n">
        <f aca="false">L20-K20</f>
        <v>0</v>
      </c>
      <c r="N20" s="135" t="e">
        <f aca="false">((L20*100/K20)-100)</f>
        <v>#DIV/0!</v>
      </c>
    </row>
    <row r="21" customFormat="false" ht="15" hidden="false" customHeight="false" outlineLevel="0" collapsed="false">
      <c r="A21" s="145"/>
      <c r="B21" s="151" t="s">
        <v>66</v>
      </c>
      <c r="C21" s="152"/>
      <c r="D21" s="153"/>
      <c r="E21" s="143" t="n">
        <f aca="false">D21-C21</f>
        <v>0</v>
      </c>
      <c r="F21" s="133" t="e">
        <f aca="false">((D21*100/C21)-100)</f>
        <v>#DIV/0!</v>
      </c>
      <c r="G21" s="154"/>
      <c r="H21" s="153"/>
      <c r="I21" s="143" t="n">
        <f aca="false">H21-G21</f>
        <v>0</v>
      </c>
      <c r="J21" s="133" t="e">
        <f aca="false">((H21*100/G21)-100)</f>
        <v>#DIV/0!</v>
      </c>
      <c r="K21" s="154"/>
      <c r="L21" s="153"/>
      <c r="M21" s="143" t="n">
        <f aca="false">L21-K21</f>
        <v>0</v>
      </c>
      <c r="N21" s="135" t="e">
        <f aca="false">((L21*100/K21)-100)</f>
        <v>#DIV/0!</v>
      </c>
    </row>
    <row r="22" customFormat="false" ht="15" hidden="false" customHeight="true" outlineLevel="0" collapsed="false">
      <c r="A22" s="145" t="s">
        <v>67</v>
      </c>
      <c r="B22" s="122" t="s">
        <v>68</v>
      </c>
      <c r="C22" s="123"/>
      <c r="D22" s="124"/>
      <c r="E22" s="125" t="n">
        <f aca="false">D22-C22</f>
        <v>0</v>
      </c>
      <c r="F22" s="126" t="e">
        <f aca="false">((D22*100/C22)-100)</f>
        <v>#DIV/0!</v>
      </c>
      <c r="G22" s="127"/>
      <c r="H22" s="124"/>
      <c r="I22" s="125" t="n">
        <f aca="false">H22-G22</f>
        <v>0</v>
      </c>
      <c r="J22" s="126" t="e">
        <f aca="false">((H22*100/G22)-100)</f>
        <v>#DIV/0!</v>
      </c>
      <c r="K22" s="127"/>
      <c r="L22" s="124"/>
      <c r="M22" s="125" t="n">
        <f aca="false">L22-K22</f>
        <v>0</v>
      </c>
      <c r="N22" s="150" t="e">
        <f aca="false">((L22*100/K22)-100)</f>
        <v>#DIV/0!</v>
      </c>
    </row>
    <row r="23" customFormat="false" ht="15" hidden="false" customHeight="false" outlineLevel="0" collapsed="false">
      <c r="A23" s="145"/>
      <c r="B23" s="151" t="s">
        <v>69</v>
      </c>
      <c r="C23" s="152"/>
      <c r="D23" s="153"/>
      <c r="E23" s="143" t="n">
        <f aca="false">D23-C23</f>
        <v>0</v>
      </c>
      <c r="F23" s="155" t="e">
        <f aca="false">((D23*100/C23)-100)</f>
        <v>#DIV/0!</v>
      </c>
      <c r="G23" s="154"/>
      <c r="H23" s="153"/>
      <c r="I23" s="143" t="n">
        <f aca="false">H23-G23</f>
        <v>0</v>
      </c>
      <c r="J23" s="155" t="e">
        <f aca="false">((H23*100/G23)-100)</f>
        <v>#DIV/0!</v>
      </c>
      <c r="K23" s="154"/>
      <c r="L23" s="153"/>
      <c r="M23" s="143" t="n">
        <f aca="false">L23-K23</f>
        <v>0</v>
      </c>
      <c r="N23" s="156" t="e">
        <f aca="false">((L23*100/K23)-100)</f>
        <v>#DIV/0!</v>
      </c>
    </row>
    <row r="24" customFormat="false" ht="15" hidden="false" customHeight="true" outlineLevel="0" collapsed="false">
      <c r="A24" s="145" t="s">
        <v>70</v>
      </c>
      <c r="B24" s="122" t="s">
        <v>71</v>
      </c>
      <c r="C24" s="123"/>
      <c r="D24" s="124"/>
      <c r="E24" s="125" t="n">
        <f aca="false">D24-C24</f>
        <v>0</v>
      </c>
      <c r="F24" s="126" t="e">
        <f aca="false">((D24*100/C24)-100)</f>
        <v>#DIV/0!</v>
      </c>
      <c r="G24" s="127"/>
      <c r="H24" s="124"/>
      <c r="I24" s="125" t="n">
        <f aca="false">H24-G24</f>
        <v>0</v>
      </c>
      <c r="J24" s="126" t="e">
        <f aca="false">((H24*100/G24)-100)</f>
        <v>#DIV/0!</v>
      </c>
      <c r="K24" s="127"/>
      <c r="L24" s="124"/>
      <c r="M24" s="125" t="n">
        <f aca="false">L24-K24</f>
        <v>0</v>
      </c>
      <c r="N24" s="150" t="e">
        <f aca="false">((L24*100/K24)-100)</f>
        <v>#DIV/0!</v>
      </c>
    </row>
    <row r="25" customFormat="false" ht="15" hidden="false" customHeight="false" outlineLevel="0" collapsed="false">
      <c r="A25" s="145"/>
      <c r="B25" s="129" t="s">
        <v>72</v>
      </c>
      <c r="C25" s="130"/>
      <c r="D25" s="131"/>
      <c r="E25" s="132" t="n">
        <f aca="false">D25-C25</f>
        <v>0</v>
      </c>
      <c r="F25" s="133" t="e">
        <f aca="false">((D25*100/C25)-100)</f>
        <v>#DIV/0!</v>
      </c>
      <c r="G25" s="134"/>
      <c r="H25" s="131"/>
      <c r="I25" s="132" t="n">
        <f aca="false">H25-G25</f>
        <v>0</v>
      </c>
      <c r="J25" s="133" t="e">
        <f aca="false">((H25*100/G25)-100)</f>
        <v>#DIV/0!</v>
      </c>
      <c r="K25" s="134"/>
      <c r="L25" s="131"/>
      <c r="M25" s="132" t="n">
        <f aca="false">L25-K25</f>
        <v>0</v>
      </c>
      <c r="N25" s="135" t="e">
        <f aca="false">((L25*100/K25)-100)</f>
        <v>#DIV/0!</v>
      </c>
    </row>
    <row r="26" customFormat="false" ht="15" hidden="false" customHeight="false" outlineLevel="0" collapsed="false">
      <c r="A26" s="145"/>
      <c r="B26" s="157" t="s">
        <v>73</v>
      </c>
      <c r="C26" s="141"/>
      <c r="D26" s="142"/>
      <c r="E26" s="143" t="n">
        <f aca="false">D26-C26</f>
        <v>0</v>
      </c>
      <c r="F26" s="133" t="e">
        <f aca="false">((D26*100/C26)-100)</f>
        <v>#DIV/0!</v>
      </c>
      <c r="G26" s="144"/>
      <c r="H26" s="142"/>
      <c r="I26" s="143" t="n">
        <f aca="false">H26-G26</f>
        <v>0</v>
      </c>
      <c r="J26" s="133" t="e">
        <f aca="false">((H26*100/G26)-100)</f>
        <v>#DIV/0!</v>
      </c>
      <c r="K26" s="144"/>
      <c r="L26" s="142"/>
      <c r="M26" s="143" t="n">
        <f aca="false">L26-K26</f>
        <v>0</v>
      </c>
      <c r="N26" s="135" t="e">
        <f aca="false">((L26*100/K26)-100)</f>
        <v>#DIV/0!</v>
      </c>
    </row>
    <row r="27" customFormat="false" ht="23.85" hidden="false" customHeight="false" outlineLevel="0" collapsed="false">
      <c r="A27" s="145" t="s">
        <v>74</v>
      </c>
      <c r="B27" s="158" t="s">
        <v>75</v>
      </c>
      <c r="C27" s="159"/>
      <c r="D27" s="160"/>
      <c r="E27" s="161" t="n">
        <f aca="false">D27-C27</f>
        <v>0</v>
      </c>
      <c r="F27" s="162" t="e">
        <f aca="false">((D27*100/C27)-100)</f>
        <v>#DIV/0!</v>
      </c>
      <c r="G27" s="163"/>
      <c r="H27" s="160"/>
      <c r="I27" s="161" t="n">
        <f aca="false">H27-G27</f>
        <v>0</v>
      </c>
      <c r="J27" s="162" t="e">
        <f aca="false">((H27*100/G27)-100)</f>
        <v>#DIV/0!</v>
      </c>
      <c r="K27" s="163"/>
      <c r="L27" s="160"/>
      <c r="M27" s="161" t="n">
        <f aca="false">L27-K27</f>
        <v>0</v>
      </c>
      <c r="N27" s="164" t="e">
        <f aca="false">((L27*100/K27)-100)</f>
        <v>#DIV/0!</v>
      </c>
    </row>
    <row r="28" customFormat="false" ht="15" hidden="false" customHeight="true" outlineLevel="0" collapsed="false">
      <c r="A28" s="145" t="s">
        <v>76</v>
      </c>
      <c r="B28" s="122" t="s">
        <v>77</v>
      </c>
      <c r="C28" s="123"/>
      <c r="D28" s="124"/>
      <c r="E28" s="132" t="n">
        <f aca="false">D28-C28</f>
        <v>0</v>
      </c>
      <c r="F28" s="126" t="e">
        <f aca="false">((D28*100/C28)-100)</f>
        <v>#DIV/0!</v>
      </c>
      <c r="G28" s="127"/>
      <c r="H28" s="124"/>
      <c r="I28" s="132" t="n">
        <f aca="false">H28-G28</f>
        <v>0</v>
      </c>
      <c r="J28" s="126" t="e">
        <f aca="false">((H28*100/G28)-100)</f>
        <v>#DIV/0!</v>
      </c>
      <c r="K28" s="127"/>
      <c r="L28" s="124"/>
      <c r="M28" s="132" t="n">
        <f aca="false">L28-K28</f>
        <v>0</v>
      </c>
      <c r="N28" s="150" t="e">
        <f aca="false">((L28*100/K28)-100)</f>
        <v>#DIV/0!</v>
      </c>
    </row>
    <row r="29" customFormat="false" ht="15" hidden="false" customHeight="false" outlineLevel="0" collapsed="false">
      <c r="A29" s="145"/>
      <c r="B29" s="129" t="s">
        <v>78</v>
      </c>
      <c r="C29" s="130"/>
      <c r="D29" s="131"/>
      <c r="E29" s="132" t="n">
        <f aca="false">D29-C29</f>
        <v>0</v>
      </c>
      <c r="F29" s="133" t="e">
        <f aca="false">((D29*100/C29)-100)</f>
        <v>#DIV/0!</v>
      </c>
      <c r="G29" s="134"/>
      <c r="H29" s="131"/>
      <c r="I29" s="132" t="n">
        <f aca="false">H29-G29</f>
        <v>0</v>
      </c>
      <c r="J29" s="133" t="e">
        <f aca="false">((H29*100/G29)-100)</f>
        <v>#DIV/0!</v>
      </c>
      <c r="K29" s="134"/>
      <c r="L29" s="131"/>
      <c r="M29" s="132" t="n">
        <f aca="false">L29-K29</f>
        <v>0</v>
      </c>
      <c r="N29" s="135" t="e">
        <f aca="false">((L29*100/K29)-100)</f>
        <v>#DIV/0!</v>
      </c>
    </row>
    <row r="30" customFormat="false" ht="15" hidden="false" customHeight="false" outlineLevel="0" collapsed="false">
      <c r="A30" s="145"/>
      <c r="B30" s="140" t="s">
        <v>79</v>
      </c>
      <c r="C30" s="141"/>
      <c r="D30" s="142"/>
      <c r="E30" s="143" t="n">
        <f aca="false">D30-C30</f>
        <v>0</v>
      </c>
      <c r="F30" s="155" t="e">
        <f aca="false">((D30*100/C30)-100)</f>
        <v>#DIV/0!</v>
      </c>
      <c r="G30" s="144"/>
      <c r="H30" s="142"/>
      <c r="I30" s="143" t="n">
        <f aca="false">H30-G30</f>
        <v>0</v>
      </c>
      <c r="J30" s="155" t="e">
        <f aca="false">((H30*100/G30)-100)</f>
        <v>#DIV/0!</v>
      </c>
      <c r="K30" s="144"/>
      <c r="L30" s="142"/>
      <c r="M30" s="143" t="n">
        <f aca="false">L30-K30</f>
        <v>0</v>
      </c>
      <c r="N30" s="156" t="e">
        <f aca="false">((L30*100/K30)-100)</f>
        <v>#DIV/0!</v>
      </c>
    </row>
    <row r="31" customFormat="false" ht="15" hidden="false" customHeight="true" outlineLevel="0" collapsed="false">
      <c r="A31" s="145" t="s">
        <v>80</v>
      </c>
      <c r="B31" s="146" t="s">
        <v>81</v>
      </c>
      <c r="C31" s="147"/>
      <c r="D31" s="148"/>
      <c r="E31" s="132" t="n">
        <f aca="false">D31-C31</f>
        <v>0</v>
      </c>
      <c r="F31" s="126" t="e">
        <f aca="false">((D31*100/C31)-100)</f>
        <v>#DIV/0!</v>
      </c>
      <c r="G31" s="149"/>
      <c r="H31" s="148"/>
      <c r="I31" s="132" t="n">
        <f aca="false">H31-G31</f>
        <v>0</v>
      </c>
      <c r="J31" s="126" t="e">
        <f aca="false">((H31*100/G31)-100)</f>
        <v>#DIV/0!</v>
      </c>
      <c r="K31" s="149"/>
      <c r="L31" s="148"/>
      <c r="M31" s="132" t="n">
        <f aca="false">L31-K31</f>
        <v>0</v>
      </c>
      <c r="N31" s="150" t="e">
        <f aca="false">((L31*100/K31)-100)</f>
        <v>#DIV/0!</v>
      </c>
    </row>
    <row r="32" customFormat="false" ht="15" hidden="false" customHeight="false" outlineLevel="0" collapsed="false">
      <c r="A32" s="145"/>
      <c r="B32" s="136" t="s">
        <v>82</v>
      </c>
      <c r="C32" s="137"/>
      <c r="D32" s="138"/>
      <c r="E32" s="132" t="n">
        <f aca="false">D32-C32</f>
        <v>0</v>
      </c>
      <c r="F32" s="133" t="e">
        <f aca="false">((D32*100/C32)-100)</f>
        <v>#DIV/0!</v>
      </c>
      <c r="G32" s="139"/>
      <c r="H32" s="138"/>
      <c r="I32" s="132" t="n">
        <f aca="false">H32-G32</f>
        <v>0</v>
      </c>
      <c r="J32" s="133" t="e">
        <f aca="false">((H32*100/G32)-100)</f>
        <v>#DIV/0!</v>
      </c>
      <c r="K32" s="139"/>
      <c r="L32" s="138"/>
      <c r="M32" s="132" t="n">
        <f aca="false">L32-K32</f>
        <v>0</v>
      </c>
      <c r="N32" s="135" t="e">
        <f aca="false">((L32*100/K32)-100)</f>
        <v>#DIV/0!</v>
      </c>
    </row>
    <row r="33" customFormat="false" ht="15" hidden="false" customHeight="false" outlineLevel="0" collapsed="false">
      <c r="A33" s="145"/>
      <c r="B33" s="129" t="s">
        <v>83</v>
      </c>
      <c r="C33" s="130"/>
      <c r="D33" s="131"/>
      <c r="E33" s="132" t="n">
        <f aca="false">D33-C33</f>
        <v>0</v>
      </c>
      <c r="F33" s="133" t="e">
        <f aca="false">((D33*100/C33)-100)</f>
        <v>#DIV/0!</v>
      </c>
      <c r="G33" s="134"/>
      <c r="H33" s="131"/>
      <c r="I33" s="132" t="n">
        <f aca="false">H33-G33</f>
        <v>0</v>
      </c>
      <c r="J33" s="133" t="e">
        <f aca="false">((H33*100/G33)-100)</f>
        <v>#DIV/0!</v>
      </c>
      <c r="K33" s="134"/>
      <c r="L33" s="131"/>
      <c r="M33" s="132" t="n">
        <f aca="false">L33-K33</f>
        <v>0</v>
      </c>
      <c r="N33" s="135" t="e">
        <f aca="false">((L33*100/K33)-100)</f>
        <v>#DIV/0!</v>
      </c>
    </row>
    <row r="34" customFormat="false" ht="15" hidden="false" customHeight="false" outlineLevel="0" collapsed="false">
      <c r="A34" s="145"/>
      <c r="B34" s="136" t="s">
        <v>84</v>
      </c>
      <c r="C34" s="137"/>
      <c r="D34" s="138"/>
      <c r="E34" s="132" t="n">
        <f aca="false">D34-C34</f>
        <v>0</v>
      </c>
      <c r="F34" s="133" t="e">
        <f aca="false">((D34*100/C34)-100)</f>
        <v>#DIV/0!</v>
      </c>
      <c r="G34" s="139"/>
      <c r="H34" s="138"/>
      <c r="I34" s="132" t="n">
        <f aca="false">H34-G34</f>
        <v>0</v>
      </c>
      <c r="J34" s="133" t="e">
        <f aca="false">((H34*100/G34)-100)</f>
        <v>#DIV/0!</v>
      </c>
      <c r="K34" s="139"/>
      <c r="L34" s="138"/>
      <c r="M34" s="132" t="n">
        <f aca="false">L34-K34</f>
        <v>0</v>
      </c>
      <c r="N34" s="135" t="e">
        <f aca="false">((L34*100/K34)-100)</f>
        <v>#DIV/0!</v>
      </c>
    </row>
    <row r="35" customFormat="false" ht="15" hidden="false" customHeight="false" outlineLevel="0" collapsed="false">
      <c r="A35" s="145"/>
      <c r="B35" s="129" t="s">
        <v>85</v>
      </c>
      <c r="C35" s="130"/>
      <c r="D35" s="131"/>
      <c r="E35" s="132" t="n">
        <f aca="false">D35-C35</f>
        <v>0</v>
      </c>
      <c r="F35" s="133" t="e">
        <f aca="false">((D35*100/C35)-100)</f>
        <v>#DIV/0!</v>
      </c>
      <c r="G35" s="134"/>
      <c r="H35" s="131"/>
      <c r="I35" s="132" t="n">
        <f aca="false">H35-G35</f>
        <v>0</v>
      </c>
      <c r="J35" s="133" t="e">
        <f aca="false">((H35*100/G35)-100)</f>
        <v>#DIV/0!</v>
      </c>
      <c r="K35" s="134"/>
      <c r="L35" s="131"/>
      <c r="M35" s="132" t="n">
        <f aca="false">L35-K35</f>
        <v>0</v>
      </c>
      <c r="N35" s="135" t="e">
        <f aca="false">((L35*100/K35)-100)</f>
        <v>#DIV/0!</v>
      </c>
    </row>
    <row r="36" customFormat="false" ht="15" hidden="false" customHeight="false" outlineLevel="0" collapsed="false">
      <c r="A36" s="145"/>
      <c r="B36" s="136" t="s">
        <v>86</v>
      </c>
      <c r="C36" s="137"/>
      <c r="D36" s="138"/>
      <c r="E36" s="132" t="n">
        <f aca="false">D36-C36</f>
        <v>0</v>
      </c>
      <c r="F36" s="133" t="e">
        <f aca="false">((D36*100/C36)-100)</f>
        <v>#DIV/0!</v>
      </c>
      <c r="G36" s="139"/>
      <c r="H36" s="138"/>
      <c r="I36" s="132" t="n">
        <f aca="false">H36-G36</f>
        <v>0</v>
      </c>
      <c r="J36" s="133" t="e">
        <f aca="false">((H36*100/G36)-100)</f>
        <v>#DIV/0!</v>
      </c>
      <c r="K36" s="139"/>
      <c r="L36" s="138"/>
      <c r="M36" s="132" t="n">
        <f aca="false">L36-K36</f>
        <v>0</v>
      </c>
      <c r="N36" s="135" t="e">
        <f aca="false">((L36*100/K36)-100)</f>
        <v>#DIV/0!</v>
      </c>
    </row>
    <row r="37" customFormat="false" ht="15" hidden="false" customHeight="false" outlineLevel="0" collapsed="false">
      <c r="A37" s="145"/>
      <c r="B37" s="165" t="s">
        <v>87</v>
      </c>
      <c r="C37" s="130"/>
      <c r="D37" s="131"/>
      <c r="E37" s="132" t="n">
        <f aca="false">D37-C37</f>
        <v>0</v>
      </c>
      <c r="F37" s="133" t="e">
        <f aca="false">((D37*100/C37)-100)</f>
        <v>#DIV/0!</v>
      </c>
      <c r="G37" s="134"/>
      <c r="H37" s="131"/>
      <c r="I37" s="132" t="n">
        <f aca="false">H37-G37</f>
        <v>0</v>
      </c>
      <c r="J37" s="133" t="e">
        <f aca="false">((H37*100/G37)-100)</f>
        <v>#DIV/0!</v>
      </c>
      <c r="K37" s="134"/>
      <c r="L37" s="131"/>
      <c r="M37" s="132" t="n">
        <f aca="false">L37-K37</f>
        <v>0</v>
      </c>
      <c r="N37" s="135" t="e">
        <f aca="false">((L37*100/K37)-100)</f>
        <v>#DIV/0!</v>
      </c>
    </row>
    <row r="38" customFormat="false" ht="15" hidden="false" customHeight="false" outlineLevel="0" collapsed="false">
      <c r="A38" s="145"/>
      <c r="B38" s="136" t="s">
        <v>88</v>
      </c>
      <c r="C38" s="137"/>
      <c r="D38" s="138"/>
      <c r="E38" s="132" t="n">
        <f aca="false">D38-C38</f>
        <v>0</v>
      </c>
      <c r="F38" s="133" t="e">
        <f aca="false">((D38*100/C38)-100)</f>
        <v>#DIV/0!</v>
      </c>
      <c r="G38" s="139"/>
      <c r="H38" s="138"/>
      <c r="I38" s="132" t="n">
        <f aca="false">H38-G38</f>
        <v>0</v>
      </c>
      <c r="J38" s="133" t="e">
        <f aca="false">((H38*100/G38)-100)</f>
        <v>#DIV/0!</v>
      </c>
      <c r="K38" s="139"/>
      <c r="L38" s="138"/>
      <c r="M38" s="132" t="n">
        <f aca="false">L38-K38</f>
        <v>0</v>
      </c>
      <c r="N38" s="135" t="e">
        <f aca="false">((L38*100/K38)-100)</f>
        <v>#DIV/0!</v>
      </c>
    </row>
    <row r="39" customFormat="false" ht="15" hidden="false" customHeight="false" outlineLevel="0" collapsed="false">
      <c r="A39" s="145"/>
      <c r="B39" s="129" t="s">
        <v>89</v>
      </c>
      <c r="C39" s="130"/>
      <c r="D39" s="131"/>
      <c r="E39" s="132" t="n">
        <f aca="false">D39-C39</f>
        <v>0</v>
      </c>
      <c r="F39" s="133" t="e">
        <f aca="false">((D39*100/C39)-100)</f>
        <v>#DIV/0!</v>
      </c>
      <c r="G39" s="134"/>
      <c r="H39" s="131"/>
      <c r="I39" s="132" t="n">
        <f aca="false">H39-G39</f>
        <v>0</v>
      </c>
      <c r="J39" s="133" t="e">
        <f aca="false">((H39*100/G39)-100)</f>
        <v>#DIV/0!</v>
      </c>
      <c r="K39" s="134"/>
      <c r="L39" s="131"/>
      <c r="M39" s="132" t="n">
        <f aca="false">L39-K39</f>
        <v>0</v>
      </c>
      <c r="N39" s="135" t="e">
        <f aca="false">((L39*100/K39)-100)</f>
        <v>#DIV/0!</v>
      </c>
    </row>
    <row r="40" customFormat="false" ht="15" hidden="false" customHeight="false" outlineLevel="0" collapsed="false">
      <c r="A40" s="145"/>
      <c r="B40" s="140" t="s">
        <v>90</v>
      </c>
      <c r="C40" s="141"/>
      <c r="D40" s="142"/>
      <c r="E40" s="143" t="n">
        <f aca="false">D40-C40</f>
        <v>0</v>
      </c>
      <c r="F40" s="133" t="e">
        <f aca="false">((D40*100/C40)-100)</f>
        <v>#DIV/0!</v>
      </c>
      <c r="G40" s="144"/>
      <c r="H40" s="142"/>
      <c r="I40" s="143" t="n">
        <f aca="false">H40-G40</f>
        <v>0</v>
      </c>
      <c r="J40" s="133" t="e">
        <f aca="false">((H40*100/G40)-100)</f>
        <v>#DIV/0!</v>
      </c>
      <c r="K40" s="144"/>
      <c r="L40" s="142"/>
      <c r="M40" s="143" t="n">
        <f aca="false">L40-K40</f>
        <v>0</v>
      </c>
      <c r="N40" s="135" t="e">
        <f aca="false">((L40*100/K40)-100)</f>
        <v>#DIV/0!</v>
      </c>
    </row>
    <row r="41" customFormat="false" ht="15" hidden="false" customHeight="true" outlineLevel="0" collapsed="false">
      <c r="A41" s="145" t="s">
        <v>91</v>
      </c>
      <c r="B41" s="146" t="s">
        <v>92</v>
      </c>
      <c r="C41" s="147"/>
      <c r="D41" s="148"/>
      <c r="E41" s="125" t="n">
        <f aca="false">D41-C41</f>
        <v>0</v>
      </c>
      <c r="F41" s="126" t="e">
        <f aca="false">((D41*100/C41)-100)</f>
        <v>#DIV/0!</v>
      </c>
      <c r="G41" s="149"/>
      <c r="H41" s="148"/>
      <c r="I41" s="125" t="n">
        <f aca="false">H41-G41</f>
        <v>0</v>
      </c>
      <c r="J41" s="126" t="e">
        <f aca="false">((H41*100/G41)-100)</f>
        <v>#DIV/0!</v>
      </c>
      <c r="K41" s="149"/>
      <c r="L41" s="148"/>
      <c r="M41" s="125" t="n">
        <f aca="false">L41-K41</f>
        <v>0</v>
      </c>
      <c r="N41" s="150" t="e">
        <f aca="false">((L41*100/K41)-100)</f>
        <v>#DIV/0!</v>
      </c>
    </row>
    <row r="42" customFormat="false" ht="15" hidden="false" customHeight="false" outlineLevel="0" collapsed="false">
      <c r="A42" s="145"/>
      <c r="B42" s="136" t="s">
        <v>93</v>
      </c>
      <c r="C42" s="137"/>
      <c r="D42" s="138"/>
      <c r="E42" s="132" t="n">
        <f aca="false">D42-C42</f>
        <v>0</v>
      </c>
      <c r="F42" s="133" t="e">
        <f aca="false">((D42*100/C42)-100)</f>
        <v>#DIV/0!</v>
      </c>
      <c r="G42" s="139"/>
      <c r="H42" s="138"/>
      <c r="I42" s="132" t="n">
        <f aca="false">H42-G42</f>
        <v>0</v>
      </c>
      <c r="J42" s="133" t="e">
        <f aca="false">((H42*100/G42)-100)</f>
        <v>#DIV/0!</v>
      </c>
      <c r="K42" s="139"/>
      <c r="L42" s="138"/>
      <c r="M42" s="132" t="n">
        <f aca="false">L42-K42</f>
        <v>0</v>
      </c>
      <c r="N42" s="135" t="e">
        <f aca="false">((L42*100/K42)-100)</f>
        <v>#DIV/0!</v>
      </c>
    </row>
    <row r="43" customFormat="false" ht="15" hidden="false" customHeight="false" outlineLevel="0" collapsed="false">
      <c r="A43" s="145"/>
      <c r="B43" s="129" t="s">
        <v>94</v>
      </c>
      <c r="C43" s="130"/>
      <c r="D43" s="131"/>
      <c r="E43" s="132" t="n">
        <f aca="false">D43-C43</f>
        <v>0</v>
      </c>
      <c r="F43" s="133" t="e">
        <f aca="false">((D43*100/C43)-100)</f>
        <v>#DIV/0!</v>
      </c>
      <c r="G43" s="134"/>
      <c r="H43" s="131"/>
      <c r="I43" s="132" t="n">
        <f aca="false">H43-G43</f>
        <v>0</v>
      </c>
      <c r="J43" s="133" t="e">
        <f aca="false">((H43*100/G43)-100)</f>
        <v>#DIV/0!</v>
      </c>
      <c r="K43" s="134"/>
      <c r="L43" s="131"/>
      <c r="M43" s="132" t="n">
        <f aca="false">L43-K43</f>
        <v>0</v>
      </c>
      <c r="N43" s="135" t="e">
        <f aca="false">((L43*100/K43)-100)</f>
        <v>#DIV/0!</v>
      </c>
    </row>
    <row r="44" customFormat="false" ht="15" hidden="false" customHeight="false" outlineLevel="0" collapsed="false">
      <c r="A44" s="145"/>
      <c r="B44" s="140" t="s">
        <v>95</v>
      </c>
      <c r="C44" s="141"/>
      <c r="D44" s="142"/>
      <c r="E44" s="132" t="n">
        <f aca="false">D44-C44</f>
        <v>0</v>
      </c>
      <c r="F44" s="155" t="e">
        <f aca="false">((D44*100/C44)-100)</f>
        <v>#DIV/0!</v>
      </c>
      <c r="G44" s="144"/>
      <c r="H44" s="142"/>
      <c r="I44" s="132" t="n">
        <f aca="false">H44-G44</f>
        <v>0</v>
      </c>
      <c r="J44" s="155" t="e">
        <f aca="false">((H44*100/G44)-100)</f>
        <v>#DIV/0!</v>
      </c>
      <c r="K44" s="144"/>
      <c r="L44" s="142"/>
      <c r="M44" s="132" t="n">
        <f aca="false">L44-K44</f>
        <v>0</v>
      </c>
      <c r="N44" s="156" t="e">
        <f aca="false">((L44*100/K44)-100)</f>
        <v>#DIV/0!</v>
      </c>
    </row>
    <row r="45" customFormat="false" ht="15" hidden="false" customHeight="true" outlineLevel="0" collapsed="false">
      <c r="A45" s="166" t="s">
        <v>96</v>
      </c>
      <c r="B45" s="146" t="s">
        <v>97</v>
      </c>
      <c r="C45" s="147"/>
      <c r="D45" s="148"/>
      <c r="E45" s="125" t="n">
        <f aca="false">D45-C45</f>
        <v>0</v>
      </c>
      <c r="F45" s="126" t="e">
        <f aca="false">((D45*100/C45)-100)</f>
        <v>#DIV/0!</v>
      </c>
      <c r="G45" s="149"/>
      <c r="H45" s="148"/>
      <c r="I45" s="125" t="n">
        <f aca="false">H45-G45</f>
        <v>0</v>
      </c>
      <c r="J45" s="126" t="e">
        <f aca="false">((H45*100/G45)-100)</f>
        <v>#DIV/0!</v>
      </c>
      <c r="K45" s="149"/>
      <c r="L45" s="148"/>
      <c r="M45" s="125" t="n">
        <f aca="false">L45-K45</f>
        <v>0</v>
      </c>
      <c r="N45" s="150" t="e">
        <f aca="false">((L45*100/K45)-100)</f>
        <v>#DIV/0!</v>
      </c>
    </row>
    <row r="46" customFormat="false" ht="15" hidden="false" customHeight="false" outlineLevel="0" collapsed="false">
      <c r="A46" s="166"/>
      <c r="B46" s="136" t="s">
        <v>98</v>
      </c>
      <c r="C46" s="137"/>
      <c r="D46" s="138"/>
      <c r="E46" s="132" t="n">
        <f aca="false">D46-C46</f>
        <v>0</v>
      </c>
      <c r="F46" s="133" t="e">
        <f aca="false">((D46*100/C46)-100)</f>
        <v>#DIV/0!</v>
      </c>
      <c r="G46" s="139"/>
      <c r="H46" s="138"/>
      <c r="I46" s="132" t="n">
        <f aca="false">H46-G46</f>
        <v>0</v>
      </c>
      <c r="J46" s="133" t="e">
        <f aca="false">((H46*100/G46)-100)</f>
        <v>#DIV/0!</v>
      </c>
      <c r="K46" s="139"/>
      <c r="L46" s="138"/>
      <c r="M46" s="132" t="n">
        <f aca="false">L46-K46</f>
        <v>0</v>
      </c>
      <c r="N46" s="135" t="e">
        <f aca="false">((L46*100/K46)-100)</f>
        <v>#DIV/0!</v>
      </c>
    </row>
    <row r="47" customFormat="false" ht="15" hidden="false" customHeight="false" outlineLevel="0" collapsed="false">
      <c r="A47" s="166"/>
      <c r="B47" s="151" t="s">
        <v>99</v>
      </c>
      <c r="C47" s="152"/>
      <c r="D47" s="153"/>
      <c r="E47" s="143" t="n">
        <f aca="false">D47-C47</f>
        <v>0</v>
      </c>
      <c r="F47" s="155" t="e">
        <f aca="false">((D47*100/C47)-100)</f>
        <v>#DIV/0!</v>
      </c>
      <c r="G47" s="154"/>
      <c r="H47" s="153"/>
      <c r="I47" s="143" t="n">
        <f aca="false">H47-G47</f>
        <v>0</v>
      </c>
      <c r="J47" s="155" t="e">
        <f aca="false">((H47*100/G47)-100)</f>
        <v>#DIV/0!</v>
      </c>
      <c r="K47" s="154"/>
      <c r="L47" s="153"/>
      <c r="M47" s="143" t="n">
        <f aca="false">L47-K47</f>
        <v>0</v>
      </c>
      <c r="N47" s="156" t="e">
        <f aca="false">((L47*100/K47)-100)</f>
        <v>#DIV/0!</v>
      </c>
    </row>
    <row r="48" customFormat="false" ht="15" hidden="false" customHeight="false" outlineLevel="0" collapsed="false">
      <c r="A48" s="167" t="s">
        <v>100</v>
      </c>
      <c r="B48" s="167"/>
      <c r="C48" s="168" t="n">
        <f aca="false">SUM(C8:C47)</f>
        <v>0</v>
      </c>
      <c r="D48" s="168" t="n">
        <f aca="false">SUM(D8:D47)</f>
        <v>0</v>
      </c>
      <c r="E48" s="168" t="n">
        <f aca="false">D48-C48</f>
        <v>0</v>
      </c>
      <c r="F48" s="169" t="e">
        <f aca="false">((D48*100/C48)-100)</f>
        <v>#DIV/0!</v>
      </c>
      <c r="G48" s="168" t="n">
        <f aca="false">SUM(G8:G47)</f>
        <v>0</v>
      </c>
      <c r="H48" s="168" t="n">
        <f aca="false">SUM(H8:H47)</f>
        <v>0</v>
      </c>
      <c r="I48" s="168" t="n">
        <f aca="false">H48-G48</f>
        <v>0</v>
      </c>
      <c r="J48" s="169" t="e">
        <f aca="false">((H48*100/G48)-100)</f>
        <v>#DIV/0!</v>
      </c>
      <c r="K48" s="168" t="n">
        <f aca="false">SUM(K8:K47)</f>
        <v>0</v>
      </c>
      <c r="L48" s="168" t="n">
        <f aca="false">SUM(L8:L47)</f>
        <v>0</v>
      </c>
      <c r="M48" s="168" t="n">
        <f aca="false">L48-K48</f>
        <v>0</v>
      </c>
      <c r="N48" s="169" t="e">
        <f aca="false">((L48*100/K48)-100)</f>
        <v>#DIV/0!</v>
      </c>
    </row>
    <row r="49" customFormat="false" ht="15" hidden="false" customHeight="false" outlineLevel="0" collapsed="false">
      <c r="A49" s="170" t="s">
        <v>43</v>
      </c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</row>
  </sheetData>
  <mergeCells count="19">
    <mergeCell ref="C5:F5"/>
    <mergeCell ref="G5:J5"/>
    <mergeCell ref="K5:N5"/>
    <mergeCell ref="A6:B7"/>
    <mergeCell ref="C6:D6"/>
    <mergeCell ref="E6:F6"/>
    <mergeCell ref="G6:H6"/>
    <mergeCell ref="I6:J6"/>
    <mergeCell ref="K6:L6"/>
    <mergeCell ref="M6:N6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M8:M47">
    <cfRule type="dataBar" priority="2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{BCAA38E7-86C7-4FC7-8840-C1A0D0676740}</x14:id>
        </ext>
      </extLst>
    </cfRule>
  </conditionalFormatting>
  <conditionalFormatting sqref="I8:I47">
    <cfRule type="dataBar" priority="3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{B8F17012-8430-47DD-9332-8E9F1AEC8272}</x14:id>
        </ext>
      </extLst>
    </cfRule>
  </conditionalFormatting>
  <conditionalFormatting sqref="E8:E47">
    <cfRule type="dataBar" priority="4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{5036331C-A0D3-497D-AF6D-B4382840C122}</x14:id>
        </ext>
      </extLst>
    </cfRule>
  </conditionalFormatting>
  <conditionalFormatting sqref="M8:N48">
    <cfRule type="expression" priority="5" aboveAverage="0" equalAverage="0" bottom="0" percent="0" rank="0" text="" dxfId="1">
      <formula>M8&lt;0</formula>
    </cfRule>
  </conditionalFormatting>
  <conditionalFormatting sqref="I8:J48">
    <cfRule type="expression" priority="6" aboveAverage="0" equalAverage="0" bottom="0" percent="0" rank="0" text="" dxfId="2">
      <formula>I8&lt;0</formula>
    </cfRule>
  </conditionalFormatting>
  <conditionalFormatting sqref="E8:F48">
    <cfRule type="expression" priority="7" aboveAverage="0" equalAverage="0" bottom="0" percent="0" rank="0" text="" dxfId="3">
      <formula>E8&lt;0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CAA38E7-86C7-4FC7-8840-C1A0D0676740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  <x14:conditionalFormatting xmlns:xm="http://schemas.microsoft.com/office/excel/2006/main">
          <x14:cfRule type="dataBar" id="{B8F17012-8430-47DD-9332-8E9F1AEC8272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5036331C-A0D3-497D-AF6D-B4382840C122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194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226" t="s">
        <v>106</v>
      </c>
      <c r="B5" s="227" t="s">
        <v>141</v>
      </c>
      <c r="C5" s="227"/>
      <c r="D5" s="227" t="s">
        <v>6</v>
      </c>
      <c r="E5" s="227"/>
      <c r="F5" s="227"/>
      <c r="N5" s="191" t="s">
        <v>185</v>
      </c>
    </row>
    <row r="6" customFormat="false" ht="15" hidden="false" customHeight="true" outlineLevel="0" collapsed="false">
      <c r="A6" s="226"/>
      <c r="B6" s="41" t="n">
        <v>2024</v>
      </c>
      <c r="C6" s="41" t="n">
        <v>2025</v>
      </c>
      <c r="D6" s="41" t="n">
        <v>2024</v>
      </c>
      <c r="E6" s="41" t="n">
        <v>2025</v>
      </c>
      <c r="F6" s="192" t="s">
        <v>186</v>
      </c>
    </row>
    <row r="7" customFormat="false" ht="15" hidden="false" customHeight="true" outlineLevel="0" collapsed="false">
      <c r="A7" s="228" t="s">
        <v>109</v>
      </c>
      <c r="B7" s="229" t="n">
        <v>14981</v>
      </c>
      <c r="C7" s="229" t="n">
        <v>8827</v>
      </c>
      <c r="D7" s="229" t="n">
        <v>37099</v>
      </c>
      <c r="E7" s="229" t="n">
        <v>27747</v>
      </c>
      <c r="F7" s="230" t="n">
        <v>-25.2082266368366</v>
      </c>
      <c r="G7" s="11"/>
    </row>
    <row r="8" s="37" customFormat="true" ht="15" hidden="false" customHeight="true" outlineLevel="0" collapsed="false">
      <c r="A8" s="228" t="s">
        <v>110</v>
      </c>
      <c r="B8" s="229" t="n">
        <v>4401</v>
      </c>
      <c r="C8" s="229" t="n">
        <v>5449</v>
      </c>
      <c r="D8" s="229" t="n">
        <v>14958</v>
      </c>
      <c r="E8" s="229" t="n">
        <v>35385</v>
      </c>
      <c r="F8" s="230" t="n">
        <v>136.562374649017</v>
      </c>
    </row>
    <row r="9" customFormat="false" ht="15" hidden="false" customHeight="true" outlineLevel="0" collapsed="false">
      <c r="A9" s="228" t="s">
        <v>111</v>
      </c>
      <c r="B9" s="229" t="n">
        <v>34945</v>
      </c>
      <c r="C9" s="229" t="n">
        <v>36742</v>
      </c>
      <c r="D9" s="229" t="n">
        <v>125213</v>
      </c>
      <c r="E9" s="229" t="n">
        <v>157178</v>
      </c>
      <c r="F9" s="230" t="n">
        <v>25.5284994369594</v>
      </c>
      <c r="G9" s="11"/>
    </row>
    <row r="10" customFormat="false" ht="15" hidden="false" customHeight="true" outlineLevel="0" collapsed="false">
      <c r="A10" s="228" t="s">
        <v>112</v>
      </c>
      <c r="B10" s="229" t="n">
        <v>69688</v>
      </c>
      <c r="C10" s="229" t="n">
        <v>122684</v>
      </c>
      <c r="D10" s="229" t="n">
        <v>253068</v>
      </c>
      <c r="E10" s="229" t="n">
        <v>401980</v>
      </c>
      <c r="F10" s="230" t="n">
        <v>58.8426825991433</v>
      </c>
    </row>
    <row r="11" customFormat="false" ht="15" hidden="false" customHeight="true" outlineLevel="0" collapsed="false">
      <c r="A11" s="228" t="s">
        <v>113</v>
      </c>
      <c r="B11" s="229" t="n">
        <v>421957</v>
      </c>
      <c r="C11" s="229" t="n">
        <v>440608</v>
      </c>
      <c r="D11" s="229" t="n">
        <v>1666112</v>
      </c>
      <c r="E11" s="229" t="n">
        <v>1880608</v>
      </c>
      <c r="F11" s="230" t="n">
        <v>12.8740444820036</v>
      </c>
    </row>
    <row r="12" customFormat="false" ht="15" hidden="false" customHeight="true" outlineLevel="0" collapsed="false">
      <c r="A12" s="228" t="s">
        <v>114</v>
      </c>
      <c r="B12" s="229" t="n">
        <v>25673</v>
      </c>
      <c r="C12" s="229" t="n">
        <v>22308</v>
      </c>
      <c r="D12" s="229" t="n">
        <v>78886</v>
      </c>
      <c r="E12" s="229" t="n">
        <v>74021</v>
      </c>
      <c r="F12" s="230" t="n">
        <v>-6.16712724691327</v>
      </c>
    </row>
    <row r="13" customFormat="false" ht="15" hidden="false" customHeight="true" outlineLevel="0" collapsed="false">
      <c r="A13" s="228" t="s">
        <v>115</v>
      </c>
      <c r="B13" s="229" t="n">
        <v>730</v>
      </c>
      <c r="C13" s="229" t="n">
        <v>654</v>
      </c>
      <c r="D13" s="229" t="n">
        <v>3497</v>
      </c>
      <c r="E13" s="229" t="n">
        <v>1720</v>
      </c>
      <c r="F13" s="230" t="n">
        <v>-50.8149842722334</v>
      </c>
    </row>
    <row r="14" customFormat="false" ht="15" hidden="false" customHeight="true" outlineLevel="0" collapsed="false">
      <c r="A14" s="228" t="s">
        <v>116</v>
      </c>
      <c r="B14" s="229" t="n">
        <v>780670</v>
      </c>
      <c r="C14" s="229" t="n">
        <v>797350</v>
      </c>
      <c r="D14" s="229" t="n">
        <v>3104751</v>
      </c>
      <c r="E14" s="229" t="n">
        <v>3327093</v>
      </c>
      <c r="F14" s="230" t="n">
        <v>7.16134723847419</v>
      </c>
    </row>
    <row r="15" customFormat="false" ht="15" hidden="false" customHeight="true" outlineLevel="0" collapsed="false">
      <c r="A15" s="228" t="s">
        <v>117</v>
      </c>
      <c r="B15" s="229" t="n">
        <v>274845</v>
      </c>
      <c r="C15" s="229" t="n">
        <v>244538</v>
      </c>
      <c r="D15" s="229" t="n">
        <v>1016984</v>
      </c>
      <c r="E15" s="229" t="n">
        <v>993724</v>
      </c>
      <c r="F15" s="230" t="n">
        <v>-2.2871549601567</v>
      </c>
    </row>
    <row r="16" customFormat="false" ht="15" hidden="false" customHeight="true" outlineLevel="0" collapsed="false">
      <c r="A16" s="228" t="s">
        <v>118</v>
      </c>
      <c r="B16" s="229" t="n">
        <v>39854</v>
      </c>
      <c r="C16" s="229" t="n">
        <v>24015</v>
      </c>
      <c r="D16" s="229" t="n">
        <v>120271</v>
      </c>
      <c r="E16" s="229" t="n">
        <v>106673</v>
      </c>
      <c r="F16" s="230" t="n">
        <v>-11.3061336481779</v>
      </c>
      <c r="G16" s="28"/>
    </row>
    <row r="17" customFormat="false" ht="15" hidden="false" customHeight="true" outlineLevel="0" collapsed="false">
      <c r="A17" s="228" t="s">
        <v>119</v>
      </c>
      <c r="B17" s="229" t="n">
        <v>60137</v>
      </c>
      <c r="C17" s="229" t="n">
        <v>68308</v>
      </c>
      <c r="D17" s="229" t="n">
        <v>212784</v>
      </c>
      <c r="E17" s="229" t="n">
        <v>263027</v>
      </c>
      <c r="F17" s="230" t="n">
        <v>23.6122076847883</v>
      </c>
      <c r="G17" s="29"/>
    </row>
    <row r="18" customFormat="false" ht="15" hidden="false" customHeight="true" outlineLevel="0" collapsed="false">
      <c r="A18" s="228" t="s">
        <v>120</v>
      </c>
      <c r="B18" s="229" t="n">
        <v>0</v>
      </c>
      <c r="C18" s="229" t="n">
        <v>0</v>
      </c>
      <c r="D18" s="229" t="n">
        <v>0</v>
      </c>
      <c r="E18" s="229" t="n">
        <v>39</v>
      </c>
      <c r="F18" s="230"/>
    </row>
    <row r="19" customFormat="false" ht="15" hidden="false" customHeight="true" outlineLevel="0" collapsed="false">
      <c r="A19" s="228" t="s">
        <v>121</v>
      </c>
      <c r="B19" s="229" t="n">
        <v>60834</v>
      </c>
      <c r="C19" s="229" t="n">
        <v>61840</v>
      </c>
      <c r="D19" s="229" t="n">
        <v>176333</v>
      </c>
      <c r="E19" s="229" t="n">
        <v>194645</v>
      </c>
      <c r="F19" s="230" t="n">
        <v>10.3848967578389</v>
      </c>
      <c r="H19" s="240"/>
    </row>
    <row r="20" customFormat="false" ht="15" hidden="false" customHeight="true" outlineLevel="0" collapsed="false">
      <c r="A20" s="228" t="s">
        <v>122</v>
      </c>
      <c r="B20" s="229" t="n">
        <v>89726</v>
      </c>
      <c r="C20" s="229" t="n">
        <v>67417</v>
      </c>
      <c r="D20" s="229" t="n">
        <v>307901</v>
      </c>
      <c r="E20" s="229" t="n">
        <v>284378</v>
      </c>
      <c r="F20" s="230" t="n">
        <v>-7.63979331018737</v>
      </c>
    </row>
    <row r="21" customFormat="false" ht="15" hidden="false" customHeight="true" outlineLevel="0" collapsed="false">
      <c r="A21" s="228" t="s">
        <v>123</v>
      </c>
      <c r="B21" s="229" t="n">
        <v>23860</v>
      </c>
      <c r="C21" s="229" t="n">
        <v>16596</v>
      </c>
      <c r="D21" s="229" t="n">
        <v>82643</v>
      </c>
      <c r="E21" s="229" t="n">
        <v>74254</v>
      </c>
      <c r="F21" s="230" t="n">
        <v>-10.1508899725325</v>
      </c>
    </row>
    <row r="22" customFormat="false" ht="15" hidden="false" customHeight="true" outlineLevel="0" collapsed="false">
      <c r="A22" s="228" t="s">
        <v>124</v>
      </c>
      <c r="B22" s="229" t="n">
        <v>24153</v>
      </c>
      <c r="C22" s="229" t="n">
        <v>15027</v>
      </c>
      <c r="D22" s="229" t="n">
        <v>75495</v>
      </c>
      <c r="E22" s="229" t="n">
        <v>60580</v>
      </c>
      <c r="F22" s="230" t="n">
        <v>-19.7562752500166</v>
      </c>
    </row>
    <row r="23" customFormat="false" ht="15" hidden="false" customHeight="true" outlineLevel="0" collapsed="false">
      <c r="A23" s="228" t="s">
        <v>125</v>
      </c>
      <c r="B23" s="229" t="n">
        <v>6885</v>
      </c>
      <c r="C23" s="229" t="n">
        <v>14162</v>
      </c>
      <c r="D23" s="229" t="n">
        <v>51710</v>
      </c>
      <c r="E23" s="229" t="n">
        <v>45437</v>
      </c>
      <c r="F23" s="230" t="n">
        <v>-12.1311158383291</v>
      </c>
    </row>
    <row r="24" customFormat="false" ht="15" hidden="false" customHeight="true" outlineLevel="0" collapsed="false">
      <c r="A24" s="228" t="s">
        <v>126</v>
      </c>
      <c r="B24" s="229" t="n">
        <v>61639</v>
      </c>
      <c r="C24" s="229" t="n">
        <v>46225</v>
      </c>
      <c r="D24" s="229" t="n">
        <v>221017</v>
      </c>
      <c r="E24" s="229" t="n">
        <v>187205</v>
      </c>
      <c r="F24" s="230" t="n">
        <v>-15.298370713565</v>
      </c>
    </row>
    <row r="25" customFormat="false" ht="15" hidden="false" customHeight="true" outlineLevel="0" collapsed="false">
      <c r="A25" s="228" t="s">
        <v>127</v>
      </c>
      <c r="B25" s="229" t="n">
        <v>0</v>
      </c>
      <c r="C25" s="229" t="n">
        <v>0</v>
      </c>
      <c r="D25" s="229" t="n">
        <v>0</v>
      </c>
      <c r="E25" s="229" t="n">
        <v>0</v>
      </c>
      <c r="F25" s="230"/>
    </row>
    <row r="26" customFormat="false" ht="15" hidden="false" customHeight="true" outlineLevel="0" collapsed="false">
      <c r="A26" s="228" t="s">
        <v>128</v>
      </c>
      <c r="B26" s="229" t="n">
        <v>4773</v>
      </c>
      <c r="C26" s="229" t="n">
        <v>8700</v>
      </c>
      <c r="D26" s="229" t="n">
        <v>20409</v>
      </c>
      <c r="E26" s="229" t="n">
        <v>29315</v>
      </c>
      <c r="F26" s="230" t="n">
        <v>43.6376108579548</v>
      </c>
    </row>
    <row r="27" customFormat="false" ht="15" hidden="false" customHeight="true" outlineLevel="0" collapsed="false">
      <c r="A27" s="228" t="s">
        <v>129</v>
      </c>
      <c r="B27" s="229" t="n">
        <v>78356</v>
      </c>
      <c r="C27" s="229" t="n">
        <v>77913</v>
      </c>
      <c r="D27" s="229" t="n">
        <v>347190</v>
      </c>
      <c r="E27" s="229" t="n">
        <v>311691</v>
      </c>
      <c r="F27" s="230" t="n">
        <v>-10.2246608485267</v>
      </c>
    </row>
    <row r="28" customFormat="false" ht="15" hidden="false" customHeight="true" outlineLevel="0" collapsed="false">
      <c r="A28" s="228" t="s">
        <v>130</v>
      </c>
      <c r="B28" s="229" t="n">
        <v>8686</v>
      </c>
      <c r="C28" s="229" t="n">
        <v>12594</v>
      </c>
      <c r="D28" s="229" t="n">
        <v>42444</v>
      </c>
      <c r="E28" s="229" t="n">
        <v>54569</v>
      </c>
      <c r="F28" s="230" t="n">
        <v>28.5670530581472</v>
      </c>
    </row>
    <row r="29" customFormat="false" ht="15" hidden="false" customHeight="true" outlineLevel="0" collapsed="false">
      <c r="A29" s="228" t="s">
        <v>131</v>
      </c>
      <c r="B29" s="229" t="n">
        <v>134701</v>
      </c>
      <c r="C29" s="229" t="n">
        <v>138669</v>
      </c>
      <c r="D29" s="229" t="n">
        <v>490856</v>
      </c>
      <c r="E29" s="229" t="n">
        <v>545322</v>
      </c>
      <c r="F29" s="230" t="n">
        <v>11.0961259513992</v>
      </c>
    </row>
    <row r="30" customFormat="false" ht="15" hidden="false" customHeight="true" outlineLevel="0" collapsed="false">
      <c r="A30" s="228" t="s">
        <v>132</v>
      </c>
      <c r="B30" s="229" t="n">
        <v>11515</v>
      </c>
      <c r="C30" s="229" t="n">
        <v>34498</v>
      </c>
      <c r="D30" s="229" t="n">
        <v>74088</v>
      </c>
      <c r="E30" s="229" t="n">
        <v>99695</v>
      </c>
      <c r="F30" s="230" t="n">
        <v>34.562952164993</v>
      </c>
    </row>
    <row r="31" customFormat="false" ht="15" hidden="false" customHeight="true" outlineLevel="0" collapsed="false">
      <c r="A31" s="228" t="s">
        <v>133</v>
      </c>
      <c r="B31" s="229" t="n">
        <v>49252</v>
      </c>
      <c r="C31" s="229" t="n">
        <v>60376</v>
      </c>
      <c r="D31" s="229" t="n">
        <v>167014</v>
      </c>
      <c r="E31" s="229" t="n">
        <v>244671</v>
      </c>
      <c r="F31" s="230" t="n">
        <v>46.4972996275761</v>
      </c>
    </row>
    <row r="32" customFormat="false" ht="15" hidden="false" customHeight="true" outlineLevel="0" collapsed="false">
      <c r="A32" s="228" t="s">
        <v>134</v>
      </c>
      <c r="B32" s="229" t="n">
        <v>1166260</v>
      </c>
      <c r="C32" s="229" t="n">
        <v>1139285</v>
      </c>
      <c r="D32" s="229" t="n">
        <v>4432179</v>
      </c>
      <c r="E32" s="229" t="n">
        <v>4592403</v>
      </c>
      <c r="F32" s="230" t="n">
        <v>3.61501645127599</v>
      </c>
    </row>
    <row r="33" customFormat="false" ht="15" hidden="false" customHeight="true" outlineLevel="0" collapsed="false">
      <c r="A33" s="228" t="s">
        <v>135</v>
      </c>
      <c r="B33" s="229" t="n">
        <v>174825</v>
      </c>
      <c r="C33" s="229" t="n">
        <v>163048</v>
      </c>
      <c r="D33" s="229" t="n">
        <v>642512</v>
      </c>
      <c r="E33" s="229" t="n">
        <v>620364</v>
      </c>
      <c r="F33" s="230" t="n">
        <v>-3.44709515153025</v>
      </c>
    </row>
    <row r="34" customFormat="false" ht="15" hidden="false" customHeight="true" outlineLevel="0" collapsed="false">
      <c r="A34" s="228" t="s">
        <v>136</v>
      </c>
      <c r="B34" s="229" t="n">
        <v>23418</v>
      </c>
      <c r="C34" s="229" t="n">
        <v>21138</v>
      </c>
      <c r="D34" s="229" t="n">
        <v>83164</v>
      </c>
      <c r="E34" s="229" t="n">
        <v>87179</v>
      </c>
      <c r="F34" s="230" t="n">
        <v>4.82781011014382</v>
      </c>
    </row>
    <row r="35" customFormat="false" ht="15" hidden="false" customHeight="true" outlineLevel="0" collapsed="false">
      <c r="A35" s="232" t="s">
        <v>137</v>
      </c>
      <c r="B35" s="233" t="n">
        <f aca="false">SUM(B7:B34)</f>
        <v>3646764</v>
      </c>
      <c r="C35" s="233" t="n">
        <f aca="false">SUM(C7:C34)</f>
        <v>3648971</v>
      </c>
      <c r="D35" s="233" t="n">
        <f aca="false">SUM(D7:D34)</f>
        <v>13848578</v>
      </c>
      <c r="E35" s="233" t="n">
        <f aca="false">SUM(E7:E34)</f>
        <v>14700903</v>
      </c>
      <c r="F35" s="234" t="n">
        <f aca="false">E35*100/D35-100</f>
        <v>6.15460302133548</v>
      </c>
    </row>
    <row r="36" customFormat="false" ht="15" hidden="false" customHeight="true" outlineLevel="0" collapsed="false">
      <c r="A36" s="111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72">
      <formula>F7&lt;0</formula>
    </cfRule>
  </conditionalFormatting>
  <conditionalFormatting sqref="A7:F34">
    <cfRule type="expression" priority="3" aboveAverage="0" equalAverage="0" bottom="0" percent="0" rank="0" text="" dxfId="7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0" width="32.86"/>
    <col collapsed="false" customWidth="true" hidden="false" outlineLevel="0" max="2" min="2" style="0" width="18.71"/>
    <col collapsed="false" customWidth="true" hidden="false" outlineLevel="0" max="3" min="3" style="0" width="22.57"/>
    <col collapsed="false" customWidth="true" hidden="false" outlineLevel="0" max="5" min="4" style="0" width="15.42"/>
    <col collapsed="false" customWidth="true" hidden="false" outlineLevel="0" max="6" min="6" style="0" width="15.57"/>
    <col collapsed="false" customWidth="true" hidden="false" outlineLevel="0" max="10" min="7" style="0" width="15.42"/>
    <col collapsed="false" customWidth="true" hidden="false" outlineLevel="0" max="11" min="11" style="0" width="11.85"/>
  </cols>
  <sheetData>
    <row r="1" customFormat="false" ht="15" hidden="false" customHeight="false" outlineLevel="0" collapsed="false">
      <c r="A1" s="1"/>
      <c r="B1" s="2"/>
      <c r="C1" s="2"/>
      <c r="D1" s="3"/>
      <c r="E1" s="4"/>
      <c r="F1" s="3"/>
      <c r="H1" s="5"/>
      <c r="J1" s="5"/>
      <c r="K1" s="5"/>
    </row>
    <row r="2" customFormat="false" ht="15" hidden="false" customHeight="false" outlineLevel="0" collapsed="false">
      <c r="A2" s="6"/>
      <c r="B2" s="3"/>
      <c r="C2" s="7"/>
      <c r="D2" s="3"/>
      <c r="E2" s="6"/>
      <c r="F2" s="3"/>
      <c r="G2" s="8"/>
      <c r="H2" s="3"/>
      <c r="I2" s="8"/>
      <c r="J2" s="3"/>
      <c r="K2" s="3"/>
    </row>
    <row r="3" customFormat="false" ht="15" hidden="false" customHeight="false" outlineLevel="0" collapsed="false">
      <c r="A3" s="6"/>
      <c r="B3" s="2"/>
      <c r="C3" s="7"/>
      <c r="D3" s="3"/>
      <c r="E3" s="8"/>
      <c r="F3" s="3"/>
      <c r="G3" s="8"/>
      <c r="H3" s="3"/>
      <c r="I3" s="8"/>
      <c r="J3" s="3"/>
      <c r="K3" s="3"/>
    </row>
    <row r="4" customFormat="false" ht="15" hidden="false" customHeight="false" outlineLevel="0" collapsed="false">
      <c r="A4" s="6"/>
      <c r="B4" s="3"/>
      <c r="C4" s="7"/>
      <c r="D4" s="5"/>
      <c r="E4" s="9"/>
      <c r="F4" s="3"/>
      <c r="G4" s="9"/>
      <c r="H4" s="5"/>
      <c r="I4" s="9"/>
      <c r="J4" s="5"/>
      <c r="K4" s="5"/>
    </row>
    <row r="5" customFormat="false" ht="15" hidden="false" customHeight="false" outlineLevel="0" collapsed="false">
      <c r="A5" s="6"/>
      <c r="B5" s="3"/>
      <c r="C5" s="10"/>
      <c r="D5" s="3"/>
      <c r="E5" s="8"/>
      <c r="F5" s="3"/>
      <c r="G5" s="8"/>
      <c r="H5" s="3"/>
      <c r="I5" s="8"/>
      <c r="J5" s="3"/>
      <c r="K5" s="3"/>
    </row>
    <row r="6" customFormat="false" ht="15" hidden="false" customHeight="false" outlineLevel="0" collapsed="false">
      <c r="A6" s="6"/>
      <c r="B6" s="3"/>
      <c r="C6" s="11"/>
      <c r="D6" s="3"/>
      <c r="E6" s="8"/>
      <c r="F6" s="3"/>
      <c r="G6" s="8"/>
      <c r="H6" s="3"/>
      <c r="I6" s="8"/>
      <c r="J6" s="3"/>
      <c r="K6" s="3"/>
    </row>
    <row r="7" customFormat="false" ht="15" hidden="false" customHeight="false" outlineLevel="0" collapsed="false">
      <c r="A7" s="6"/>
      <c r="B7" s="3"/>
      <c r="C7" s="7"/>
      <c r="D7" s="3"/>
      <c r="E7" s="7"/>
      <c r="F7" s="3"/>
      <c r="G7" s="8"/>
      <c r="H7" s="3"/>
      <c r="I7" s="8"/>
      <c r="J7" s="3"/>
      <c r="K7" s="3"/>
    </row>
    <row r="8" customFormat="false" ht="15" hidden="false" customHeight="false" outlineLevel="0" collapsed="false">
      <c r="A8" s="6"/>
      <c r="B8" s="3"/>
      <c r="C8" s="7"/>
      <c r="D8" s="5"/>
      <c r="E8" s="12"/>
      <c r="F8" s="3"/>
      <c r="G8" s="9"/>
      <c r="H8" s="5"/>
      <c r="I8" s="9"/>
      <c r="J8" s="5"/>
      <c r="K8" s="5"/>
    </row>
    <row r="9" customFormat="false" ht="15" hidden="false" customHeight="false" outlineLevel="0" collapsed="false">
      <c r="A9" s="6"/>
      <c r="B9" s="3"/>
      <c r="C9" s="10"/>
      <c r="D9" s="3"/>
      <c r="E9" s="7"/>
      <c r="F9" s="3"/>
      <c r="G9" s="8"/>
      <c r="H9" s="3"/>
      <c r="I9" s="8"/>
      <c r="J9" s="3"/>
      <c r="K9" s="3"/>
    </row>
    <row r="10" customFormat="false" ht="15" hidden="false" customHeight="false" outlineLevel="0" collapsed="false">
      <c r="A10" s="6"/>
      <c r="B10" s="3"/>
      <c r="C10" s="12"/>
      <c r="D10" s="5"/>
      <c r="E10" s="12"/>
      <c r="F10" s="3"/>
      <c r="G10" s="9"/>
      <c r="H10" s="5"/>
      <c r="I10" s="9"/>
      <c r="J10" s="5"/>
      <c r="K10" s="5"/>
    </row>
    <row r="11" customFormat="false" ht="15" hidden="false" customHeight="false" outlineLevel="0" collapsed="false">
      <c r="A11" s="3"/>
      <c r="B11" s="3"/>
      <c r="C11" s="7"/>
      <c r="D11" s="3"/>
      <c r="E11" s="7"/>
      <c r="F11" s="3"/>
      <c r="G11" s="6"/>
      <c r="H11" s="3"/>
      <c r="I11" s="8"/>
      <c r="J11" s="3"/>
      <c r="K11" s="3"/>
    </row>
    <row r="12" customFormat="false" ht="15" hidden="false" customHeight="false" outlineLevel="0" collapsed="false">
      <c r="A12" s="1"/>
      <c r="B12" s="2"/>
      <c r="C12" s="10"/>
      <c r="D12" s="2"/>
      <c r="E12" s="10"/>
      <c r="F12" s="2"/>
      <c r="G12" s="1"/>
      <c r="H12" s="2"/>
      <c r="I12" s="13"/>
      <c r="J12" s="2"/>
      <c r="K12" s="2"/>
    </row>
    <row r="13" customFormat="false" ht="15" hidden="false" customHeight="false" outlineLevel="0" collapsed="false">
      <c r="A13" s="6"/>
      <c r="B13" s="3"/>
      <c r="C13" s="11"/>
      <c r="D13" s="14"/>
      <c r="E13" s="11"/>
      <c r="F13" s="3"/>
      <c r="G13" s="15"/>
      <c r="H13" s="14"/>
      <c r="J13" s="14"/>
      <c r="K13" s="14"/>
    </row>
    <row r="14" customFormat="false" ht="15" hidden="false" customHeight="false" outlineLevel="0" collapsed="false">
      <c r="A14" s="6"/>
      <c r="B14" s="3"/>
      <c r="C14" s="7"/>
      <c r="D14" s="5"/>
      <c r="E14" s="12"/>
      <c r="F14" s="3"/>
      <c r="G14" s="4"/>
      <c r="H14" s="5"/>
      <c r="I14" s="9"/>
      <c r="J14" s="5"/>
      <c r="K14" s="5"/>
    </row>
    <row r="15" customFormat="false" ht="15" hidden="false" customHeight="false" outlineLevel="0" collapsed="false">
      <c r="A15" s="6"/>
      <c r="B15" s="3"/>
      <c r="C15" s="7"/>
      <c r="D15" s="3"/>
      <c r="E15" s="7"/>
      <c r="F15" s="3"/>
      <c r="G15" s="6"/>
      <c r="H15" s="3"/>
      <c r="I15" s="8"/>
      <c r="J15" s="3"/>
      <c r="K15" s="3"/>
    </row>
    <row r="16" customFormat="false" ht="15" hidden="false" customHeight="false" outlineLevel="0" collapsed="false">
      <c r="A16" s="6"/>
      <c r="B16" s="3"/>
      <c r="C16" s="10"/>
      <c r="D16" s="14"/>
      <c r="E16" s="11"/>
      <c r="F16" s="3"/>
      <c r="H16" s="14"/>
      <c r="J16" s="14"/>
      <c r="K16" s="14"/>
    </row>
    <row r="17" customFormat="false" ht="15" hidden="false" customHeight="false" outlineLevel="0" collapsed="false">
      <c r="A17" s="6"/>
      <c r="B17" s="3"/>
      <c r="C17" s="7"/>
      <c r="D17" s="5"/>
      <c r="E17" s="12"/>
      <c r="F17" s="3"/>
      <c r="G17" s="9"/>
      <c r="H17" s="5"/>
      <c r="I17" s="9"/>
      <c r="J17" s="5"/>
      <c r="K17" s="5"/>
    </row>
    <row r="18" customFormat="false" ht="15" hidden="false" customHeight="false" outlineLevel="0" collapsed="false">
      <c r="A18" s="6"/>
      <c r="B18" s="3"/>
      <c r="C18" s="7"/>
      <c r="D18" s="3"/>
      <c r="E18" s="3"/>
      <c r="F18" s="3"/>
      <c r="G18" s="8"/>
      <c r="H18" s="3"/>
      <c r="I18" s="8"/>
      <c r="J18" s="3"/>
      <c r="K18" s="3"/>
    </row>
    <row r="19" customFormat="false" ht="15" hidden="false" customHeight="false" outlineLevel="0" collapsed="false">
      <c r="A19" s="6"/>
      <c r="B19" s="3"/>
      <c r="C19" s="7"/>
      <c r="D19" s="2"/>
      <c r="E19" s="2"/>
      <c r="F19" s="14"/>
      <c r="H19" s="14"/>
      <c r="J19" s="14"/>
      <c r="K19" s="14"/>
    </row>
    <row r="20" customFormat="false" ht="15" hidden="false" customHeight="false" outlineLevel="0" collapsed="false">
      <c r="A20" s="6"/>
      <c r="B20" s="3"/>
      <c r="C20" s="7"/>
      <c r="D20" s="3"/>
      <c r="E20" s="7"/>
      <c r="F20" s="3"/>
      <c r="G20" s="8"/>
      <c r="H20" s="3"/>
      <c r="I20" s="8"/>
      <c r="J20" s="3"/>
      <c r="K20" s="3"/>
    </row>
    <row r="21" customFormat="false" ht="15" hidden="false" customHeight="false" outlineLevel="0" collapsed="false">
      <c r="A21" s="6"/>
      <c r="B21" s="3"/>
      <c r="C21" s="13"/>
      <c r="D21" s="14"/>
      <c r="E21" s="11"/>
      <c r="F21" s="14"/>
      <c r="H21" s="14"/>
      <c r="J21" s="14"/>
      <c r="K21" s="14"/>
    </row>
    <row r="22" customFormat="false" ht="15" hidden="false" customHeight="false" outlineLevel="0" collapsed="false">
      <c r="A22" s="6"/>
      <c r="B22" s="3"/>
      <c r="C22" s="7"/>
      <c r="D22" s="3"/>
      <c r="E22" s="7"/>
      <c r="F22" s="3"/>
      <c r="G22" s="8"/>
      <c r="H22" s="3"/>
      <c r="I22" s="8"/>
      <c r="J22" s="3"/>
      <c r="K22" s="3"/>
    </row>
    <row r="23" customFormat="false" ht="15" hidden="false" customHeight="false" outlineLevel="0" collapsed="false">
      <c r="A23" s="6"/>
      <c r="B23" s="3"/>
      <c r="C23" s="7"/>
      <c r="D23" s="14"/>
      <c r="E23" s="11"/>
      <c r="F23" s="14"/>
      <c r="H23" s="14"/>
      <c r="J23" s="14"/>
      <c r="K23" s="14"/>
    </row>
    <row r="24" customFormat="false" ht="15" hidden="false" customHeight="false" outlineLevel="0" collapsed="false">
      <c r="A24" s="6"/>
      <c r="B24" s="3"/>
      <c r="C24" s="7"/>
      <c r="D24" s="3"/>
      <c r="E24" s="7"/>
      <c r="F24" s="3"/>
      <c r="G24" s="8"/>
      <c r="H24" s="3"/>
      <c r="I24" s="8"/>
      <c r="J24" s="3"/>
      <c r="K24" s="3"/>
    </row>
    <row r="25" customFormat="false" ht="15" hidden="false" customHeight="false" outlineLevel="0" collapsed="false">
      <c r="A25" s="6"/>
      <c r="B25" s="3"/>
      <c r="C25" s="7"/>
      <c r="D25" s="14"/>
      <c r="E25" s="11"/>
      <c r="F25" s="14"/>
      <c r="H25" s="14"/>
      <c r="J25" s="14"/>
      <c r="K25" s="14"/>
    </row>
    <row r="26" customFormat="false" ht="15" hidden="false" customHeight="false" outlineLevel="0" collapsed="false">
      <c r="A26" s="6"/>
      <c r="B26" s="3"/>
      <c r="C26" s="13"/>
      <c r="D26" s="5"/>
      <c r="E26" s="12"/>
      <c r="F26" s="5"/>
      <c r="G26" s="9"/>
      <c r="H26" s="5"/>
      <c r="I26" s="9"/>
      <c r="J26" s="5"/>
      <c r="K26" s="5"/>
    </row>
    <row r="27" customFormat="false" ht="15" hidden="false" customHeight="false" outlineLevel="0" collapsed="false">
      <c r="A27" s="6"/>
      <c r="B27" s="3"/>
      <c r="C27" s="12"/>
      <c r="D27" s="3"/>
      <c r="E27" s="7"/>
      <c r="F27" s="3"/>
      <c r="G27" s="8"/>
      <c r="H27" s="3"/>
      <c r="I27" s="8"/>
      <c r="J27" s="3"/>
      <c r="K27" s="3"/>
    </row>
    <row r="28" customFormat="false" ht="33.85" hidden="false" customHeight="false" outlineLevel="0" collapsed="false">
      <c r="A28" s="16" t="s">
        <v>0</v>
      </c>
      <c r="B28" s="3"/>
      <c r="C28" s="7"/>
      <c r="D28" s="5"/>
      <c r="E28" s="12"/>
      <c r="F28" s="5"/>
      <c r="G28" s="9"/>
      <c r="H28" s="5"/>
      <c r="I28" s="9"/>
      <c r="J28" s="5"/>
      <c r="K28" s="5"/>
    </row>
    <row r="29" customFormat="false" ht="15" hidden="false" customHeight="false" outlineLevel="0" collapsed="false">
      <c r="A29" s="17"/>
      <c r="B29" s="3"/>
      <c r="C29" s="7"/>
      <c r="D29" s="3"/>
      <c r="E29" s="7"/>
      <c r="F29" s="3"/>
      <c r="G29" s="6"/>
      <c r="H29" s="3"/>
      <c r="I29" s="8"/>
      <c r="J29" s="3"/>
      <c r="K29" s="3"/>
    </row>
    <row r="30" customFormat="false" ht="15" hidden="false" customHeight="false" outlineLevel="0" collapsed="false">
      <c r="A30" s="6"/>
      <c r="B30" s="3"/>
      <c r="C30" s="10"/>
      <c r="D30" s="2"/>
      <c r="E30" s="10"/>
      <c r="F30" s="2"/>
      <c r="G30" s="1"/>
      <c r="H30" s="2"/>
      <c r="I30" s="13"/>
      <c r="J30" s="2"/>
      <c r="K30" s="2"/>
    </row>
    <row r="31" customFormat="false" ht="15" hidden="false" customHeight="false" outlineLevel="0" collapsed="false">
      <c r="A31" s="6"/>
      <c r="B31" s="3"/>
      <c r="C31" s="7"/>
      <c r="D31" s="14"/>
      <c r="E31" s="11"/>
      <c r="F31" s="14"/>
      <c r="G31" s="15"/>
      <c r="H31" s="14"/>
      <c r="J31" s="14"/>
      <c r="K31" s="14"/>
    </row>
    <row r="32" customFormat="false" ht="15" hidden="false" customHeight="false" outlineLevel="0" collapsed="false">
      <c r="A32" s="6"/>
      <c r="B32" s="3"/>
      <c r="C32" s="13"/>
      <c r="D32" s="5"/>
      <c r="E32" s="12"/>
      <c r="F32" s="5"/>
      <c r="G32" s="4"/>
      <c r="H32" s="5"/>
      <c r="I32" s="9"/>
      <c r="J32" s="5"/>
      <c r="K32" s="5"/>
    </row>
    <row r="33" customFormat="false" ht="15" hidden="false" customHeight="false" outlineLevel="0" collapsed="false">
      <c r="A33" s="6"/>
      <c r="B33" s="3"/>
      <c r="C33" s="12"/>
      <c r="D33" s="3"/>
      <c r="E33" s="7"/>
      <c r="F33" s="3"/>
      <c r="G33" s="6"/>
      <c r="H33" s="3"/>
      <c r="I33" s="8"/>
      <c r="J33" s="3"/>
      <c r="K33" s="3"/>
    </row>
    <row r="34" customFormat="false" ht="15" hidden="false" customHeight="false" outlineLevel="0" collapsed="false">
      <c r="A34" s="6"/>
      <c r="B34" s="3"/>
      <c r="C34" s="7"/>
      <c r="D34" s="3"/>
      <c r="E34" s="7"/>
      <c r="F34" s="3"/>
      <c r="G34" s="6"/>
      <c r="H34" s="3"/>
      <c r="I34" s="8"/>
      <c r="J34" s="3"/>
      <c r="K34" s="3"/>
    </row>
    <row r="35" customFormat="false" ht="15" hidden="false" customHeight="false" outlineLevel="0" collapsed="false">
      <c r="A35" s="6"/>
      <c r="B35" s="3"/>
      <c r="D35" s="2"/>
      <c r="E35" s="10"/>
      <c r="F35" s="2"/>
      <c r="G35" s="1"/>
      <c r="H35" s="2"/>
      <c r="I35" s="13"/>
      <c r="J35" s="2"/>
      <c r="K35" s="2"/>
    </row>
    <row r="36" customFormat="false" ht="15" hidden="false" customHeight="false" outlineLevel="0" collapsed="false">
      <c r="A36" s="6"/>
      <c r="B36" s="3"/>
      <c r="C36" s="7"/>
      <c r="D36" s="2"/>
      <c r="E36" s="10"/>
      <c r="F36" s="3"/>
      <c r="G36" s="6"/>
      <c r="H36" s="3"/>
      <c r="I36" s="6"/>
      <c r="J36" s="3"/>
      <c r="K36" s="3"/>
    </row>
    <row r="37" customFormat="false" ht="15" hidden="false" customHeight="false" outlineLevel="0" collapsed="false">
      <c r="A37" s="6"/>
      <c r="B37" s="3"/>
      <c r="C37" s="7"/>
      <c r="D37" s="2"/>
      <c r="E37" s="10"/>
      <c r="F37" s="2"/>
      <c r="G37" s="1"/>
      <c r="H37" s="14"/>
      <c r="I37" s="15"/>
      <c r="J37" s="14"/>
      <c r="K37" s="14"/>
    </row>
    <row r="38" customFormat="false" ht="15" hidden="false" customHeight="false" outlineLevel="0" collapsed="false">
      <c r="A38" s="6"/>
      <c r="B38" s="3"/>
      <c r="C38" s="11"/>
      <c r="D38" s="14"/>
      <c r="E38" s="11"/>
      <c r="F38" s="14"/>
      <c r="G38" s="15"/>
      <c r="H38" s="5"/>
      <c r="I38" s="3"/>
      <c r="J38" s="3"/>
      <c r="K38" s="3"/>
    </row>
    <row r="39" customFormat="false" ht="15" hidden="false" customHeight="false" outlineLevel="0" collapsed="false">
      <c r="A39" s="6"/>
      <c r="B39" s="3"/>
      <c r="C39" s="3"/>
      <c r="D39" s="5"/>
      <c r="E39" s="3"/>
      <c r="F39" s="3"/>
      <c r="G39" s="6"/>
      <c r="H39" s="3"/>
      <c r="I39" s="13"/>
      <c r="J39" s="2"/>
      <c r="K39" s="2"/>
    </row>
    <row r="40" customFormat="false" ht="15" hidden="false" customHeight="false" outlineLevel="0" collapsed="false">
      <c r="A40" s="6"/>
      <c r="B40" s="3"/>
      <c r="C40" s="3"/>
      <c r="D40" s="3"/>
      <c r="E40" s="2"/>
      <c r="F40" s="2"/>
      <c r="G40" s="1"/>
      <c r="H40" s="14"/>
      <c r="J40" s="14"/>
      <c r="K40" s="14"/>
    </row>
    <row r="41" customFormat="false" ht="15" hidden="false" customHeight="false" outlineLevel="0" collapsed="false">
      <c r="A41" s="6"/>
      <c r="B41" s="3"/>
      <c r="C41" s="14"/>
      <c r="D41" s="2"/>
      <c r="F41" s="14"/>
      <c r="G41" s="15"/>
      <c r="H41" s="3"/>
      <c r="I41" s="8"/>
      <c r="J41" s="3"/>
      <c r="K41" s="3"/>
    </row>
    <row r="42" customFormat="false" ht="15" hidden="false" customHeight="false" outlineLevel="0" collapsed="false">
      <c r="A42" s="6"/>
      <c r="B42" s="3"/>
      <c r="C42" s="3"/>
      <c r="D42" s="3"/>
      <c r="E42" s="7"/>
      <c r="F42" s="3"/>
      <c r="G42" s="6"/>
      <c r="H42" s="3"/>
      <c r="I42" s="8"/>
      <c r="J42" s="3"/>
      <c r="K42" s="3"/>
    </row>
    <row r="43" customFormat="false" ht="15" hidden="false" customHeight="false" outlineLevel="0" collapsed="false">
      <c r="A43" s="1"/>
      <c r="B43" s="3"/>
      <c r="C43" s="5"/>
      <c r="D43" s="12"/>
      <c r="E43" s="14"/>
      <c r="F43" s="14"/>
      <c r="G43" s="6"/>
      <c r="H43" s="3"/>
      <c r="I43" s="8"/>
      <c r="J43" s="3"/>
      <c r="K43" s="3"/>
    </row>
    <row r="44" customFormat="false" ht="15" hidden="false" customHeight="false" outlineLevel="0" collapsed="false">
      <c r="A44" s="6"/>
      <c r="B44" s="3"/>
      <c r="C44" s="3"/>
      <c r="D44" s="7"/>
      <c r="E44" s="3"/>
      <c r="F44" s="3"/>
      <c r="G44" s="1"/>
      <c r="H44" s="2"/>
      <c r="I44" s="13"/>
      <c r="J44" s="2"/>
      <c r="K44" s="2"/>
    </row>
    <row r="45" customFormat="false" ht="15" hidden="false" customHeight="false" outlineLevel="0" collapsed="false">
      <c r="A45" s="6"/>
      <c r="B45" s="3"/>
      <c r="C45" s="2"/>
      <c r="D45" s="10"/>
      <c r="E45" s="2"/>
      <c r="F45" s="2"/>
      <c r="G45" s="1"/>
      <c r="H45" s="3"/>
      <c r="I45" s="3"/>
      <c r="J45" s="3"/>
      <c r="K45" s="3"/>
    </row>
    <row r="46" customFormat="false" ht="15" hidden="false" customHeight="false" outlineLevel="0" collapsed="false">
      <c r="A46" s="4"/>
      <c r="B46" s="5"/>
      <c r="C46" s="5"/>
      <c r="D46" s="12"/>
      <c r="E46" s="5"/>
      <c r="F46" s="5"/>
      <c r="G46" s="4"/>
      <c r="H46" s="5"/>
      <c r="I46" s="9"/>
      <c r="J46" s="5"/>
      <c r="K46" s="5"/>
    </row>
    <row r="47" customFormat="false" ht="15" hidden="false" customHeight="false" outlineLevel="0" collapsed="false">
      <c r="A47" s="3"/>
      <c r="B47" s="3"/>
      <c r="C47" s="3"/>
      <c r="D47" s="7"/>
      <c r="E47" s="3"/>
      <c r="F47" s="3"/>
      <c r="G47" s="8"/>
      <c r="H47" s="3"/>
      <c r="I47" s="8"/>
      <c r="J47" s="3"/>
      <c r="K47" s="3"/>
    </row>
    <row r="48" customFormat="false" ht="15" hidden="false" customHeight="false" outlineLevel="0" collapsed="false">
      <c r="A48" s="18"/>
      <c r="B48" s="19"/>
      <c r="C48" s="19"/>
      <c r="D48" s="12"/>
      <c r="E48" s="5"/>
      <c r="F48" s="5"/>
      <c r="G48" s="19"/>
      <c r="H48" s="19"/>
      <c r="I48" s="19"/>
      <c r="J48" s="19"/>
      <c r="K48" s="19"/>
    </row>
    <row r="51" customFormat="false" ht="15" hidden="false" customHeight="false" outlineLevel="0" collapsed="false">
      <c r="H51" s="20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6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20" width="3.71"/>
    <col collapsed="false" customWidth="true" hidden="false" outlineLevel="0" max="8" min="2" style="20" width="11.57"/>
    <col collapsed="false" customWidth="true" hidden="false" outlineLevel="0" max="9" min="9" style="20" width="3.71"/>
    <col collapsed="false" customWidth="true" hidden="false" outlineLevel="0" max="16" min="10" style="20" width="11.57"/>
    <col collapsed="false" customWidth="true" hidden="false" outlineLevel="0" max="17" min="17" style="20" width="3.71"/>
    <col collapsed="false" customWidth="true" hidden="false" outlineLevel="0" max="24" min="18" style="20" width="11.57"/>
    <col collapsed="false" customWidth="false" hidden="false" outlineLevel="0" max="25" min="25" style="241" width="11.43"/>
    <col collapsed="false" customWidth="true" hidden="false" outlineLevel="0" max="45" min="26" style="241" width="12.86"/>
    <col collapsed="false" customWidth="true" hidden="false" outlineLevel="0" max="63" min="46" style="20" width="12.86"/>
    <col collapsed="false" customWidth="false" hidden="false" outlineLevel="0" max="16384" min="64" style="20" width="11.43"/>
  </cols>
  <sheetData>
    <row r="1" customFormat="false" ht="24.45" hidden="false" customHeight="false" outlineLevel="0" collapsed="false">
      <c r="B1" s="242" t="s">
        <v>195</v>
      </c>
      <c r="C1" s="243"/>
      <c r="D1" s="243"/>
      <c r="E1" s="243"/>
      <c r="F1" s="243"/>
      <c r="G1" s="243"/>
      <c r="H1" s="243"/>
      <c r="J1" s="31"/>
      <c r="K1" s="31"/>
      <c r="L1" s="31"/>
      <c r="M1" s="31"/>
      <c r="N1" s="31"/>
      <c r="O1" s="31"/>
      <c r="P1" s="31"/>
      <c r="Q1" s="31"/>
      <c r="R1" s="31"/>
      <c r="S1" s="31"/>
      <c r="T1" s="243"/>
      <c r="U1" s="243"/>
      <c r="V1" s="243"/>
      <c r="W1" s="243"/>
      <c r="X1" s="243"/>
      <c r="Z1" s="241" t="s">
        <v>196</v>
      </c>
      <c r="AB1" s="83"/>
      <c r="AC1" s="244"/>
      <c r="AD1" s="83"/>
      <c r="AE1" s="83"/>
      <c r="AF1" s="244"/>
      <c r="AG1" s="83"/>
      <c r="AH1" s="83"/>
      <c r="AI1" s="244"/>
      <c r="AJ1" s="83"/>
      <c r="AK1" s="83"/>
      <c r="AL1" s="83"/>
      <c r="AM1" s="83"/>
      <c r="AN1" s="83"/>
      <c r="AO1" s="83"/>
    </row>
    <row r="2" customFormat="false" ht="15" hidden="false" customHeight="true" outlineLevel="0" collapsed="false">
      <c r="A2" s="245"/>
      <c r="B2" s="243"/>
      <c r="C2" s="243"/>
      <c r="D2" s="243"/>
      <c r="E2" s="243"/>
      <c r="F2" s="243"/>
      <c r="G2" s="243"/>
      <c r="H2" s="243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3"/>
      <c r="U2" s="243"/>
      <c r="V2" s="243"/>
      <c r="W2" s="243"/>
      <c r="X2" s="243"/>
      <c r="Z2" s="241" t="s">
        <v>197</v>
      </c>
    </row>
    <row r="3" customFormat="false" ht="15" hidden="false" customHeight="true" outlineLevel="0" collapsed="false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Z3" s="241" t="s">
        <v>198</v>
      </c>
    </row>
    <row r="4" customFormat="false" ht="15" hidden="false" customHeight="true" outlineLevel="0" collapsed="false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</row>
    <row r="5" customFormat="false" ht="15" hidden="false" customHeight="true" outlineLevel="0" collapsed="false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</row>
    <row r="6" customFormat="false" ht="15" hidden="false" customHeight="true" outlineLevel="0" collapsed="false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6" t="s">
        <v>199</v>
      </c>
      <c r="Z6" s="247" t="s">
        <v>200</v>
      </c>
      <c r="AA6" s="247"/>
      <c r="AF6" s="247" t="s">
        <v>201</v>
      </c>
      <c r="AG6" s="247"/>
      <c r="AL6" s="247" t="s">
        <v>202</v>
      </c>
      <c r="AM6" s="247"/>
    </row>
    <row r="7" customFormat="false" ht="15" hidden="false" customHeight="true" outlineLevel="0" collapsed="false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AA7" s="248" t="n">
        <v>2019</v>
      </c>
      <c r="AB7" s="248" t="n">
        <v>2020</v>
      </c>
      <c r="AC7" s="248" t="n">
        <v>2021</v>
      </c>
      <c r="AD7" s="248" t="n">
        <v>2022</v>
      </c>
      <c r="AG7" s="248" t="n">
        <v>2019</v>
      </c>
      <c r="AH7" s="248" t="n">
        <v>2020</v>
      </c>
      <c r="AI7" s="248" t="n">
        <v>2021</v>
      </c>
      <c r="AJ7" s="248" t="n">
        <v>2022</v>
      </c>
      <c r="AM7" s="248" t="n">
        <v>2019</v>
      </c>
      <c r="AN7" s="248" t="n">
        <v>2020</v>
      </c>
      <c r="AO7" s="248" t="n">
        <v>2021</v>
      </c>
      <c r="AP7" s="248" t="n">
        <v>2022</v>
      </c>
    </row>
    <row r="8" customFormat="false" ht="15" hidden="false" customHeight="true" outlineLevel="0" collapsed="false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Z8" s="241" t="s">
        <v>203</v>
      </c>
      <c r="AA8" s="249" t="n">
        <v>46820440</v>
      </c>
      <c r="AB8" s="249" t="n">
        <v>45800165</v>
      </c>
      <c r="AC8" s="249" t="n">
        <v>42493337</v>
      </c>
      <c r="AD8" s="249" t="n">
        <v>46756593</v>
      </c>
      <c r="AF8" s="241" t="s">
        <v>203</v>
      </c>
      <c r="AG8" s="249" t="n">
        <v>15006507</v>
      </c>
      <c r="AH8" s="249" t="n">
        <v>16073289</v>
      </c>
      <c r="AI8" s="249" t="n">
        <v>13213428</v>
      </c>
      <c r="AJ8" s="249" t="n">
        <v>15176514</v>
      </c>
      <c r="AL8" s="241" t="s">
        <v>203</v>
      </c>
      <c r="AM8" s="249" t="n">
        <v>9115628</v>
      </c>
      <c r="AN8" s="249" t="n">
        <v>7108259</v>
      </c>
      <c r="AO8" s="249" t="n">
        <v>6476535</v>
      </c>
      <c r="AP8" s="249" t="n">
        <v>8185760</v>
      </c>
    </row>
    <row r="9" customFormat="false" ht="15" hidden="false" customHeight="true" outlineLevel="0" collapsed="false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Z9" s="241" t="s">
        <v>204</v>
      </c>
      <c r="AA9" s="249" t="n">
        <v>44583561</v>
      </c>
      <c r="AB9" s="249" t="n">
        <v>43109659</v>
      </c>
      <c r="AC9" s="249" t="n">
        <v>40489010</v>
      </c>
      <c r="AD9" s="249" t="n">
        <v>43967035</v>
      </c>
      <c r="AF9" s="241" t="s">
        <v>204</v>
      </c>
      <c r="AG9" s="249" t="n">
        <v>14348549</v>
      </c>
      <c r="AH9" s="249" t="n">
        <v>14002412</v>
      </c>
      <c r="AI9" s="249" t="n">
        <v>12145827</v>
      </c>
      <c r="AJ9" s="249" t="n">
        <v>13961403</v>
      </c>
      <c r="AL9" s="241" t="s">
        <v>204</v>
      </c>
      <c r="AM9" s="249" t="n">
        <v>7843248</v>
      </c>
      <c r="AN9" s="249" t="n">
        <v>6425079</v>
      </c>
      <c r="AO9" s="249" t="n">
        <v>6094779</v>
      </c>
      <c r="AP9" s="249" t="n">
        <v>7406116</v>
      </c>
    </row>
    <row r="10" customFormat="false" ht="15" hidden="false" customHeight="true" outlineLevel="0" collapsed="false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Z10" s="241" t="s">
        <v>205</v>
      </c>
      <c r="AA10" s="249" t="n">
        <v>48353601</v>
      </c>
      <c r="AB10" s="249" t="n">
        <v>44303648</v>
      </c>
      <c r="AC10" s="249" t="n">
        <v>46455313</v>
      </c>
      <c r="AD10" s="249" t="n">
        <v>45981761</v>
      </c>
      <c r="AF10" s="241" t="s">
        <v>205</v>
      </c>
      <c r="AG10" s="249" t="n">
        <v>15951378</v>
      </c>
      <c r="AH10" s="249" t="n">
        <v>14965286</v>
      </c>
      <c r="AI10" s="249" t="n">
        <v>14413642</v>
      </c>
      <c r="AJ10" s="249" t="n">
        <v>15107748</v>
      </c>
      <c r="AL10" s="241" t="s">
        <v>205</v>
      </c>
      <c r="AM10" s="249" t="n">
        <v>7398685</v>
      </c>
      <c r="AN10" s="249" t="n">
        <v>6499455</v>
      </c>
      <c r="AO10" s="249" t="n">
        <v>7109023</v>
      </c>
      <c r="AP10" s="249" t="n">
        <v>6819146</v>
      </c>
    </row>
    <row r="11" customFormat="false" ht="15" hidden="false" customHeight="true" outlineLevel="0" collapsed="false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Z11" s="241" t="s">
        <v>206</v>
      </c>
      <c r="AA11" s="249" t="n">
        <v>46400443</v>
      </c>
      <c r="AB11" s="249" t="n">
        <v>41795682</v>
      </c>
      <c r="AC11" s="249" t="n">
        <v>45471169</v>
      </c>
      <c r="AD11" s="249" t="n">
        <v>48522626</v>
      </c>
      <c r="AF11" s="241" t="s">
        <v>206</v>
      </c>
      <c r="AG11" s="249" t="n">
        <v>14553222</v>
      </c>
      <c r="AH11" s="249" t="n">
        <v>15115366</v>
      </c>
      <c r="AI11" s="249" t="n">
        <v>13408185</v>
      </c>
      <c r="AJ11" s="249" t="n">
        <v>15751949</v>
      </c>
      <c r="AL11" s="241" t="s">
        <v>206</v>
      </c>
      <c r="AM11" s="249" t="n">
        <v>6775183</v>
      </c>
      <c r="AN11" s="249" t="n">
        <v>6003312</v>
      </c>
      <c r="AO11" s="249" t="n">
        <v>7240918</v>
      </c>
      <c r="AP11" s="249" t="n">
        <v>7881967</v>
      </c>
    </row>
    <row r="12" customFormat="false" ht="15" hidden="false" customHeight="true" outlineLevel="0" collapsed="false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Z12" s="241" t="s">
        <v>207</v>
      </c>
      <c r="AA12" s="249" t="n">
        <v>51071331</v>
      </c>
      <c r="AB12" s="249" t="n">
        <v>38167109</v>
      </c>
      <c r="AC12" s="249" t="n">
        <v>45495539</v>
      </c>
      <c r="AD12" s="249" t="n">
        <v>51334993</v>
      </c>
      <c r="AF12" s="241" t="s">
        <v>207</v>
      </c>
      <c r="AG12" s="249" t="n">
        <v>17078651</v>
      </c>
      <c r="AH12" s="249" t="n">
        <v>13043138</v>
      </c>
      <c r="AI12" s="249" t="n">
        <v>14380272</v>
      </c>
      <c r="AJ12" s="249" t="n">
        <v>16007624</v>
      </c>
      <c r="AL12" s="241" t="s">
        <v>207</v>
      </c>
      <c r="AM12" s="249" t="n">
        <v>7434110</v>
      </c>
      <c r="AN12" s="249" t="n">
        <v>4900444</v>
      </c>
      <c r="AO12" s="249" t="n">
        <v>6778350</v>
      </c>
      <c r="AP12" s="249" t="n">
        <v>8087600</v>
      </c>
    </row>
    <row r="13" customFormat="false" ht="15" hidden="false" customHeight="true" outlineLevel="0" collapsed="false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Z13" s="241" t="s">
        <v>208</v>
      </c>
      <c r="AA13" s="249" t="n">
        <v>47139627</v>
      </c>
      <c r="AB13" s="249" t="n">
        <v>40233166</v>
      </c>
      <c r="AC13" s="249" t="n">
        <v>44903502</v>
      </c>
      <c r="AD13" s="249" t="n">
        <v>48228965</v>
      </c>
      <c r="AF13" s="241" t="s">
        <v>208</v>
      </c>
      <c r="AG13" s="249" t="n">
        <v>16093379</v>
      </c>
      <c r="AH13" s="249" t="n">
        <v>13043509</v>
      </c>
      <c r="AI13" s="249" t="n">
        <v>13541010</v>
      </c>
      <c r="AJ13" s="249" t="n">
        <v>15221080</v>
      </c>
      <c r="AL13" s="241" t="s">
        <v>208</v>
      </c>
      <c r="AM13" s="249" t="n">
        <v>6893378</v>
      </c>
      <c r="AN13" s="249" t="n">
        <v>5893666</v>
      </c>
      <c r="AO13" s="249" t="n">
        <v>6990004</v>
      </c>
      <c r="AP13" s="249" t="n">
        <v>7884812</v>
      </c>
    </row>
    <row r="14" customFormat="false" ht="15" hidden="false" customHeight="true" outlineLevel="0" collapsed="false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Z14" s="241" t="s">
        <v>209</v>
      </c>
      <c r="AA14" s="249" t="n">
        <v>48818378</v>
      </c>
      <c r="AB14" s="249" t="n">
        <v>42217915</v>
      </c>
      <c r="AC14" s="249" t="n">
        <v>46051657</v>
      </c>
      <c r="AD14" s="249" t="n">
        <v>48153701</v>
      </c>
      <c r="AF14" s="241" t="s">
        <v>209</v>
      </c>
      <c r="AG14" s="249" t="n">
        <v>16173719</v>
      </c>
      <c r="AH14" s="249" t="n">
        <v>13620638</v>
      </c>
      <c r="AI14" s="249" t="n">
        <v>14490452</v>
      </c>
      <c r="AJ14" s="249" t="n">
        <v>16239218</v>
      </c>
      <c r="AL14" s="241" t="s">
        <v>209</v>
      </c>
      <c r="AM14" s="249" t="n">
        <v>7261076</v>
      </c>
      <c r="AN14" s="249" t="n">
        <v>5583770</v>
      </c>
      <c r="AO14" s="249" t="n">
        <v>6913445</v>
      </c>
      <c r="AP14" s="249" t="n">
        <v>7117785</v>
      </c>
    </row>
    <row r="15" customFormat="false" ht="15" hidden="false" customHeight="true" outlineLevel="0" collapsed="false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Z15" s="241" t="s">
        <v>210</v>
      </c>
      <c r="AA15" s="249" t="n">
        <v>48198107</v>
      </c>
      <c r="AB15" s="249" t="n">
        <v>42978437</v>
      </c>
      <c r="AC15" s="249" t="n">
        <v>48800280</v>
      </c>
      <c r="AD15" s="249"/>
      <c r="AF15" s="241" t="s">
        <v>210</v>
      </c>
      <c r="AG15" s="249" t="n">
        <v>17632595</v>
      </c>
      <c r="AH15" s="249" t="n">
        <v>14001773</v>
      </c>
      <c r="AI15" s="249" t="n">
        <v>16512152</v>
      </c>
      <c r="AJ15" s="249"/>
      <c r="AL15" s="241" t="s">
        <v>210</v>
      </c>
      <c r="AM15" s="249" t="n">
        <v>7612537</v>
      </c>
      <c r="AN15" s="249" t="n">
        <v>6338903</v>
      </c>
      <c r="AO15" s="249" t="n">
        <v>8077202</v>
      </c>
      <c r="AP15" s="249"/>
    </row>
    <row r="16" customFormat="false" ht="15" hidden="false" customHeight="true" outlineLevel="0" collapsed="false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Z16" s="241" t="s">
        <v>211</v>
      </c>
      <c r="AA16" s="249" t="n">
        <v>46635887</v>
      </c>
      <c r="AB16" s="249" t="n">
        <v>43349327</v>
      </c>
      <c r="AC16" s="249" t="n">
        <v>45052533</v>
      </c>
      <c r="AD16" s="249"/>
      <c r="AF16" s="241" t="s">
        <v>211</v>
      </c>
      <c r="AG16" s="249" t="n">
        <v>15419568</v>
      </c>
      <c r="AH16" s="249" t="n">
        <v>13231512</v>
      </c>
      <c r="AI16" s="249" t="n">
        <v>14197332</v>
      </c>
      <c r="AJ16" s="249"/>
      <c r="AL16" s="241" t="s">
        <v>211</v>
      </c>
      <c r="AM16" s="249" t="n">
        <v>8176343</v>
      </c>
      <c r="AN16" s="249" t="n">
        <v>7349376</v>
      </c>
      <c r="AO16" s="249" t="n">
        <v>7429205</v>
      </c>
      <c r="AP16" s="249"/>
    </row>
    <row r="17" customFormat="false" ht="15" hidden="false" customHeight="true" outlineLevel="0" collapsed="false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Z17" s="241" t="s">
        <v>212</v>
      </c>
      <c r="AA17" s="249" t="n">
        <v>48624088</v>
      </c>
      <c r="AB17" s="249" t="n">
        <v>45985008</v>
      </c>
      <c r="AC17" s="249" t="n">
        <v>46987477</v>
      </c>
      <c r="AD17" s="249"/>
      <c r="AF17" s="241" t="s">
        <v>212</v>
      </c>
      <c r="AG17" s="249" t="n">
        <v>15747355</v>
      </c>
      <c r="AH17" s="249" t="n">
        <v>13918205</v>
      </c>
      <c r="AI17" s="249" t="n">
        <v>15124052</v>
      </c>
      <c r="AJ17" s="249"/>
      <c r="AL17" s="241" t="s">
        <v>212</v>
      </c>
      <c r="AM17" s="249" t="n">
        <v>8099276</v>
      </c>
      <c r="AN17" s="249" t="n">
        <v>7703032</v>
      </c>
      <c r="AO17" s="249" t="n">
        <v>7715340</v>
      </c>
      <c r="AP17" s="249"/>
    </row>
    <row r="18" customFormat="false" ht="15" hidden="false" customHeight="true" outlineLevel="0" collapsed="false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Z18" s="241" t="s">
        <v>213</v>
      </c>
      <c r="AA18" s="249" t="n">
        <v>43594127</v>
      </c>
      <c r="AB18" s="249" t="n">
        <v>43641437</v>
      </c>
      <c r="AC18" s="249" t="n">
        <v>45669918</v>
      </c>
      <c r="AD18" s="249"/>
      <c r="AF18" s="241" t="s">
        <v>213</v>
      </c>
      <c r="AG18" s="249" t="n">
        <v>13891905</v>
      </c>
      <c r="AH18" s="249" t="n">
        <v>12143165</v>
      </c>
      <c r="AI18" s="249" t="n">
        <v>14606259</v>
      </c>
      <c r="AJ18" s="249"/>
      <c r="AL18" s="241" t="s">
        <v>213</v>
      </c>
      <c r="AM18" s="249" t="n">
        <v>7088673</v>
      </c>
      <c r="AN18" s="249" t="n">
        <v>7146925</v>
      </c>
      <c r="AO18" s="249" t="n">
        <v>6799164</v>
      </c>
      <c r="AP18" s="249"/>
    </row>
    <row r="19" customFormat="false" ht="15" hidden="false" customHeight="true" outlineLevel="0" collapsed="false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Z19" s="241" t="s">
        <v>214</v>
      </c>
      <c r="AA19" s="249" t="n">
        <v>43965686</v>
      </c>
      <c r="AB19" s="249" t="n">
        <v>43897248</v>
      </c>
      <c r="AC19" s="249" t="n">
        <v>46519669</v>
      </c>
      <c r="AD19" s="249"/>
      <c r="AF19" s="241" t="s">
        <v>214</v>
      </c>
      <c r="AG19" s="249" t="n">
        <v>15094063</v>
      </c>
      <c r="AH19" s="249" t="n">
        <v>13745088</v>
      </c>
      <c r="AI19" s="249" t="n">
        <v>14827296</v>
      </c>
      <c r="AJ19" s="249"/>
      <c r="AL19" s="241" t="s">
        <v>214</v>
      </c>
      <c r="AM19" s="249" t="n">
        <v>6896804</v>
      </c>
      <c r="AN19" s="249" t="n">
        <v>6165562</v>
      </c>
      <c r="AO19" s="249" t="n">
        <v>7356730</v>
      </c>
      <c r="AP19" s="249"/>
    </row>
    <row r="20" customFormat="false" ht="15" hidden="false" customHeight="true" outlineLevel="0" collapsed="false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AB20" s="249"/>
      <c r="AC20" s="249"/>
      <c r="AD20" s="249"/>
      <c r="AH20" s="249"/>
      <c r="AI20" s="249"/>
      <c r="AJ20" s="249"/>
      <c r="AN20" s="249"/>
      <c r="AO20" s="249"/>
      <c r="AP20" s="249"/>
    </row>
    <row r="21" customFormat="false" ht="15" hidden="false" customHeight="true" outlineLevel="0" collapsed="false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</row>
    <row r="22" customFormat="false" ht="15" hidden="false" customHeight="true" outlineLevel="0" collapsed="false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AC22" s="249"/>
    </row>
    <row r="23" customFormat="false" ht="15" hidden="false" customHeight="true" outlineLevel="0" collapsed="false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AC23" s="249"/>
    </row>
    <row r="24" customFormat="false" ht="15" hidden="false" customHeight="true" outlineLevel="0" collapsed="false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AC24" s="249"/>
    </row>
    <row r="25" customFormat="false" ht="15" hidden="false" customHeight="true" outlineLevel="0" collapsed="false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AC25" s="249"/>
    </row>
    <row r="26" customFormat="false" ht="15" hidden="false" customHeight="true" outlineLevel="0" collapsed="false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AC26" s="249"/>
    </row>
    <row r="27" customFormat="false" ht="15" hidden="false" customHeight="true" outlineLevel="0" collapsed="false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AC27" s="249"/>
    </row>
    <row r="28" customFormat="false" ht="15" hidden="false" customHeight="true" outlineLevel="0" collapsed="false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AC28" s="249"/>
    </row>
    <row r="29" customFormat="false" ht="15" hidden="false" customHeight="true" outlineLevel="0" collapsed="false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AC29" s="249"/>
    </row>
    <row r="30" customFormat="false" ht="15" hidden="false" customHeight="true" outlineLevel="0" collapsed="false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AC30" s="249"/>
    </row>
    <row r="31" customFormat="false" ht="15" hidden="false" customHeight="true" outlineLevel="0" collapsed="false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AC31" s="249"/>
    </row>
    <row r="32" customFormat="false" ht="15" hidden="false" customHeight="true" outlineLevel="0" collapsed="false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</row>
    <row r="33" customFormat="false" ht="15" hidden="false" customHeight="true" outlineLevel="0" collapsed="false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Z33" s="247" t="s">
        <v>215</v>
      </c>
      <c r="AA33" s="247"/>
      <c r="AB33" s="247"/>
      <c r="AF33" s="247" t="s">
        <v>216</v>
      </c>
      <c r="AG33" s="247"/>
      <c r="AL33" s="247" t="s">
        <v>217</v>
      </c>
      <c r="AM33" s="247"/>
    </row>
    <row r="34" customFormat="false" ht="15" hidden="false" customHeight="true" outlineLevel="0" collapsed="false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AA34" s="248" t="n">
        <v>2019</v>
      </c>
      <c r="AB34" s="248" t="n">
        <v>2020</v>
      </c>
      <c r="AC34" s="248" t="n">
        <v>2021</v>
      </c>
      <c r="AD34" s="248" t="n">
        <v>2022</v>
      </c>
      <c r="AG34" s="248" t="n">
        <v>2019</v>
      </c>
      <c r="AH34" s="248" t="n">
        <v>2020</v>
      </c>
      <c r="AI34" s="248" t="n">
        <v>2021</v>
      </c>
      <c r="AJ34" s="248" t="n">
        <v>2022</v>
      </c>
      <c r="AM34" s="248" t="n">
        <v>2019</v>
      </c>
      <c r="AN34" s="248" t="n">
        <v>2020</v>
      </c>
      <c r="AO34" s="248" t="n">
        <v>2021</v>
      </c>
      <c r="AP34" s="248" t="n">
        <v>2022</v>
      </c>
    </row>
    <row r="35" customFormat="false" ht="15" hidden="false" customHeight="true" outlineLevel="0" collapsed="false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Z35" s="241" t="s">
        <v>203</v>
      </c>
      <c r="AA35" s="249" t="n">
        <v>21616722</v>
      </c>
      <c r="AB35" s="249" t="n">
        <v>21713940</v>
      </c>
      <c r="AC35" s="249" t="n">
        <v>21954468</v>
      </c>
      <c r="AD35" s="249" t="n">
        <v>22253438</v>
      </c>
      <c r="AF35" s="241" t="s">
        <v>203</v>
      </c>
      <c r="AG35" s="249" t="n">
        <v>15688961</v>
      </c>
      <c r="AH35" s="249" t="n">
        <v>15760826</v>
      </c>
      <c r="AI35" s="249" t="n">
        <v>16670260</v>
      </c>
      <c r="AJ35" s="249" t="n">
        <v>15955111</v>
      </c>
      <c r="AL35" s="241" t="s">
        <v>203</v>
      </c>
      <c r="AM35" s="249" t="n">
        <v>1426519</v>
      </c>
      <c r="AN35" s="249" t="n">
        <v>1436084</v>
      </c>
      <c r="AO35" s="249" t="n">
        <v>1487154</v>
      </c>
      <c r="AP35" s="249" t="n">
        <v>1460985</v>
      </c>
    </row>
    <row r="36" customFormat="false" ht="15" hidden="false" customHeight="true" outlineLevel="0" collapsed="false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Z36" s="241" t="s">
        <v>204</v>
      </c>
      <c r="AA36" s="249" t="n">
        <v>21387737</v>
      </c>
      <c r="AB36" s="249" t="n">
        <v>21770037</v>
      </c>
      <c r="AC36" s="249" t="n">
        <v>21414677</v>
      </c>
      <c r="AD36" s="249" t="n">
        <v>21336156</v>
      </c>
      <c r="AF36" s="241" t="s">
        <v>204</v>
      </c>
      <c r="AG36" s="249" t="n">
        <v>15273403</v>
      </c>
      <c r="AH36" s="249" t="n">
        <v>15335512</v>
      </c>
      <c r="AI36" s="249" t="n">
        <v>15530857</v>
      </c>
      <c r="AJ36" s="249" t="n">
        <v>14718939</v>
      </c>
      <c r="AL36" s="241" t="s">
        <v>204</v>
      </c>
      <c r="AM36" s="249" t="n">
        <v>1390109</v>
      </c>
      <c r="AN36" s="249" t="n">
        <v>1383390</v>
      </c>
      <c r="AO36" s="249" t="n">
        <v>1366845</v>
      </c>
      <c r="AP36" s="249" t="n">
        <v>1349473</v>
      </c>
    </row>
    <row r="37" customFormat="false" ht="15" hidden="false" customHeight="true" outlineLevel="0" collapsed="false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Z37" s="241" t="s">
        <v>205</v>
      </c>
      <c r="AA37" s="249" t="n">
        <v>23910619</v>
      </c>
      <c r="AB37" s="249" t="n">
        <v>21880853</v>
      </c>
      <c r="AC37" s="249" t="n">
        <v>23881813</v>
      </c>
      <c r="AD37" s="249" t="n">
        <v>22797540</v>
      </c>
      <c r="AF37" s="241" t="s">
        <v>205</v>
      </c>
      <c r="AG37" s="249" t="n">
        <v>16762324</v>
      </c>
      <c r="AH37" s="249" t="n">
        <v>15513384</v>
      </c>
      <c r="AI37" s="249" t="n">
        <v>16770863</v>
      </c>
      <c r="AJ37" s="249" t="n">
        <v>15576897</v>
      </c>
      <c r="AL37" s="241" t="s">
        <v>205</v>
      </c>
      <c r="AM37" s="249" t="n">
        <v>1468626</v>
      </c>
      <c r="AN37" s="249" t="n">
        <v>1346068</v>
      </c>
      <c r="AO37" s="249" t="n">
        <v>1483236</v>
      </c>
      <c r="AP37" s="249" t="n">
        <v>1386654</v>
      </c>
    </row>
    <row r="38" customFormat="false" ht="15" hidden="false" customHeight="true" outlineLevel="0" collapsed="false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Z38" s="241" t="s">
        <v>206</v>
      </c>
      <c r="AA38" s="249" t="n">
        <v>23932607</v>
      </c>
      <c r="AB38" s="249" t="n">
        <v>19851154</v>
      </c>
      <c r="AC38" s="249" t="n">
        <v>23820669</v>
      </c>
      <c r="AD38" s="249" t="n">
        <v>23589473</v>
      </c>
      <c r="AF38" s="241" t="s">
        <v>206</v>
      </c>
      <c r="AG38" s="249" t="n">
        <v>17092661</v>
      </c>
      <c r="AH38" s="249" t="n">
        <v>15415920</v>
      </c>
      <c r="AI38" s="249" t="n">
        <v>17248759</v>
      </c>
      <c r="AJ38" s="249" t="n">
        <v>16524574</v>
      </c>
      <c r="AL38" s="241" t="s">
        <v>206</v>
      </c>
      <c r="AM38" s="249" t="n">
        <v>1482835</v>
      </c>
      <c r="AN38" s="249" t="n">
        <v>1295678</v>
      </c>
      <c r="AO38" s="249" t="n">
        <v>1498199</v>
      </c>
      <c r="AP38" s="249" t="n">
        <v>1474935</v>
      </c>
    </row>
    <row r="39" customFormat="false" ht="15" hidden="false" customHeight="true" outlineLevel="0" collapsed="false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Z39" s="241" t="s">
        <v>207</v>
      </c>
      <c r="AA39" s="249" t="n">
        <v>25421795</v>
      </c>
      <c r="AB39" s="249" t="n">
        <v>19456818</v>
      </c>
      <c r="AC39" s="249" t="n">
        <v>23325659</v>
      </c>
      <c r="AD39" s="249" t="n">
        <v>25966576</v>
      </c>
      <c r="AF39" s="241" t="s">
        <v>207</v>
      </c>
      <c r="AG39" s="249" t="n">
        <v>17842847</v>
      </c>
      <c r="AH39" s="249" t="n">
        <v>14370790</v>
      </c>
      <c r="AI39" s="249" t="n">
        <v>16358886</v>
      </c>
      <c r="AJ39" s="249" t="n">
        <v>17841436</v>
      </c>
      <c r="AL39" s="241" t="s">
        <v>207</v>
      </c>
      <c r="AM39" s="249" t="n">
        <v>1569777</v>
      </c>
      <c r="AN39" s="249" t="n">
        <v>1232285</v>
      </c>
      <c r="AO39" s="249" t="n">
        <v>1434774</v>
      </c>
      <c r="AP39" s="249" t="n">
        <v>1604300</v>
      </c>
    </row>
    <row r="40" customFormat="false" ht="15" hidden="false" customHeight="true" outlineLevel="0" collapsed="false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Z40" s="241" t="s">
        <v>208</v>
      </c>
      <c r="AA40" s="249" t="n">
        <v>23125768</v>
      </c>
      <c r="AB40" s="249" t="n">
        <v>20538508</v>
      </c>
      <c r="AC40" s="249" t="n">
        <v>23428423</v>
      </c>
      <c r="AD40" s="249" t="n">
        <v>23932527</v>
      </c>
      <c r="AF40" s="241" t="s">
        <v>208</v>
      </c>
      <c r="AG40" s="249" t="n">
        <v>16406477</v>
      </c>
      <c r="AH40" s="249" t="n">
        <v>15053681</v>
      </c>
      <c r="AI40" s="249" t="n">
        <v>16563394</v>
      </c>
      <c r="AJ40" s="249" t="n">
        <v>16148010</v>
      </c>
      <c r="AL40" s="241" t="s">
        <v>208</v>
      </c>
      <c r="AM40" s="249" t="n">
        <v>1459480</v>
      </c>
      <c r="AN40" s="249" t="n">
        <v>1272315</v>
      </c>
      <c r="AO40" s="249" t="n">
        <v>1478879</v>
      </c>
      <c r="AP40" s="249" t="n">
        <v>1474713</v>
      </c>
    </row>
    <row r="41" customFormat="false" ht="15" hidden="false" customHeight="true" outlineLevel="0" collapsed="false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Z41" s="241" t="s">
        <v>209</v>
      </c>
      <c r="AA41" s="249" t="n">
        <v>24306034</v>
      </c>
      <c r="AB41" s="249" t="n">
        <v>22269168</v>
      </c>
      <c r="AC41" s="249" t="n">
        <v>23652061</v>
      </c>
      <c r="AD41" s="249" t="n">
        <v>23546583</v>
      </c>
      <c r="AF41" s="241" t="s">
        <v>209</v>
      </c>
      <c r="AG41" s="249" t="n">
        <v>17282258</v>
      </c>
      <c r="AH41" s="249" t="n">
        <v>16353888</v>
      </c>
      <c r="AI41" s="249" t="n">
        <v>17042833</v>
      </c>
      <c r="AJ41" s="249" t="n">
        <v>16416328</v>
      </c>
      <c r="AL41" s="241" t="s">
        <v>209</v>
      </c>
      <c r="AM41" s="249" t="n">
        <v>1551040</v>
      </c>
      <c r="AN41" s="249" t="n">
        <v>1405762</v>
      </c>
      <c r="AO41" s="249" t="n">
        <v>1554049</v>
      </c>
      <c r="AP41" s="249" t="n">
        <v>1518965</v>
      </c>
    </row>
    <row r="42" customFormat="false" ht="15" hidden="false" customHeight="true" outlineLevel="0" collapsed="false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Z42" s="241" t="s">
        <v>210</v>
      </c>
      <c r="AA42" s="249" t="n">
        <v>21902550</v>
      </c>
      <c r="AB42" s="249" t="n">
        <v>21829983</v>
      </c>
      <c r="AC42" s="249" t="n">
        <v>23119760</v>
      </c>
      <c r="AD42" s="249"/>
      <c r="AF42" s="241" t="s">
        <v>210</v>
      </c>
      <c r="AG42" s="249" t="n">
        <v>16173912</v>
      </c>
      <c r="AH42" s="249" t="n">
        <v>16721585</v>
      </c>
      <c r="AI42" s="249" t="n">
        <v>16886911</v>
      </c>
      <c r="AJ42" s="249"/>
      <c r="AL42" s="241" t="s">
        <v>210</v>
      </c>
      <c r="AM42" s="249" t="n">
        <v>1468306</v>
      </c>
      <c r="AN42" s="249" t="n">
        <v>1449810</v>
      </c>
      <c r="AO42" s="249" t="n">
        <v>1522958</v>
      </c>
      <c r="AP42" s="249"/>
    </row>
    <row r="43" customFormat="false" ht="15" hidden="false" customHeight="true" outlineLevel="0" collapsed="false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Z43" s="241" t="s">
        <v>211</v>
      </c>
      <c r="AA43" s="249" t="n">
        <v>21969911</v>
      </c>
      <c r="AB43" s="249" t="n">
        <v>21967773</v>
      </c>
      <c r="AC43" s="249" t="n">
        <v>22394269</v>
      </c>
      <c r="AD43" s="249"/>
      <c r="AF43" s="241" t="s">
        <v>211</v>
      </c>
      <c r="AG43" s="249" t="n">
        <v>15730480</v>
      </c>
      <c r="AH43" s="249" t="n">
        <v>16527782</v>
      </c>
      <c r="AI43" s="249" t="n">
        <v>15999030</v>
      </c>
      <c r="AJ43" s="249"/>
      <c r="AL43" s="241" t="s">
        <v>211</v>
      </c>
      <c r="AM43" s="249" t="n">
        <v>1426564</v>
      </c>
      <c r="AN43" s="249" t="n">
        <v>1425631</v>
      </c>
      <c r="AO43" s="249" t="n">
        <v>1468002</v>
      </c>
      <c r="AP43" s="249"/>
    </row>
    <row r="44" customFormat="false" ht="15" hidden="false" customHeight="true" outlineLevel="0" collapsed="false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Z44" s="241" t="s">
        <v>212</v>
      </c>
      <c r="AA44" s="249" t="n">
        <v>23848860</v>
      </c>
      <c r="AB44" s="249" t="n">
        <v>23542586</v>
      </c>
      <c r="AC44" s="249" t="n">
        <v>23042069</v>
      </c>
      <c r="AD44" s="249"/>
      <c r="AF44" s="241" t="s">
        <v>212</v>
      </c>
      <c r="AG44" s="249" t="n">
        <v>16909291</v>
      </c>
      <c r="AH44" s="249" t="n">
        <v>17663441</v>
      </c>
      <c r="AI44" s="249" t="n">
        <v>16285920</v>
      </c>
      <c r="AJ44" s="249"/>
      <c r="AL44" s="241" t="s">
        <v>212</v>
      </c>
      <c r="AM44" s="249" t="n">
        <v>1531356</v>
      </c>
      <c r="AN44" s="249" t="n">
        <v>1533480</v>
      </c>
      <c r="AO44" s="249" t="n">
        <v>1458303</v>
      </c>
      <c r="AP44" s="249"/>
    </row>
    <row r="45" customFormat="false" ht="15" hidden="false" customHeight="true" outlineLevel="0" collapsed="false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Z45" s="241" t="s">
        <v>213</v>
      </c>
      <c r="AA45" s="249" t="n">
        <v>21694089</v>
      </c>
      <c r="AB45" s="249" t="n">
        <v>23498333</v>
      </c>
      <c r="AC45" s="249" t="n">
        <v>23050267</v>
      </c>
      <c r="AD45" s="249"/>
      <c r="AF45" s="241" t="s">
        <v>213</v>
      </c>
      <c r="AG45" s="249" t="n">
        <v>15188037</v>
      </c>
      <c r="AH45" s="249" t="n">
        <v>17495635</v>
      </c>
      <c r="AI45" s="249" t="n">
        <v>16197439</v>
      </c>
      <c r="AJ45" s="249"/>
      <c r="AL45" s="241" t="s">
        <v>213</v>
      </c>
      <c r="AM45" s="249" t="n">
        <v>1355608</v>
      </c>
      <c r="AN45" s="249" t="n">
        <v>1493039</v>
      </c>
      <c r="AO45" s="249" t="n">
        <v>1476539</v>
      </c>
      <c r="AP45" s="249"/>
    </row>
    <row r="46" customFormat="false" ht="15" hidden="false" customHeight="true" outlineLevel="0" collapsed="false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Z46" s="241" t="s">
        <v>214</v>
      </c>
      <c r="AA46" s="249" t="n">
        <v>20944890</v>
      </c>
      <c r="AB46" s="249" t="n">
        <v>23129018</v>
      </c>
      <c r="AC46" s="249" t="n">
        <v>23101926</v>
      </c>
      <c r="AD46" s="249"/>
      <c r="AF46" s="241" t="s">
        <v>214</v>
      </c>
      <c r="AG46" s="249" t="n">
        <v>15091336</v>
      </c>
      <c r="AH46" s="249" t="n">
        <v>17404768</v>
      </c>
      <c r="AI46" s="249" t="n">
        <v>16403302</v>
      </c>
      <c r="AJ46" s="249"/>
      <c r="AL46" s="241" t="s">
        <v>214</v>
      </c>
      <c r="AM46" s="249" t="n">
        <v>1342806</v>
      </c>
      <c r="AN46" s="249" t="n">
        <v>1495290</v>
      </c>
      <c r="AO46" s="249" t="n">
        <v>1479590</v>
      </c>
      <c r="AP46" s="249"/>
    </row>
    <row r="47" customFormat="false" ht="15" hidden="false" customHeight="true" outlineLevel="0" collapsed="false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AB47" s="249"/>
      <c r="AC47" s="249"/>
      <c r="AD47" s="249"/>
      <c r="AH47" s="249"/>
      <c r="AI47" s="249"/>
      <c r="AJ47" s="249"/>
      <c r="AN47" s="249"/>
      <c r="AO47" s="249"/>
      <c r="AP47" s="249"/>
    </row>
    <row r="48" customFormat="false" ht="15" hidden="false" customHeight="true" outlineLevel="0" collapsed="false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</row>
    <row r="49" customFormat="false" ht="15" hidden="false" customHeight="true" outlineLevel="0" collapsed="false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</row>
    <row r="50" customFormat="false" ht="15" hidden="false" customHeight="true" outlineLevel="0" collapsed="false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</row>
    <row r="51" customFormat="false" ht="15" hidden="false" customHeight="true" outlineLevel="0" collapsed="false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</row>
    <row r="52" customFormat="false" ht="15" hidden="false" customHeight="true" outlineLevel="0" collapsed="false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</row>
    <row r="53" customFormat="false" ht="15" hidden="false" customHeight="true" outlineLevel="0" collapsed="false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</row>
    <row r="54" customFormat="false" ht="15" hidden="false" customHeight="true" outlineLevel="0" collapsed="false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Z54" s="249"/>
      <c r="AA54" s="249"/>
    </row>
    <row r="55" customFormat="false" ht="15" hidden="false" customHeight="true" outlineLevel="0" collapsed="false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Z55" s="249"/>
      <c r="AA55" s="249"/>
    </row>
    <row r="56" customFormat="false" ht="15" hidden="false" customHeight="true" outlineLevel="0" collapsed="false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Z56" s="249"/>
      <c r="AA56" s="249"/>
    </row>
    <row r="57" customFormat="false" ht="15" hidden="false" customHeight="true" outlineLevel="0" collapsed="false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Z57" s="249"/>
      <c r="AA57" s="249"/>
    </row>
    <row r="58" customFormat="false" ht="15" hidden="false" customHeight="true" outlineLevel="0" collapsed="false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Z58" s="249"/>
      <c r="AA58" s="249"/>
    </row>
    <row r="59" customFormat="false" ht="15" hidden="false" customHeight="true" outlineLevel="0" collapsed="false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Z59" s="249"/>
      <c r="AA59" s="249"/>
    </row>
    <row r="60" customFormat="false" ht="15" hidden="false" customHeight="true" outlineLevel="0" collapsed="false">
      <c r="B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Z60" s="249"/>
      <c r="AA60" s="249"/>
    </row>
    <row r="61" customFormat="false" ht="15" hidden="false" customHeight="true" outlineLevel="0" collapsed="false">
      <c r="B61" s="185"/>
      <c r="H61" s="2"/>
      <c r="I61" s="3"/>
      <c r="J61" s="2"/>
      <c r="K61" s="2"/>
      <c r="L61" s="3"/>
      <c r="M61" s="3"/>
      <c r="N61" s="2"/>
      <c r="O61" s="2"/>
      <c r="P61" s="3"/>
      <c r="Q61" s="10"/>
      <c r="Z61" s="249"/>
      <c r="AA61" s="249"/>
    </row>
    <row r="62" customFormat="false" ht="15" hidden="false" customHeight="true" outlineLevel="0" collapsed="false">
      <c r="B62" s="185"/>
      <c r="J62" s="3"/>
      <c r="K62" s="3"/>
      <c r="L62" s="3"/>
      <c r="N62" s="3"/>
      <c r="O62" s="3"/>
      <c r="P62" s="3"/>
      <c r="Q62" s="3"/>
      <c r="Z62" s="249"/>
      <c r="AA62" s="249"/>
    </row>
    <row r="63" customFormat="false" ht="15" hidden="false" customHeight="true" outlineLevel="0" collapsed="false">
      <c r="B63" s="185"/>
      <c r="J63" s="185"/>
      <c r="K63" s="185"/>
      <c r="L63" s="185"/>
      <c r="N63" s="185"/>
      <c r="O63" s="185"/>
      <c r="P63" s="185"/>
      <c r="Q63" s="185"/>
      <c r="Z63" s="249"/>
      <c r="AA63" s="249"/>
    </row>
    <row r="64" customFormat="false" ht="15" hidden="false" customHeight="true" outlineLevel="0" collapsed="false">
      <c r="B64" s="185"/>
      <c r="C64" s="185"/>
      <c r="D64" s="185"/>
      <c r="E64" s="185"/>
      <c r="F64" s="185"/>
      <c r="G64" s="185"/>
      <c r="I64" s="185"/>
      <c r="J64" s="185"/>
      <c r="K64" s="185"/>
      <c r="L64" s="185"/>
      <c r="M64" s="185"/>
      <c r="N64" s="185"/>
      <c r="O64" s="185"/>
      <c r="P64" s="185"/>
      <c r="Q64" s="185"/>
      <c r="Z64" s="249"/>
      <c r="AA64" s="249"/>
    </row>
    <row r="65" customFormat="false" ht="15" hidden="false" customHeight="true" outlineLevel="0" collapsed="false"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Z65" s="249"/>
      <c r="AA65" s="249"/>
    </row>
    <row r="66" customFormat="false" ht="15" hidden="false" customHeight="true" outlineLevel="0" collapsed="false">
      <c r="B66" s="185"/>
      <c r="C66" s="3"/>
      <c r="D66" s="2"/>
      <c r="E66" s="2"/>
      <c r="F66" s="3"/>
      <c r="G66" s="10"/>
      <c r="H66" s="2"/>
      <c r="I66" s="3"/>
      <c r="J66" s="2"/>
      <c r="K66" s="2"/>
      <c r="L66" s="3"/>
      <c r="M66" s="3"/>
      <c r="N66" s="2"/>
      <c r="O66" s="2"/>
      <c r="P66" s="3"/>
      <c r="Q66" s="10"/>
    </row>
    <row r="67" customFormat="false" ht="15" hidden="false" customHeight="true" outlineLevel="0" collapsed="false">
      <c r="B67" s="185"/>
      <c r="D67" s="3"/>
      <c r="E67" s="3"/>
      <c r="F67" s="3"/>
      <c r="G67" s="3"/>
      <c r="J67" s="3"/>
      <c r="K67" s="3"/>
      <c r="L67" s="3"/>
      <c r="N67" s="3"/>
      <c r="O67" s="3"/>
      <c r="P67" s="3"/>
      <c r="Q67" s="3"/>
    </row>
    <row r="68" customFormat="false" ht="15" hidden="false" customHeight="true" outlineLevel="0" collapsed="false">
      <c r="B68" s="185"/>
      <c r="D68" s="185"/>
      <c r="E68" s="185"/>
      <c r="F68" s="185"/>
      <c r="G68" s="185"/>
      <c r="J68" s="185"/>
      <c r="K68" s="185"/>
      <c r="L68" s="185"/>
      <c r="N68" s="185"/>
      <c r="O68" s="185"/>
      <c r="P68" s="185"/>
      <c r="Q68" s="185"/>
    </row>
  </sheetData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5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239" width="3.71"/>
    <col collapsed="false" customWidth="true" hidden="false" outlineLevel="0" max="8" min="2" style="239" width="11.57"/>
    <col collapsed="false" customWidth="true" hidden="false" outlineLevel="0" max="9" min="9" style="239" width="3.71"/>
    <col collapsed="false" customWidth="true" hidden="false" outlineLevel="0" max="16" min="10" style="239" width="11.57"/>
    <col collapsed="false" customWidth="true" hidden="false" outlineLevel="0" max="17" min="17" style="239" width="3.71"/>
    <col collapsed="false" customWidth="true" hidden="false" outlineLevel="0" max="25" min="18" style="239" width="11.57"/>
    <col collapsed="false" customWidth="true" hidden="false" outlineLevel="0" max="27" min="26" style="250" width="12.86"/>
    <col collapsed="false" customWidth="true" hidden="false" outlineLevel="0" max="29" min="28" style="251" width="12.86"/>
    <col collapsed="false" customWidth="true" hidden="false" outlineLevel="0" max="31" min="30" style="250" width="12.86"/>
    <col collapsed="false" customWidth="true" hidden="false" outlineLevel="0" max="33" min="32" style="251" width="12.86"/>
    <col collapsed="false" customWidth="true" hidden="false" outlineLevel="0" max="35" min="34" style="250" width="12.86"/>
    <col collapsed="false" customWidth="true" hidden="false" outlineLevel="0" max="37" min="36" style="251" width="12.86"/>
    <col collapsed="false" customWidth="true" hidden="false" outlineLevel="0" max="43" min="38" style="250" width="12.86"/>
    <col collapsed="false" customWidth="true" hidden="false" outlineLevel="0" max="63" min="44" style="239" width="12.86"/>
    <col collapsed="false" customWidth="false" hidden="false" outlineLevel="0" max="16384" min="64" style="239" width="11.43"/>
  </cols>
  <sheetData>
    <row r="1" customFormat="false" ht="24.45" hidden="false" customHeight="false" outlineLevel="0" collapsed="false">
      <c r="B1" s="242" t="s">
        <v>218</v>
      </c>
      <c r="C1" s="252"/>
      <c r="D1" s="252"/>
      <c r="E1" s="252"/>
      <c r="F1" s="252"/>
      <c r="G1" s="252"/>
      <c r="H1" s="252"/>
      <c r="I1" s="252"/>
      <c r="J1" s="252"/>
      <c r="K1" s="252"/>
      <c r="T1" s="253"/>
      <c r="U1" s="253"/>
      <c r="V1" s="253"/>
      <c r="W1" s="253"/>
      <c r="X1" s="253"/>
      <c r="Y1" s="253"/>
      <c r="Z1" s="254" t="s">
        <v>219</v>
      </c>
    </row>
    <row r="2" customFormat="false" ht="15" hidden="false" customHeight="true" outlineLevel="0" collapsed="false">
      <c r="A2" s="253"/>
      <c r="B2" s="253"/>
      <c r="C2" s="253"/>
      <c r="D2" s="253"/>
      <c r="E2" s="253"/>
      <c r="F2" s="253"/>
      <c r="G2" s="253"/>
      <c r="H2" s="253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3"/>
      <c r="U2" s="253"/>
      <c r="V2" s="253"/>
      <c r="W2" s="253"/>
      <c r="X2" s="253"/>
      <c r="Y2" s="253"/>
      <c r="Z2" s="254" t="s">
        <v>220</v>
      </c>
    </row>
    <row r="3" customFormat="false" ht="15" hidden="false" customHeight="true" outlineLevel="0" collapsed="false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4" t="s">
        <v>221</v>
      </c>
    </row>
    <row r="4" customFormat="false" ht="15" hidden="false" customHeight="true" outlineLevel="0" collapsed="false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Y4" s="253"/>
      <c r="Z4" s="254" t="s">
        <v>222</v>
      </c>
    </row>
    <row r="5" customFormat="false" ht="15" hidden="false" customHeight="true" outlineLevel="0" collapsed="false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Y5" s="253"/>
      <c r="AE5" s="256"/>
    </row>
    <row r="6" customFormat="false" ht="15" hidden="false" customHeight="true" outlineLevel="0" collapsed="false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46" t="s">
        <v>199</v>
      </c>
      <c r="Y6" s="253"/>
      <c r="Z6" s="256" t="s">
        <v>200</v>
      </c>
      <c r="AA6" s="251"/>
      <c r="AC6" s="250"/>
      <c r="AD6" s="256" t="s">
        <v>201</v>
      </c>
      <c r="AE6" s="251"/>
      <c r="AG6" s="250"/>
      <c r="AH6" s="256" t="s">
        <v>202</v>
      </c>
      <c r="AI6" s="251"/>
      <c r="AK6" s="250"/>
    </row>
    <row r="7" customFormat="false" ht="15" hidden="false" customHeight="true" outlineLevel="0" collapsed="false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AA7" s="257" t="n">
        <v>2021</v>
      </c>
      <c r="AB7" s="257" t="n">
        <v>2022</v>
      </c>
      <c r="AC7" s="250"/>
      <c r="AE7" s="257" t="n">
        <v>2021</v>
      </c>
      <c r="AF7" s="257" t="n">
        <v>2022</v>
      </c>
      <c r="AG7" s="250"/>
      <c r="AI7" s="257" t="n">
        <v>2021</v>
      </c>
      <c r="AJ7" s="257" t="n">
        <v>2022</v>
      </c>
      <c r="AK7" s="250"/>
    </row>
    <row r="8" customFormat="false" ht="15" hidden="false" customHeight="true" outlineLevel="0" collapsed="false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0" t="s">
        <v>203</v>
      </c>
      <c r="AA8" s="251" t="n">
        <v>-0.0722012246025751</v>
      </c>
      <c r="AB8" s="251" t="n">
        <v>0.100327634894854</v>
      </c>
      <c r="AC8" s="250"/>
      <c r="AD8" s="250" t="s">
        <v>203</v>
      </c>
      <c r="AE8" s="251" t="n">
        <v>-0.177926309917031</v>
      </c>
      <c r="AF8" s="251" t="n">
        <v>0.148567502694986</v>
      </c>
      <c r="AG8" s="250"/>
      <c r="AH8" s="250" t="s">
        <v>203</v>
      </c>
      <c r="AI8" s="251" t="n">
        <v>-0.0888718320477631</v>
      </c>
      <c r="AJ8" s="251" t="n">
        <v>0.263910408883763</v>
      </c>
      <c r="AK8" s="250"/>
      <c r="AL8" s="258" t="s">
        <v>223</v>
      </c>
      <c r="AM8" s="259" t="n">
        <v>2022</v>
      </c>
    </row>
    <row r="9" customFormat="false" ht="15" hidden="false" customHeight="true" outlineLevel="0" collapsed="false">
      <c r="A9" s="253"/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0" t="s">
        <v>204</v>
      </c>
      <c r="AA9" s="251" t="n">
        <v>-0.0666684145050158</v>
      </c>
      <c r="AB9" s="251" t="n">
        <v>0.0932882869654193</v>
      </c>
      <c r="AC9" s="250"/>
      <c r="AD9" s="250" t="s">
        <v>204</v>
      </c>
      <c r="AE9" s="251" t="n">
        <v>-0.156819154439659</v>
      </c>
      <c r="AF9" s="251" t="n">
        <v>0.149005244830733</v>
      </c>
      <c r="AG9" s="250"/>
      <c r="AH9" s="250" t="s">
        <v>204</v>
      </c>
      <c r="AI9" s="251" t="n">
        <v>-0.0710854927291405</v>
      </c>
      <c r="AJ9" s="251" t="n">
        <v>0.240274167044113</v>
      </c>
      <c r="AK9" s="250"/>
      <c r="AL9" s="260" t="s">
        <v>224</v>
      </c>
      <c r="AM9" s="261" t="n">
        <v>2021</v>
      </c>
    </row>
    <row r="10" customFormat="false" ht="15" hidden="false" customHeight="true" outlineLevel="0" collapsed="false">
      <c r="A10" s="253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0" t="s">
        <v>205</v>
      </c>
      <c r="AA10" s="251" t="n">
        <v>-0.0283440701853338</v>
      </c>
      <c r="AB10" s="251" t="n">
        <v>0.0561484887783045</v>
      </c>
      <c r="AC10" s="250"/>
      <c r="AD10" s="250" t="s">
        <v>205</v>
      </c>
      <c r="AE10" s="251" t="n">
        <v>-0.116962134954991</v>
      </c>
      <c r="AF10" s="251" t="n">
        <v>0.112457686951996</v>
      </c>
      <c r="AG10" s="250"/>
      <c r="AH10" s="250" t="s">
        <v>205</v>
      </c>
      <c r="AI10" s="251" t="n">
        <v>-0.0175939520764778</v>
      </c>
      <c r="AJ10" s="251" t="n">
        <v>0.138751943119673</v>
      </c>
      <c r="AK10" s="250"/>
    </row>
    <row r="11" customFormat="false" ht="15" hidden="false" customHeight="true" outlineLevel="0" collapsed="false">
      <c r="A11" s="253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0" t="s">
        <v>206</v>
      </c>
      <c r="AA11" s="251" t="n">
        <v>-0.00057325572809745</v>
      </c>
      <c r="AB11" s="251" t="n">
        <v>0.0589975134988755</v>
      </c>
      <c r="AC11" s="250"/>
      <c r="AD11" s="250" t="s">
        <v>206</v>
      </c>
      <c r="AE11" s="251" t="n">
        <v>-0.115952358348585</v>
      </c>
      <c r="AF11" s="251" t="n">
        <v>0.132234095861239</v>
      </c>
      <c r="AG11" s="250"/>
      <c r="AH11" s="250" t="s">
        <v>206</v>
      </c>
      <c r="AI11" s="251" t="n">
        <v>0.0339970206757117</v>
      </c>
      <c r="AJ11" s="251" t="n">
        <v>0.125244309747075</v>
      </c>
      <c r="AK11" s="250"/>
    </row>
    <row r="12" customFormat="false" ht="15" hidden="false" customHeight="true" outlineLevel="0" collapsed="false">
      <c r="A12" s="253"/>
      <c r="B12" s="253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0" t="s">
        <v>207</v>
      </c>
      <c r="AA12" s="251" t="n">
        <v>0.0339067065829933</v>
      </c>
      <c r="AB12" s="251" t="n">
        <v>0.0733136105542155</v>
      </c>
      <c r="AC12" s="250"/>
      <c r="AD12" s="250" t="s">
        <v>207</v>
      </c>
      <c r="AE12" s="251" t="n">
        <v>-0.0770242651004226</v>
      </c>
      <c r="AF12" s="251" t="n">
        <v>0.124980976550588</v>
      </c>
      <c r="AG12" s="250"/>
      <c r="AH12" s="250" t="s">
        <v>207</v>
      </c>
      <c r="AI12" s="251" t="n">
        <v>0.0893136464574636</v>
      </c>
      <c r="AJ12" s="251" t="n">
        <v>0.138903230468132</v>
      </c>
      <c r="AK12" s="250"/>
    </row>
    <row r="13" customFormat="false" ht="15" hidden="false" customHeight="true" outlineLevel="0" collapsed="false">
      <c r="A13" s="253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0" t="s">
        <v>208</v>
      </c>
      <c r="AA13" s="251" t="n">
        <v>0.0469534265041101</v>
      </c>
      <c r="AB13" s="251" t="n">
        <v>0.0734395967974866</v>
      </c>
      <c r="AC13" s="250"/>
      <c r="AD13" s="250" t="s">
        <v>208</v>
      </c>
      <c r="AE13" s="251" t="n">
        <v>-0.0596064144336351</v>
      </c>
      <c r="AF13" s="251" t="n">
        <v>0.124829332964943</v>
      </c>
      <c r="AG13" s="250"/>
      <c r="AH13" s="250" t="s">
        <v>208</v>
      </c>
      <c r="AI13" s="251" t="n">
        <v>0.104788799087923</v>
      </c>
      <c r="AJ13" s="251" t="n">
        <v>0.137032331768044</v>
      </c>
      <c r="AK13" s="250"/>
    </row>
    <row r="14" customFormat="false" ht="15" hidden="false" customHeight="true" outlineLevel="0" collapsed="false">
      <c r="A14" s="253"/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0" t="s">
        <v>209</v>
      </c>
      <c r="AA14" s="251" t="n">
        <v>0.0532162647309107</v>
      </c>
      <c r="AB14" s="251" t="n">
        <v>0.0693286863838279</v>
      </c>
      <c r="AC14" s="250"/>
      <c r="AD14" s="250" t="s">
        <v>209</v>
      </c>
      <c r="AE14" s="251" t="n">
        <v>-0.0427665373056007</v>
      </c>
      <c r="AF14" s="251" t="n">
        <v>0.124200965059969</v>
      </c>
      <c r="AG14" s="250"/>
      <c r="AH14" s="250" t="s">
        <v>209</v>
      </c>
      <c r="AI14" s="251" t="n">
        <v>0.122343349722975</v>
      </c>
      <c r="AJ14" s="251" t="n">
        <v>0.121423554043402</v>
      </c>
      <c r="AK14" s="250"/>
    </row>
    <row r="15" customFormat="false" ht="15" hidden="false" customHeight="true" outlineLevel="0" collapsed="false">
      <c r="A15" s="253"/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0" t="s">
        <v>210</v>
      </c>
      <c r="AA15" s="251" t="n">
        <v>0.0636552215273608</v>
      </c>
      <c r="AC15" s="250"/>
      <c r="AD15" s="250" t="s">
        <v>210</v>
      </c>
      <c r="AE15" s="251" t="n">
        <v>-0.0154607354818225</v>
      </c>
      <c r="AG15" s="250"/>
      <c r="AH15" s="250" t="s">
        <v>210</v>
      </c>
      <c r="AI15" s="251" t="n">
        <v>0.142091438767689</v>
      </c>
      <c r="AK15" s="250"/>
    </row>
    <row r="16" customFormat="false" ht="15" hidden="false" customHeight="true" outlineLevel="0" collapsed="false">
      <c r="A16" s="253"/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0" t="s">
        <v>211</v>
      </c>
      <c r="AA16" s="251" t="n">
        <v>0.0608899619690385</v>
      </c>
      <c r="AC16" s="250"/>
      <c r="AD16" s="250" t="s">
        <v>211</v>
      </c>
      <c r="AE16" s="251" t="n">
        <v>-0.00625210257843932</v>
      </c>
      <c r="AG16" s="250"/>
      <c r="AH16" s="250" t="s">
        <v>211</v>
      </c>
      <c r="AI16" s="251" t="n">
        <v>0.12490043182571</v>
      </c>
      <c r="AK16" s="250"/>
    </row>
    <row r="17" customFormat="false" ht="15" hidden="false" customHeight="true" outlineLevel="0" collapsed="false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0" t="s">
        <v>212</v>
      </c>
      <c r="AA17" s="251" t="n">
        <v>0.0566894761509109</v>
      </c>
      <c r="AC17" s="250"/>
      <c r="AD17" s="250" t="s">
        <v>212</v>
      </c>
      <c r="AE17" s="251" t="n">
        <v>0.00291616939141448</v>
      </c>
      <c r="AG17" s="250"/>
      <c r="AH17" s="250" t="s">
        <v>212</v>
      </c>
      <c r="AI17" s="251" t="n">
        <v>0.110014457107134</v>
      </c>
      <c r="AK17" s="250"/>
    </row>
    <row r="18" customFormat="false" ht="15" hidden="false" customHeight="true" outlineLevel="0" collapsed="false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0" t="s">
        <v>213</v>
      </c>
      <c r="AA18" s="251" t="n">
        <v>0.055744720786396</v>
      </c>
      <c r="AC18" s="250"/>
      <c r="AD18" s="250" t="s">
        <v>213</v>
      </c>
      <c r="AE18" s="251" t="n">
        <v>0.0187669759416815</v>
      </c>
      <c r="AG18" s="250"/>
      <c r="AH18" s="250" t="s">
        <v>213</v>
      </c>
      <c r="AI18" s="251" t="n">
        <v>0.0940315032562546</v>
      </c>
      <c r="AK18" s="250"/>
    </row>
    <row r="19" customFormat="false" ht="15" hidden="false" customHeight="true" outlineLevel="0" collapsed="false">
      <c r="A19" s="253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0" t="s">
        <v>214</v>
      </c>
      <c r="AA19" s="251" t="n">
        <v>0.0560849504265065</v>
      </c>
      <c r="AC19" s="250"/>
      <c r="AD19" s="250" t="s">
        <v>214</v>
      </c>
      <c r="AE19" s="251" t="n">
        <v>0.0237054874280827</v>
      </c>
      <c r="AG19" s="250"/>
      <c r="AH19" s="250" t="s">
        <v>214</v>
      </c>
      <c r="AI19" s="251" t="n">
        <v>0.101959777552215</v>
      </c>
      <c r="AK19" s="250"/>
    </row>
    <row r="20" customFormat="false" ht="15" hidden="false" customHeight="true" outlineLevel="0" collapsed="false">
      <c r="A20" s="253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AA20" s="251"/>
      <c r="AC20" s="250"/>
      <c r="AE20" s="251"/>
      <c r="AG20" s="250"/>
      <c r="AI20" s="251"/>
      <c r="AK20" s="250"/>
    </row>
    <row r="21" customFormat="false" ht="15" hidden="false" customHeight="true" outlineLevel="0" collapsed="false">
      <c r="A21" s="253"/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AA21" s="251"/>
      <c r="AC21" s="250"/>
      <c r="AE21" s="251"/>
      <c r="AG21" s="250"/>
      <c r="AI21" s="251"/>
      <c r="AK21" s="250"/>
    </row>
    <row r="22" customFormat="false" ht="15" hidden="false" customHeight="true" outlineLevel="0" collapsed="false">
      <c r="A22" s="253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AA22" s="251"/>
      <c r="AC22" s="250"/>
      <c r="AE22" s="251"/>
      <c r="AG22" s="250"/>
      <c r="AI22" s="251"/>
      <c r="AK22" s="250"/>
    </row>
    <row r="23" customFormat="false" ht="15" hidden="false" customHeight="true" outlineLevel="0" collapsed="false">
      <c r="A23" s="253"/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AA23" s="251"/>
      <c r="AC23" s="250"/>
      <c r="AE23" s="251"/>
      <c r="AG23" s="250"/>
      <c r="AI23" s="251"/>
      <c r="AK23" s="250"/>
    </row>
    <row r="24" customFormat="false" ht="15" hidden="false" customHeight="true" outlineLevel="0" collapsed="false">
      <c r="A24" s="253"/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AA24" s="251"/>
      <c r="AC24" s="250"/>
      <c r="AE24" s="251"/>
      <c r="AG24" s="250"/>
      <c r="AI24" s="251"/>
      <c r="AK24" s="250"/>
    </row>
    <row r="25" customFormat="false" ht="15" hidden="false" customHeight="true" outlineLevel="0" collapsed="false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AA25" s="251"/>
      <c r="AC25" s="250"/>
      <c r="AE25" s="251"/>
      <c r="AG25" s="250"/>
      <c r="AI25" s="251"/>
      <c r="AK25" s="250"/>
    </row>
    <row r="26" customFormat="false" ht="15" hidden="false" customHeight="true" outlineLevel="0" collapsed="false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AA26" s="251"/>
      <c r="AC26" s="250"/>
      <c r="AE26" s="251"/>
      <c r="AG26" s="250"/>
      <c r="AI26" s="251"/>
      <c r="AK26" s="250"/>
    </row>
    <row r="27" customFormat="false" ht="15" hidden="false" customHeight="true" outlineLevel="0" collapsed="false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AA27" s="251"/>
      <c r="AC27" s="250"/>
      <c r="AE27" s="251"/>
      <c r="AG27" s="250"/>
      <c r="AI27" s="251"/>
      <c r="AK27" s="250"/>
    </row>
    <row r="28" customFormat="false" ht="15" hidden="false" customHeight="true" outlineLevel="0" collapsed="false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AA28" s="251"/>
      <c r="AC28" s="250"/>
      <c r="AE28" s="251"/>
      <c r="AG28" s="250"/>
      <c r="AI28" s="251"/>
      <c r="AK28" s="250"/>
    </row>
    <row r="29" customFormat="false" ht="15" hidden="false" customHeight="true" outlineLevel="0" collapsed="false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AA29" s="251"/>
      <c r="AC29" s="250"/>
      <c r="AE29" s="251"/>
      <c r="AG29" s="250"/>
      <c r="AI29" s="251"/>
      <c r="AK29" s="250"/>
    </row>
    <row r="30" customFormat="false" ht="15" hidden="false" customHeight="true" outlineLevel="0" collapsed="false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AA30" s="251"/>
      <c r="AC30" s="250"/>
      <c r="AE30" s="251"/>
      <c r="AG30" s="250"/>
      <c r="AI30" s="251"/>
      <c r="AK30" s="250"/>
    </row>
    <row r="31" customFormat="false" ht="15" hidden="false" customHeight="true" outlineLevel="0" collapsed="false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AA31" s="251"/>
      <c r="AC31" s="250"/>
      <c r="AE31" s="251"/>
      <c r="AG31" s="250"/>
      <c r="AI31" s="251"/>
      <c r="AK31" s="250"/>
    </row>
    <row r="32" customFormat="false" ht="15" hidden="false" customHeight="true" outlineLevel="0" collapsed="false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AA32" s="251"/>
      <c r="AC32" s="250"/>
      <c r="AE32" s="251"/>
      <c r="AG32" s="250"/>
      <c r="AI32" s="251"/>
      <c r="AK32" s="250"/>
    </row>
    <row r="33" customFormat="false" ht="15" hidden="false" customHeight="true" outlineLevel="0" collapsed="false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6" t="s">
        <v>215</v>
      </c>
      <c r="AA33" s="251"/>
      <c r="AC33" s="250"/>
      <c r="AD33" s="256" t="s">
        <v>216</v>
      </c>
      <c r="AE33" s="251"/>
      <c r="AG33" s="250"/>
      <c r="AH33" s="256" t="s">
        <v>217</v>
      </c>
      <c r="AI33" s="251"/>
      <c r="AK33" s="250"/>
    </row>
    <row r="34" customFormat="false" ht="15" hidden="false" customHeight="true" outlineLevel="0" collapsed="false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AA34" s="257" t="n">
        <v>2021</v>
      </c>
      <c r="AB34" s="257" t="n">
        <v>2022</v>
      </c>
      <c r="AC34" s="250"/>
      <c r="AE34" s="257" t="n">
        <v>2021</v>
      </c>
      <c r="AF34" s="257" t="n">
        <v>2022</v>
      </c>
      <c r="AG34" s="250"/>
      <c r="AI34" s="257" t="n">
        <v>2021</v>
      </c>
      <c r="AJ34" s="257" t="n">
        <v>2022</v>
      </c>
      <c r="AK34" s="250"/>
    </row>
    <row r="35" customFormat="false" ht="15" hidden="false" customHeight="true" outlineLevel="0" collapsed="false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0" t="s">
        <v>203</v>
      </c>
      <c r="AA35" s="251" t="n">
        <v>0.011077123727891</v>
      </c>
      <c r="AB35" s="251" t="n">
        <v>0.0136177292020922</v>
      </c>
      <c r="AC35" s="250"/>
      <c r="AD35" s="250" t="s">
        <v>203</v>
      </c>
      <c r="AE35" s="251" t="n">
        <v>0.0577021788071259</v>
      </c>
      <c r="AF35" s="251" t="n">
        <v>-0.0428996908266578</v>
      </c>
      <c r="AG35" s="250"/>
      <c r="AH35" s="250" t="s">
        <v>203</v>
      </c>
      <c r="AI35" s="251" t="n">
        <v>0.0355619866247379</v>
      </c>
      <c r="AJ35" s="251" t="n">
        <v>-0.0175966981227231</v>
      </c>
      <c r="AK35" s="250"/>
      <c r="AL35" s="258" t="s">
        <v>225</v>
      </c>
      <c r="AM35" s="259" t="n">
        <v>2022</v>
      </c>
    </row>
    <row r="36" customFormat="false" ht="15" hidden="false" customHeight="true" outlineLevel="0" collapsed="false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0" t="s">
        <v>204</v>
      </c>
      <c r="AA36" s="251" t="n">
        <v>-0.002640788812854</v>
      </c>
      <c r="AB36" s="251" t="n">
        <v>0.00508308383759925</v>
      </c>
      <c r="AC36" s="250"/>
      <c r="AD36" s="250" t="s">
        <v>204</v>
      </c>
      <c r="AE36" s="251" t="n">
        <v>0.0355276238636202</v>
      </c>
      <c r="AF36" s="251" t="n">
        <v>-0.0474227959235078</v>
      </c>
      <c r="AG36" s="250"/>
      <c r="AH36" s="250" t="s">
        <v>204</v>
      </c>
      <c r="AI36" s="251" t="n">
        <v>0.012245191833654</v>
      </c>
      <c r="AJ36" s="251" t="n">
        <v>-0.0152561370904475</v>
      </c>
      <c r="AK36" s="250"/>
      <c r="AL36" s="260" t="s">
        <v>226</v>
      </c>
      <c r="AM36" s="261" t="n">
        <v>2021</v>
      </c>
    </row>
    <row r="37" customFormat="false" ht="15" hidden="false" customHeight="true" outlineLevel="0" collapsed="false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0" t="s">
        <v>205</v>
      </c>
      <c r="AA37" s="251" t="n">
        <v>0.0288553951719908</v>
      </c>
      <c r="AB37" s="251" t="n">
        <v>-0.0128447835642729</v>
      </c>
      <c r="AC37" s="250"/>
      <c r="AD37" s="250" t="s">
        <v>205</v>
      </c>
      <c r="AE37" s="251" t="n">
        <v>0.0506816582171419</v>
      </c>
      <c r="AF37" s="251" t="n">
        <v>-0.0555630587123494</v>
      </c>
      <c r="AG37" s="250"/>
      <c r="AH37" s="250" t="s">
        <v>205</v>
      </c>
      <c r="AI37" s="251" t="n">
        <v>0.0412174454128659</v>
      </c>
      <c r="AJ37" s="251" t="n">
        <v>-0.0323069882079251</v>
      </c>
      <c r="AK37" s="250"/>
    </row>
    <row r="38" customFormat="false" ht="15" hidden="false" customHeight="true" outlineLevel="0" collapsed="false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0" t="s">
        <v>206</v>
      </c>
      <c r="AA38" s="251" t="n">
        <v>0.0687153128455337</v>
      </c>
      <c r="AB38" s="251" t="n">
        <v>-0.0120237228220377</v>
      </c>
      <c r="AC38" s="250"/>
      <c r="AD38" s="250" t="s">
        <v>206</v>
      </c>
      <c r="AE38" s="251" t="n">
        <v>0.0676348823604276</v>
      </c>
      <c r="AF38" s="251" t="n">
        <v>-0.0520262692930685</v>
      </c>
      <c r="AG38" s="250"/>
      <c r="AH38" s="250" t="s">
        <v>206</v>
      </c>
      <c r="AI38" s="251" t="n">
        <v>0.0685220518492206</v>
      </c>
      <c r="AJ38" s="251" t="n">
        <v>-0.0279991171179384</v>
      </c>
      <c r="AK38" s="250"/>
    </row>
    <row r="39" customFormat="false" ht="15" hidden="false" customHeight="true" outlineLevel="0" collapsed="false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0" t="s">
        <v>207</v>
      </c>
      <c r="AA39" s="251" t="n">
        <v>0.0929036369925399</v>
      </c>
      <c r="AB39" s="251" t="n">
        <v>0.0135134062533616</v>
      </c>
      <c r="AC39" s="250"/>
      <c r="AD39" s="250" t="s">
        <v>207</v>
      </c>
      <c r="AE39" s="251" t="n">
        <v>0.080935625370567</v>
      </c>
      <c r="AF39" s="251" t="n">
        <v>-0.0237669764182145</v>
      </c>
      <c r="AG39" s="250"/>
      <c r="AH39" s="250" t="s">
        <v>207</v>
      </c>
      <c r="AI39" s="251" t="n">
        <v>0.0861585970280144</v>
      </c>
      <c r="AJ39" s="251" t="n">
        <v>0.000844405001892596</v>
      </c>
      <c r="AK39" s="250"/>
    </row>
    <row r="40" customFormat="false" ht="15" hidden="false" customHeight="true" outlineLevel="0" collapsed="false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0" t="s">
        <v>208</v>
      </c>
      <c r="AA40" s="251" t="n">
        <v>0.100744884787165</v>
      </c>
      <c r="AB40" s="251" t="n">
        <v>0.014873865078394</v>
      </c>
      <c r="AC40" s="250"/>
      <c r="AD40" s="250" t="s">
        <v>208</v>
      </c>
      <c r="AE40" s="251" t="n">
        <v>0.0841213394673443</v>
      </c>
      <c r="AF40" s="251" t="n">
        <v>-0.0239860761149507</v>
      </c>
      <c r="AG40" s="250"/>
      <c r="AH40" s="250" t="s">
        <v>208</v>
      </c>
      <c r="AI40" s="251" t="n">
        <v>0.098328483445521</v>
      </c>
      <c r="AJ40" s="251" t="n">
        <v>0.000225509244564535</v>
      </c>
      <c r="AK40" s="250"/>
    </row>
    <row r="41" customFormat="false" ht="15" hidden="false" customHeight="true" outlineLevel="0" collapsed="false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0" t="s">
        <v>209</v>
      </c>
      <c r="AA41" s="251" t="n">
        <v>0.0949094564231071</v>
      </c>
      <c r="AB41" s="251" t="n">
        <v>0.0120420476453198</v>
      </c>
      <c r="AC41" s="250"/>
      <c r="AD41" s="250" t="s">
        <v>209</v>
      </c>
      <c r="AE41" s="251" t="n">
        <v>0.0777508341272046</v>
      </c>
      <c r="AF41" s="251" t="n">
        <v>-0.025859921395593</v>
      </c>
      <c r="AG41" s="250"/>
      <c r="AH41" s="250" t="s">
        <v>209</v>
      </c>
      <c r="AI41" s="251" t="n">
        <v>0.0994020006440748</v>
      </c>
      <c r="AJ41" s="251" t="n">
        <v>-0.00321368173728857</v>
      </c>
      <c r="AK41" s="250"/>
    </row>
    <row r="42" customFormat="false" ht="15" hidden="false" customHeight="true" outlineLevel="0" collapsed="false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0" t="s">
        <v>210</v>
      </c>
      <c r="AA42" s="251" t="n">
        <v>0.0902901622835934</v>
      </c>
      <c r="AC42" s="250"/>
      <c r="AD42" s="250" t="s">
        <v>210</v>
      </c>
      <c r="AE42" s="251" t="n">
        <v>0.0686379183150361</v>
      </c>
      <c r="AG42" s="250"/>
      <c r="AH42" s="250" t="s">
        <v>210</v>
      </c>
      <c r="AI42" s="251" t="n">
        <v>0.092844062944952</v>
      </c>
      <c r="AK42" s="250"/>
    </row>
    <row r="43" customFormat="false" ht="15" hidden="false" customHeight="true" outlineLevel="0" collapsed="false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0" t="s">
        <v>211</v>
      </c>
      <c r="AA43" s="251" t="n">
        <v>0.0821503036252416</v>
      </c>
      <c r="AC43" s="250"/>
      <c r="AD43" s="250" t="s">
        <v>211</v>
      </c>
      <c r="AE43" s="251" t="n">
        <v>0.0568467461195255</v>
      </c>
      <c r="AG43" s="250"/>
      <c r="AH43" s="250" t="s">
        <v>211</v>
      </c>
      <c r="AI43" s="251" t="n">
        <v>0.0854961242417852</v>
      </c>
      <c r="AK43" s="250"/>
    </row>
    <row r="44" customFormat="false" ht="15" hidden="false" customHeight="true" outlineLevel="0" collapsed="false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0" t="s">
        <v>212</v>
      </c>
      <c r="AA44" s="251" t="n">
        <v>0.0708173816671959</v>
      </c>
      <c r="AC44" s="250"/>
      <c r="AD44" s="250" t="s">
        <v>212</v>
      </c>
      <c r="AE44" s="251" t="n">
        <v>0.0418412141841888</v>
      </c>
      <c r="AG44" s="250"/>
      <c r="AH44" s="250" t="s">
        <v>212</v>
      </c>
      <c r="AI44" s="251" t="n">
        <v>0.0705268886048644</v>
      </c>
      <c r="AK44" s="250"/>
    </row>
    <row r="45" customFormat="false" ht="15" hidden="false" customHeight="true" outlineLevel="0" collapsed="false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0" t="s">
        <v>213</v>
      </c>
      <c r="AA45" s="251" t="n">
        <v>0.0619546595988447</v>
      </c>
      <c r="AC45" s="250"/>
      <c r="AD45" s="250" t="s">
        <v>213</v>
      </c>
      <c r="AE45" s="251" t="n">
        <v>0.0303196975123959</v>
      </c>
      <c r="AG45" s="250"/>
      <c r="AH45" s="250" t="s">
        <v>213</v>
      </c>
      <c r="AI45" s="251" t="n">
        <v>0.062552353605994</v>
      </c>
      <c r="AK45" s="250"/>
    </row>
    <row r="46" customFormat="false" ht="15" hidden="false" customHeight="true" outlineLevel="0" collapsed="false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0" t="s">
        <v>214</v>
      </c>
      <c r="AA46" s="251" t="n">
        <v>0.0563702164892942</v>
      </c>
      <c r="AC46" s="250"/>
      <c r="AD46" s="250" t="s">
        <v>214</v>
      </c>
      <c r="AE46" s="251" t="n">
        <v>0.0224217772539768</v>
      </c>
      <c r="AG46" s="250"/>
      <c r="AH46" s="250" t="s">
        <v>214</v>
      </c>
      <c r="AI46" s="251" t="n">
        <v>0.0560382500104957</v>
      </c>
      <c r="AK46" s="250"/>
    </row>
    <row r="47" customFormat="false" ht="15" hidden="false" customHeight="true" outlineLevel="0" collapsed="false">
      <c r="A47" s="253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</row>
    <row r="48" customFormat="false" ht="15" hidden="false" customHeight="true" outlineLevel="0" collapsed="false">
      <c r="A48" s="253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</row>
    <row r="49" customFormat="false" ht="15" hidden="false" customHeight="true" outlineLevel="0" collapsed="false">
      <c r="A49" s="253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</row>
    <row r="50" customFormat="false" ht="15" hidden="false" customHeight="true" outlineLevel="0" collapsed="false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</row>
    <row r="51" customFormat="false" ht="15" hidden="false" customHeight="true" outlineLevel="0" collapsed="false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</row>
    <row r="52" customFormat="false" ht="15" hidden="false" customHeight="true" outlineLevel="0" collapsed="false">
      <c r="A52" s="253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</row>
    <row r="53" customFormat="false" ht="15" hidden="false" customHeight="true" outlineLevel="0" collapsed="false">
      <c r="A53" s="253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</row>
    <row r="54" customFormat="false" ht="15" hidden="false" customHeight="true" outlineLevel="0" collapsed="false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</row>
    <row r="55" customFormat="false" ht="15" hidden="false" customHeight="true" outlineLevel="0" collapsed="false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</row>
    <row r="56" customFormat="false" ht="15" hidden="false" customHeight="true" outlineLevel="0" collapsed="false">
      <c r="A56" s="253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</row>
    <row r="57" customFormat="false" ht="15" hidden="false" customHeight="true" outlineLevel="0" collapsed="false">
      <c r="A57" s="253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</row>
    <row r="58" customFormat="false" ht="15" hidden="false" customHeight="true" outlineLevel="0" collapsed="false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</row>
    <row r="59" customFormat="false" ht="15" hidden="false" customHeight="true" outlineLevel="0" collapsed="false">
      <c r="A59" s="253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</row>
  </sheetData>
  <mergeCells count="1">
    <mergeCell ref="I2:S2"/>
  </mergeCells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65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20" width="3.71"/>
    <col collapsed="false" customWidth="true" hidden="false" outlineLevel="0" max="8" min="2" style="20" width="11.57"/>
    <col collapsed="false" customWidth="true" hidden="false" outlineLevel="0" max="9" min="9" style="20" width="3.71"/>
    <col collapsed="false" customWidth="true" hidden="false" outlineLevel="0" max="16" min="10" style="20" width="11.57"/>
    <col collapsed="false" customWidth="true" hidden="false" outlineLevel="0" max="17" min="17" style="20" width="3.71"/>
    <col collapsed="false" customWidth="true" hidden="false" outlineLevel="0" max="24" min="18" style="20" width="11.57"/>
    <col collapsed="false" customWidth="true" hidden="false" outlineLevel="0" max="25" min="25" style="241" width="11.57"/>
    <col collapsed="false" customWidth="true" hidden="false" outlineLevel="0" max="27" min="26" style="241" width="12.86"/>
    <col collapsed="false" customWidth="true" hidden="false" outlineLevel="0" max="28" min="28" style="83" width="12.86"/>
    <col collapsed="false" customWidth="true" hidden="false" outlineLevel="0" max="29" min="29" style="244" width="12.86"/>
    <col collapsed="false" customWidth="true" hidden="false" outlineLevel="0" max="31" min="30" style="83" width="12.86"/>
    <col collapsed="false" customWidth="true" hidden="false" outlineLevel="0" max="32" min="32" style="244" width="12.86"/>
    <col collapsed="false" customWidth="true" hidden="false" outlineLevel="0" max="34" min="33" style="83" width="12.86"/>
    <col collapsed="false" customWidth="true" hidden="false" outlineLevel="0" max="35" min="35" style="244" width="12.86"/>
    <col collapsed="false" customWidth="true" hidden="false" outlineLevel="0" max="41" min="36" style="83" width="12.86"/>
    <col collapsed="false" customWidth="true" hidden="false" outlineLevel="0" max="45" min="42" style="241" width="12.86"/>
    <col collapsed="false" customWidth="true" hidden="false" outlineLevel="0" max="63" min="46" style="20" width="12.86"/>
    <col collapsed="false" customWidth="false" hidden="false" outlineLevel="0" max="16384" min="64" style="20" width="11.43"/>
  </cols>
  <sheetData>
    <row r="1" customFormat="false" ht="24.45" hidden="false" customHeight="false" outlineLevel="0" collapsed="false">
      <c r="B1" s="242" t="s">
        <v>227</v>
      </c>
      <c r="C1" s="243"/>
      <c r="D1" s="243"/>
      <c r="E1" s="243"/>
      <c r="F1" s="243"/>
      <c r="G1" s="243"/>
      <c r="H1" s="243"/>
      <c r="J1" s="31"/>
      <c r="K1" s="31"/>
      <c r="L1" s="31"/>
      <c r="M1" s="31"/>
      <c r="N1" s="31"/>
      <c r="O1" s="31"/>
      <c r="P1" s="31"/>
      <c r="Q1" s="31"/>
      <c r="R1" s="31"/>
      <c r="S1" s="31"/>
      <c r="T1" s="243"/>
      <c r="U1" s="243"/>
      <c r="V1" s="243"/>
      <c r="W1" s="243"/>
      <c r="X1" s="243"/>
      <c r="Z1" s="241" t="s">
        <v>196</v>
      </c>
      <c r="AB1" s="83" t="s">
        <v>228</v>
      </c>
    </row>
    <row r="2" customFormat="false" ht="15" hidden="false" customHeight="true" outlineLevel="0" collapsed="false">
      <c r="A2" s="31"/>
      <c r="B2" s="243"/>
      <c r="C2" s="243"/>
      <c r="D2" s="243"/>
      <c r="E2" s="243"/>
      <c r="F2" s="243"/>
      <c r="G2" s="243"/>
      <c r="H2" s="243"/>
      <c r="J2" s="31"/>
      <c r="K2" s="31"/>
      <c r="L2" s="31"/>
      <c r="M2" s="31"/>
      <c r="N2" s="31"/>
      <c r="O2" s="31"/>
      <c r="P2" s="31"/>
      <c r="Q2" s="31"/>
      <c r="R2" s="31"/>
      <c r="S2" s="31"/>
      <c r="T2" s="243"/>
      <c r="U2" s="243"/>
      <c r="V2" s="243"/>
      <c r="W2" s="243"/>
      <c r="X2" s="243"/>
      <c r="Z2" s="241" t="s">
        <v>197</v>
      </c>
      <c r="AB2" s="83" t="s">
        <v>229</v>
      </c>
    </row>
    <row r="3" customFormat="false" ht="15" hidden="false" customHeight="true" outlineLevel="0" collapsed="false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Z3" s="241" t="s">
        <v>198</v>
      </c>
      <c r="AB3" s="83" t="s">
        <v>230</v>
      </c>
    </row>
    <row r="4" customFormat="false" ht="15" hidden="false" customHeight="true" outlineLevel="0" collapsed="false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AB4" s="83" t="s">
        <v>231</v>
      </c>
    </row>
    <row r="5" customFormat="false" ht="15" hidden="false" customHeight="true" outlineLevel="0" collapsed="false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AB5" s="83" t="s">
        <v>232</v>
      </c>
    </row>
    <row r="6" customFormat="false" ht="15" hidden="false" customHeight="true" outlineLevel="0" collapsed="false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6" t="s">
        <v>199</v>
      </c>
      <c r="Z6" s="247" t="s">
        <v>200</v>
      </c>
      <c r="AA6" s="247"/>
    </row>
    <row r="7" customFormat="false" ht="15" hidden="false" customHeight="true" outlineLevel="0" collapsed="false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AA7" s="248" t="n">
        <v>2019</v>
      </c>
      <c r="AB7" s="262" t="s">
        <v>200</v>
      </c>
      <c r="AE7" s="262" t="s">
        <v>201</v>
      </c>
      <c r="AH7" s="262" t="s">
        <v>202</v>
      </c>
      <c r="AP7" s="248" t="n">
        <v>2022</v>
      </c>
    </row>
    <row r="8" customFormat="false" ht="15" hidden="false" customHeight="true" outlineLevel="0" collapsed="false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Z8" s="241" t="s">
        <v>203</v>
      </c>
      <c r="AA8" s="249" t="n">
        <v>46820440</v>
      </c>
      <c r="AP8" s="249" t="n">
        <v>8185760</v>
      </c>
    </row>
    <row r="9" customFormat="false" ht="15" hidden="false" customHeight="true" outlineLevel="0" collapsed="false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Z9" s="241" t="s">
        <v>204</v>
      </c>
      <c r="AA9" s="249" t="n">
        <v>44583561</v>
      </c>
      <c r="AB9" s="263" t="n">
        <v>44317</v>
      </c>
      <c r="AC9" s="244" t="n">
        <v>522.706906</v>
      </c>
      <c r="AE9" s="263" t="n">
        <v>44317</v>
      </c>
      <c r="AF9" s="244" t="n">
        <v>161.265244</v>
      </c>
      <c r="AH9" s="263" t="n">
        <v>44317</v>
      </c>
      <c r="AI9" s="244" t="n">
        <v>79.880839</v>
      </c>
      <c r="AK9" s="264" t="s">
        <v>223</v>
      </c>
      <c r="AL9" s="265" t="n">
        <v>2022</v>
      </c>
      <c r="AP9" s="249" t="n">
        <v>7406116</v>
      </c>
    </row>
    <row r="10" customFormat="false" ht="15" hidden="false" customHeight="true" outlineLevel="0" collapsed="false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Z10" s="241" t="s">
        <v>205</v>
      </c>
      <c r="AA10" s="249" t="n">
        <v>48353601</v>
      </c>
      <c r="AB10" s="263" t="n">
        <v>44348</v>
      </c>
      <c r="AC10" s="244" t="n">
        <v>527.377242</v>
      </c>
      <c r="AE10" s="263" t="n">
        <v>44348</v>
      </c>
      <c r="AF10" s="244" t="n">
        <v>161.762745</v>
      </c>
      <c r="AH10" s="263" t="n">
        <v>44348</v>
      </c>
      <c r="AI10" s="244" t="n">
        <v>80.977177</v>
      </c>
      <c r="AK10" s="266" t="s">
        <v>233</v>
      </c>
      <c r="AL10" s="267" t="n">
        <v>2021</v>
      </c>
      <c r="AP10" s="249" t="n">
        <v>6819146</v>
      </c>
    </row>
    <row r="11" customFormat="false" ht="15" hidden="false" customHeight="true" outlineLevel="0" collapsed="false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Z11" s="241" t="s">
        <v>206</v>
      </c>
      <c r="AA11" s="249" t="n">
        <v>46400443</v>
      </c>
      <c r="AB11" s="263" t="n">
        <v>44378</v>
      </c>
      <c r="AC11" s="244" t="n">
        <v>531.210984</v>
      </c>
      <c r="AE11" s="263" t="n">
        <v>44378</v>
      </c>
      <c r="AF11" s="244" t="n">
        <v>162.632559</v>
      </c>
      <c r="AH11" s="263" t="n">
        <v>44378</v>
      </c>
      <c r="AI11" s="244" t="n">
        <v>82.306852</v>
      </c>
      <c r="AP11" s="249" t="n">
        <v>7881967</v>
      </c>
    </row>
    <row r="12" customFormat="false" ht="15" hidden="false" customHeight="true" outlineLevel="0" collapsed="false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Z12" s="241" t="s">
        <v>207</v>
      </c>
      <c r="AA12" s="249" t="n">
        <v>51071331</v>
      </c>
      <c r="AB12" s="263" t="n">
        <v>44409</v>
      </c>
      <c r="AC12" s="244" t="n">
        <v>537.045078</v>
      </c>
      <c r="AE12" s="263" t="n">
        <v>44409</v>
      </c>
      <c r="AF12" s="244" t="n">
        <v>165.142938</v>
      </c>
      <c r="AH12" s="263" t="n">
        <v>44409</v>
      </c>
      <c r="AI12" s="244" t="n">
        <v>84.045151</v>
      </c>
      <c r="AP12" s="249" t="n">
        <v>8087600</v>
      </c>
    </row>
    <row r="13" customFormat="false" ht="15" hidden="false" customHeight="true" outlineLevel="0" collapsed="false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Z13" s="241" t="s">
        <v>208</v>
      </c>
      <c r="AA13" s="249" t="n">
        <v>47139627</v>
      </c>
      <c r="AB13" s="263" t="n">
        <v>44440</v>
      </c>
      <c r="AC13" s="244" t="n">
        <v>538.748284</v>
      </c>
      <c r="AE13" s="263" t="n">
        <v>44440</v>
      </c>
      <c r="AF13" s="244" t="n">
        <v>166.108758</v>
      </c>
      <c r="AH13" s="263" t="n">
        <v>44440</v>
      </c>
      <c r="AI13" s="244" t="n">
        <v>84.12498</v>
      </c>
      <c r="AP13" s="249" t="n">
        <v>7884812</v>
      </c>
    </row>
    <row r="14" customFormat="false" ht="15" hidden="false" customHeight="true" outlineLevel="0" collapsed="false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Z14" s="241" t="s">
        <v>209</v>
      </c>
      <c r="AA14" s="249" t="n">
        <v>48818378</v>
      </c>
      <c r="AB14" s="263" t="n">
        <v>44470</v>
      </c>
      <c r="AC14" s="244" t="n">
        <v>539.750753</v>
      </c>
      <c r="AE14" s="263" t="n">
        <v>44470</v>
      </c>
      <c r="AF14" s="244" t="n">
        <v>167.314605</v>
      </c>
      <c r="AH14" s="263" t="n">
        <v>44470</v>
      </c>
      <c r="AI14" s="244" t="n">
        <v>84.137288</v>
      </c>
      <c r="AP14" s="249" t="n">
        <v>7117785</v>
      </c>
    </row>
    <row r="15" customFormat="false" ht="15" hidden="false" customHeight="true" outlineLevel="0" collapsed="false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Z15" s="241" t="s">
        <v>210</v>
      </c>
      <c r="AA15" s="249" t="n">
        <v>48198107</v>
      </c>
      <c r="AB15" s="263" t="n">
        <v>44501</v>
      </c>
      <c r="AC15" s="244" t="n">
        <v>541.779234</v>
      </c>
      <c r="AE15" s="263" t="n">
        <v>44501</v>
      </c>
      <c r="AF15" s="244" t="n">
        <v>169.777699</v>
      </c>
      <c r="AH15" s="263" t="n">
        <v>44501</v>
      </c>
      <c r="AI15" s="244" t="n">
        <v>83.789527</v>
      </c>
      <c r="AP15" s="249"/>
    </row>
    <row r="16" customFormat="false" ht="15" hidden="false" customHeight="true" outlineLevel="0" collapsed="false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Z16" s="241" t="s">
        <v>211</v>
      </c>
      <c r="AA16" s="249" t="n">
        <v>46635887</v>
      </c>
      <c r="AB16" s="263" t="n">
        <v>44531</v>
      </c>
      <c r="AC16" s="244" t="n">
        <v>544.401655</v>
      </c>
      <c r="AE16" s="263" t="n">
        <v>44531</v>
      </c>
      <c r="AF16" s="244" t="n">
        <v>170.859907</v>
      </c>
      <c r="AH16" s="263" t="n">
        <v>44531</v>
      </c>
      <c r="AI16" s="244" t="n">
        <v>84.980695</v>
      </c>
      <c r="AP16" s="249"/>
    </row>
    <row r="17" customFormat="false" ht="15" hidden="false" customHeight="true" outlineLevel="0" collapsed="false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Z17" s="241" t="s">
        <v>212</v>
      </c>
      <c r="AA17" s="249" t="n">
        <v>48624088</v>
      </c>
      <c r="AB17" s="263" t="n">
        <v>44562</v>
      </c>
      <c r="AC17" s="244" t="n">
        <v>548.664911</v>
      </c>
      <c r="AE17" s="263" t="n">
        <v>44562</v>
      </c>
      <c r="AF17" s="244" t="n">
        <v>172.822993</v>
      </c>
      <c r="AH17" s="263" t="n">
        <v>44562</v>
      </c>
      <c r="AI17" s="244" t="n">
        <v>86.68992</v>
      </c>
      <c r="AP17" s="249"/>
    </row>
    <row r="18" customFormat="false" ht="15" hidden="false" customHeight="true" outlineLevel="0" collapsed="false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Z18" s="241" t="s">
        <v>213</v>
      </c>
      <c r="AA18" s="249" t="n">
        <v>43594127</v>
      </c>
      <c r="AB18" s="263" t="n">
        <v>44593</v>
      </c>
      <c r="AC18" s="244" t="n">
        <v>552.142936</v>
      </c>
      <c r="AE18" s="263" t="n">
        <v>44593</v>
      </c>
      <c r="AF18" s="244" t="n">
        <v>174.638569</v>
      </c>
      <c r="AH18" s="263" t="n">
        <v>44593</v>
      </c>
      <c r="AI18" s="244" t="n">
        <v>88.001257</v>
      </c>
      <c r="AP18" s="249"/>
    </row>
    <row r="19" customFormat="false" ht="15" hidden="false" customHeight="true" outlineLevel="0" collapsed="false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Z19" s="241" t="s">
        <v>214</v>
      </c>
      <c r="AA19" s="249" t="n">
        <v>43965686</v>
      </c>
      <c r="AB19" s="263" t="n">
        <v>44621</v>
      </c>
      <c r="AC19" s="244" t="n">
        <v>551.669384</v>
      </c>
      <c r="AE19" s="263" t="n">
        <v>44621</v>
      </c>
      <c r="AF19" s="244" t="n">
        <v>175.332675</v>
      </c>
      <c r="AH19" s="263" t="n">
        <v>44621</v>
      </c>
      <c r="AI19" s="244" t="n">
        <v>87.71138</v>
      </c>
      <c r="AP19" s="249"/>
    </row>
    <row r="20" customFormat="false" ht="15" hidden="false" customHeight="true" outlineLevel="0" collapsed="false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AB20" s="263" t="n">
        <v>44652</v>
      </c>
      <c r="AC20" s="244" t="n">
        <v>554.720841</v>
      </c>
      <c r="AE20" s="263" t="n">
        <v>44652</v>
      </c>
      <c r="AF20" s="244" t="n">
        <v>177.676439</v>
      </c>
      <c r="AH20" s="263" t="n">
        <v>44652</v>
      </c>
      <c r="AI20" s="244" t="n">
        <v>88.352429</v>
      </c>
      <c r="AP20" s="249"/>
    </row>
    <row r="21" customFormat="false" ht="15" hidden="false" customHeight="true" outlineLevel="0" collapsed="false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AB21" s="263" t="n">
        <v>44682</v>
      </c>
      <c r="AC21" s="244" t="n">
        <v>560.560295</v>
      </c>
      <c r="AE21" s="263" t="n">
        <v>44682</v>
      </c>
      <c r="AF21" s="244" t="n">
        <v>179.303791</v>
      </c>
      <c r="AH21" s="263" t="n">
        <v>44682</v>
      </c>
      <c r="AI21" s="244" t="n">
        <v>89.661679</v>
      </c>
    </row>
    <row r="22" customFormat="false" ht="15" hidden="false" customHeight="true" outlineLevel="0" collapsed="false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AB22" s="263" t="n">
        <v>44714</v>
      </c>
      <c r="AC22" s="244" t="n">
        <v>563.885758</v>
      </c>
      <c r="AE22" s="263" t="n">
        <v>44714</v>
      </c>
      <c r="AF22" s="244" t="n">
        <v>180.983861</v>
      </c>
      <c r="AH22" s="263" t="n">
        <v>44714</v>
      </c>
      <c r="AI22" s="244" t="n">
        <v>90.556487</v>
      </c>
    </row>
    <row r="23" customFormat="false" ht="15" hidden="false" customHeight="true" outlineLevel="0" collapsed="false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AB23" s="263" t="n">
        <v>44746</v>
      </c>
      <c r="AC23" s="244" t="n">
        <v>565.987802</v>
      </c>
      <c r="AE23" s="263" t="n">
        <v>44746</v>
      </c>
      <c r="AF23" s="244" t="n">
        <v>182.732627</v>
      </c>
      <c r="AH23" s="263" t="n">
        <v>44746</v>
      </c>
      <c r="AI23" s="244" t="n">
        <v>90.760827</v>
      </c>
    </row>
    <row r="24" customFormat="false" ht="15" hidden="false" customHeight="true" outlineLevel="0" collapsed="false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AB24" s="263" t="n">
        <v>44778</v>
      </c>
      <c r="AC24" s="244" t="n">
        <v>564.384309</v>
      </c>
      <c r="AE24" s="263" t="n">
        <v>44778</v>
      </c>
      <c r="AF24" s="244" t="n">
        <v>181.579391</v>
      </c>
      <c r="AH24" s="263" t="n">
        <v>44778</v>
      </c>
      <c r="AI24" s="244" t="n">
        <v>90.88439</v>
      </c>
    </row>
    <row r="25" customFormat="false" ht="15" hidden="false" customHeight="true" outlineLevel="0" collapsed="false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AB25" s="268"/>
      <c r="AE25" s="268"/>
      <c r="AH25" s="268"/>
    </row>
    <row r="26" customFormat="false" ht="15" hidden="false" customHeight="true" outlineLevel="0" collapsed="false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AB26" s="268"/>
      <c r="AE26" s="268"/>
      <c r="AH26" s="268"/>
    </row>
    <row r="27" customFormat="false" ht="15" hidden="false" customHeight="true" outlineLevel="0" collapsed="false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AB27" s="268"/>
      <c r="AE27" s="268"/>
      <c r="AH27" s="268"/>
    </row>
    <row r="28" customFormat="false" ht="15" hidden="false" customHeight="true" outlineLevel="0" collapsed="false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AB28" s="268"/>
      <c r="AE28" s="268"/>
      <c r="AH28" s="268"/>
    </row>
    <row r="29" customFormat="false" ht="15" hidden="false" customHeight="true" outlineLevel="0" collapsed="false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AB29" s="268"/>
      <c r="AE29" s="268"/>
      <c r="AH29" s="268"/>
    </row>
    <row r="30" customFormat="false" ht="15" hidden="false" customHeight="true" outlineLevel="0" collapsed="false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AB30" s="268"/>
      <c r="AE30" s="268"/>
      <c r="AH30" s="268"/>
    </row>
    <row r="31" customFormat="false" ht="15" hidden="false" customHeight="true" outlineLevel="0" collapsed="false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AB31" s="268"/>
      <c r="AE31" s="268"/>
      <c r="AH31" s="268"/>
    </row>
    <row r="32" customFormat="false" ht="15" hidden="false" customHeight="true" outlineLevel="0" collapsed="false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AB32" s="268"/>
      <c r="AE32" s="268"/>
      <c r="AH32" s="268"/>
    </row>
    <row r="33" customFormat="false" ht="15" hidden="false" customHeight="true" outlineLevel="0" collapsed="false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Z33" s="247" t="s">
        <v>215</v>
      </c>
      <c r="AA33" s="247"/>
    </row>
    <row r="34" customFormat="false" ht="15" hidden="false" customHeight="true" outlineLevel="0" collapsed="false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AA34" s="248" t="n">
        <v>2019</v>
      </c>
      <c r="AB34" s="262" t="s">
        <v>215</v>
      </c>
      <c r="AE34" s="262" t="s">
        <v>216</v>
      </c>
      <c r="AH34" s="262" t="s">
        <v>234</v>
      </c>
      <c r="AP34" s="248" t="n">
        <v>2022</v>
      </c>
    </row>
    <row r="35" customFormat="false" ht="15" hidden="false" customHeight="true" outlineLevel="0" collapsed="false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Z35" s="241" t="s">
        <v>203</v>
      </c>
      <c r="AA35" s="249" t="n">
        <v>21616722</v>
      </c>
      <c r="AP35" s="249" t="n">
        <v>1460985</v>
      </c>
    </row>
    <row r="36" customFormat="false" ht="15" hidden="false" customHeight="true" outlineLevel="0" collapsed="false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Z36" s="241" t="s">
        <v>204</v>
      </c>
      <c r="AA36" s="249" t="n">
        <v>21387737</v>
      </c>
      <c r="AB36" s="263" t="n">
        <v>44317</v>
      </c>
      <c r="AC36" s="244" t="n">
        <v>271.172655</v>
      </c>
      <c r="AE36" s="263" t="n">
        <v>44317</v>
      </c>
      <c r="AF36" s="244" t="n">
        <v>199.800405</v>
      </c>
      <c r="AH36" s="263" t="n">
        <v>44317</v>
      </c>
      <c r="AI36" s="244" t="n">
        <v>17.345535</v>
      </c>
      <c r="AK36" s="264" t="s">
        <v>225</v>
      </c>
      <c r="AL36" s="265" t="n">
        <v>2022</v>
      </c>
      <c r="AP36" s="249" t="n">
        <v>1349473</v>
      </c>
    </row>
    <row r="37" customFormat="false" ht="15" hidden="false" customHeight="true" outlineLevel="0" collapsed="false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Z37" s="241" t="s">
        <v>205</v>
      </c>
      <c r="AA37" s="249" t="n">
        <v>23910619</v>
      </c>
      <c r="AB37" s="263" t="n">
        <v>44348</v>
      </c>
      <c r="AC37" s="244" t="n">
        <v>274.06257</v>
      </c>
      <c r="AE37" s="263" t="n">
        <v>44348</v>
      </c>
      <c r="AF37" s="244" t="n">
        <v>201.310118</v>
      </c>
      <c r="AH37" s="263" t="n">
        <v>44348</v>
      </c>
      <c r="AI37" s="244" t="n">
        <v>17.552099</v>
      </c>
      <c r="AK37" s="266" t="s">
        <v>235</v>
      </c>
      <c r="AL37" s="267" t="n">
        <v>2021</v>
      </c>
      <c r="AP37" s="249" t="n">
        <v>1386654</v>
      </c>
    </row>
    <row r="38" customFormat="false" ht="15" hidden="false" customHeight="true" outlineLevel="0" collapsed="false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Z38" s="241" t="s">
        <v>206</v>
      </c>
      <c r="AA38" s="249" t="n">
        <v>23932607</v>
      </c>
      <c r="AB38" s="263" t="n">
        <v>44378</v>
      </c>
      <c r="AC38" s="244" t="n">
        <v>275.445463</v>
      </c>
      <c r="AE38" s="263" t="n">
        <v>44378</v>
      </c>
      <c r="AF38" s="244" t="n">
        <v>201.999063</v>
      </c>
      <c r="AH38" s="263" t="n">
        <v>44378</v>
      </c>
      <c r="AI38" s="244" t="n">
        <v>17.700386</v>
      </c>
      <c r="AP38" s="249" t="n">
        <v>1474935</v>
      </c>
    </row>
    <row r="39" customFormat="false" ht="15" hidden="false" customHeight="true" outlineLevel="0" collapsed="false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Z39" s="241" t="s">
        <v>207</v>
      </c>
      <c r="AA39" s="249" t="n">
        <v>25421795</v>
      </c>
      <c r="AB39" s="263" t="n">
        <v>44409</v>
      </c>
      <c r="AC39" s="244" t="n">
        <v>276.747367</v>
      </c>
      <c r="AE39" s="263" t="n">
        <v>44409</v>
      </c>
      <c r="AF39" s="244" t="n">
        <v>202.157746</v>
      </c>
      <c r="AH39" s="263" t="n">
        <v>44409</v>
      </c>
      <c r="AI39" s="244" t="n">
        <v>17.774261</v>
      </c>
      <c r="AP39" s="249" t="n">
        <v>1604300</v>
      </c>
    </row>
    <row r="40" customFormat="false" ht="15" hidden="false" customHeight="true" outlineLevel="0" collapsed="false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Z40" s="241" t="s">
        <v>208</v>
      </c>
      <c r="AA40" s="249" t="n">
        <v>23125768</v>
      </c>
      <c r="AB40" s="263" t="n">
        <v>44440</v>
      </c>
      <c r="AC40" s="244" t="n">
        <v>277.173863</v>
      </c>
      <c r="AE40" s="263" t="n">
        <v>44440</v>
      </c>
      <c r="AF40" s="244" t="n">
        <v>201.628994</v>
      </c>
      <c r="AH40" s="263" t="n">
        <v>44440</v>
      </c>
      <c r="AI40" s="244" t="n">
        <v>17.816632</v>
      </c>
      <c r="AP40" s="249" t="n">
        <v>1474713</v>
      </c>
    </row>
    <row r="41" customFormat="false" ht="15" hidden="false" customHeight="true" outlineLevel="0" collapsed="false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Z41" s="241" t="s">
        <v>209</v>
      </c>
      <c r="AA41" s="249" t="n">
        <v>24306034</v>
      </c>
      <c r="AB41" s="263" t="n">
        <v>44470</v>
      </c>
      <c r="AC41" s="244" t="n">
        <v>276.673346</v>
      </c>
      <c r="AE41" s="263" t="n">
        <v>44470</v>
      </c>
      <c r="AF41" s="244" t="n">
        <v>200.251473</v>
      </c>
      <c r="AH41" s="263" t="n">
        <v>44470</v>
      </c>
      <c r="AI41" s="244" t="n">
        <v>17.741455</v>
      </c>
      <c r="AP41" s="249" t="n">
        <v>1518965</v>
      </c>
    </row>
    <row r="42" customFormat="false" ht="15" hidden="false" customHeight="true" outlineLevel="0" collapsed="false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Z42" s="241" t="s">
        <v>210</v>
      </c>
      <c r="AA42" s="249" t="n">
        <v>21902550</v>
      </c>
      <c r="AB42" s="263" t="n">
        <v>44501</v>
      </c>
      <c r="AC42" s="244" t="n">
        <v>276.22528</v>
      </c>
      <c r="AE42" s="263" t="n">
        <v>44501</v>
      </c>
      <c r="AF42" s="244" t="n">
        <v>198.953277</v>
      </c>
      <c r="AH42" s="263" t="n">
        <v>44501</v>
      </c>
      <c r="AI42" s="244" t="n">
        <v>17.724955</v>
      </c>
      <c r="AP42" s="249"/>
    </row>
    <row r="43" customFormat="false" ht="15" hidden="false" customHeight="true" outlineLevel="0" collapsed="false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Z43" s="241" t="s">
        <v>211</v>
      </c>
      <c r="AA43" s="249" t="n">
        <v>21969911</v>
      </c>
      <c r="AB43" s="263" t="n">
        <v>44531</v>
      </c>
      <c r="AC43" s="244" t="n">
        <v>276.198188</v>
      </c>
      <c r="AE43" s="263" t="n">
        <v>44531</v>
      </c>
      <c r="AF43" s="244" t="n">
        <v>197.951811</v>
      </c>
      <c r="AH43" s="263" t="n">
        <v>44531</v>
      </c>
      <c r="AI43" s="244" t="n">
        <v>17.709255</v>
      </c>
      <c r="AP43" s="249"/>
    </row>
    <row r="44" customFormat="false" ht="15" hidden="false" customHeight="true" outlineLevel="0" collapsed="false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Z44" s="241" t="s">
        <v>212</v>
      </c>
      <c r="AA44" s="249" t="n">
        <v>23848860</v>
      </c>
      <c r="AB44" s="263" t="n">
        <v>44562</v>
      </c>
      <c r="AC44" s="244" t="n">
        <v>276.497158</v>
      </c>
      <c r="AE44" s="263" t="n">
        <v>44562</v>
      </c>
      <c r="AF44" s="244" t="n">
        <v>197.236662</v>
      </c>
      <c r="AH44" s="263" t="n">
        <v>44562</v>
      </c>
      <c r="AI44" s="244" t="n">
        <v>17.683086</v>
      </c>
      <c r="AP44" s="249"/>
    </row>
    <row r="45" customFormat="false" ht="15" hidden="false" customHeight="true" outlineLevel="0" collapsed="false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Z45" s="241" t="s">
        <v>213</v>
      </c>
      <c r="AA45" s="249" t="n">
        <v>21694089</v>
      </c>
      <c r="AB45" s="263" t="n">
        <v>44593</v>
      </c>
      <c r="AC45" s="244" t="n">
        <v>276.418637</v>
      </c>
      <c r="AE45" s="263" t="n">
        <v>44593</v>
      </c>
      <c r="AF45" s="244" t="n">
        <v>196.424744</v>
      </c>
      <c r="AH45" s="263" t="n">
        <v>44593</v>
      </c>
      <c r="AI45" s="244" t="n">
        <v>17.665714</v>
      </c>
      <c r="AP45" s="249"/>
    </row>
    <row r="46" customFormat="false" ht="15" hidden="false" customHeight="true" outlineLevel="0" collapsed="false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Z46" s="241" t="s">
        <v>214</v>
      </c>
      <c r="AA46" s="249" t="n">
        <v>20944890</v>
      </c>
      <c r="AB46" s="263" t="n">
        <v>44621</v>
      </c>
      <c r="AC46" s="244" t="n">
        <v>275.334364</v>
      </c>
      <c r="AE46" s="263" t="n">
        <v>44621</v>
      </c>
      <c r="AF46" s="244" t="n">
        <v>195.230778</v>
      </c>
      <c r="AH46" s="263" t="n">
        <v>44621</v>
      </c>
      <c r="AI46" s="244" t="n">
        <v>17.569132</v>
      </c>
      <c r="AP46" s="249"/>
    </row>
    <row r="47" customFormat="false" ht="15" hidden="false" customHeight="true" outlineLevel="0" collapsed="false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AB47" s="263" t="n">
        <v>44652</v>
      </c>
      <c r="AC47" s="244" t="n">
        <v>275.103168</v>
      </c>
      <c r="AE47" s="263" t="n">
        <v>44652</v>
      </c>
      <c r="AF47" s="244" t="n">
        <v>194.506593</v>
      </c>
      <c r="AH47" s="263" t="n">
        <v>44652</v>
      </c>
      <c r="AI47" s="244" t="n">
        <v>17.545868</v>
      </c>
      <c r="AP47" s="249"/>
    </row>
    <row r="48" customFormat="false" ht="15" hidden="false" customHeight="true" outlineLevel="0" collapsed="false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AB48" s="263" t="n">
        <v>44682</v>
      </c>
      <c r="AC48" s="244" t="n">
        <v>277.744085</v>
      </c>
      <c r="AE48" s="263" t="n">
        <v>44682</v>
      </c>
      <c r="AF48" s="244" t="n">
        <v>195.989143</v>
      </c>
      <c r="AH48" s="263" t="n">
        <v>44682</v>
      </c>
      <c r="AI48" s="244" t="n">
        <v>17.715394</v>
      </c>
    </row>
    <row r="49" customFormat="false" ht="15" hidden="false" customHeight="true" outlineLevel="0" collapsed="false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AB49" s="263" t="n">
        <v>44714</v>
      </c>
      <c r="AC49" s="244" t="n">
        <v>278.248189</v>
      </c>
      <c r="AE49" s="263" t="n">
        <v>44714</v>
      </c>
      <c r="AF49" s="244" t="n">
        <v>195.573759</v>
      </c>
      <c r="AH49" s="263" t="n">
        <v>44714</v>
      </c>
      <c r="AI49" s="244" t="n">
        <v>17.711228</v>
      </c>
    </row>
    <row r="50" customFormat="false" ht="15" hidden="false" customHeight="true" outlineLevel="0" collapsed="false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AB50" s="263" t="n">
        <v>44746</v>
      </c>
      <c r="AC50" s="244" t="n">
        <v>278.142711</v>
      </c>
      <c r="AE50" s="263" t="n">
        <v>44746</v>
      </c>
      <c r="AF50" s="244" t="n">
        <v>194.947254</v>
      </c>
      <c r="AH50" s="263" t="n">
        <v>44746</v>
      </c>
      <c r="AI50" s="244" t="n">
        <v>17.676144</v>
      </c>
    </row>
    <row r="51" customFormat="false" ht="15" hidden="false" customHeight="true" outlineLevel="0" collapsed="false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AB51" s="263" t="n">
        <v>44778</v>
      </c>
      <c r="AC51" s="244" t="n">
        <v>277.538787</v>
      </c>
      <c r="AE51" s="263" t="n">
        <v>44778</v>
      </c>
      <c r="AF51" s="244" t="n">
        <v>194.333505</v>
      </c>
      <c r="AH51" s="263" t="n">
        <v>44778</v>
      </c>
      <c r="AI51" s="244" t="n">
        <v>17.681687</v>
      </c>
    </row>
    <row r="52" customFormat="false" ht="15" hidden="false" customHeight="true" outlineLevel="0" collapsed="false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AB52" s="268"/>
      <c r="AE52" s="268"/>
      <c r="AH52" s="268"/>
    </row>
    <row r="53" customFormat="false" ht="15" hidden="false" customHeight="true" outlineLevel="0" collapsed="false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AB53" s="268"/>
      <c r="AE53" s="268"/>
      <c r="AH53" s="268"/>
    </row>
    <row r="54" customFormat="false" ht="15" hidden="false" customHeight="true" outlineLevel="0" collapsed="false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Z54" s="249"/>
      <c r="AA54" s="249"/>
      <c r="AB54" s="268"/>
      <c r="AE54" s="268"/>
      <c r="AH54" s="268"/>
    </row>
    <row r="55" customFormat="false" ht="15" hidden="false" customHeight="true" outlineLevel="0" collapsed="false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Z55" s="249"/>
      <c r="AA55" s="249"/>
      <c r="AB55" s="268"/>
      <c r="AE55" s="268"/>
      <c r="AH55" s="268"/>
    </row>
    <row r="56" customFormat="false" ht="15" hidden="false" customHeight="true" outlineLevel="0" collapsed="false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Z56" s="249"/>
      <c r="AA56" s="249"/>
      <c r="AB56" s="268"/>
      <c r="AE56" s="268"/>
      <c r="AH56" s="268"/>
    </row>
    <row r="57" customFormat="false" ht="15" hidden="false" customHeight="true" outlineLevel="0" collapsed="false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Z57" s="249"/>
      <c r="AA57" s="249"/>
      <c r="AB57" s="268"/>
      <c r="AH57" s="268"/>
    </row>
    <row r="58" customFormat="false" ht="15" hidden="false" customHeight="true" outlineLevel="0" collapsed="false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Z58" s="249"/>
      <c r="AA58" s="249"/>
      <c r="AH58" s="268"/>
    </row>
    <row r="59" customFormat="false" ht="15" hidden="false" customHeight="true" outlineLevel="0" collapsed="false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Z59" s="249"/>
      <c r="AA59" s="249"/>
    </row>
    <row r="60" customFormat="false" ht="15" hidden="false" customHeight="true" outlineLevel="0" collapsed="false">
      <c r="Z60" s="249"/>
      <c r="AA60" s="249"/>
    </row>
    <row r="61" customFormat="false" ht="15" hidden="false" customHeight="true" outlineLevel="0" collapsed="false">
      <c r="Z61" s="249"/>
      <c r="AA61" s="249"/>
    </row>
    <row r="62" customFormat="false" ht="15" hidden="false" customHeight="true" outlineLevel="0" collapsed="false">
      <c r="Z62" s="249"/>
      <c r="AA62" s="249"/>
    </row>
    <row r="63" customFormat="false" ht="15" hidden="false" customHeight="true" outlineLevel="0" collapsed="false">
      <c r="Z63" s="249"/>
      <c r="AA63" s="249"/>
    </row>
    <row r="64" customFormat="false" ht="15" hidden="false" customHeight="true" outlineLevel="0" collapsed="false">
      <c r="Z64" s="249"/>
      <c r="AA64" s="249"/>
    </row>
    <row r="65" customFormat="false" ht="15" hidden="false" customHeight="true" outlineLevel="0" collapsed="false">
      <c r="Z65" s="249"/>
      <c r="AA65" s="249"/>
    </row>
  </sheetData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239" width="3.71"/>
    <col collapsed="false" customWidth="true" hidden="false" outlineLevel="0" max="8" min="2" style="239" width="11.57"/>
    <col collapsed="false" customWidth="true" hidden="false" outlineLevel="0" max="9" min="9" style="239" width="3.71"/>
    <col collapsed="false" customWidth="true" hidden="false" outlineLevel="0" max="16" min="10" style="239" width="11.57"/>
    <col collapsed="false" customWidth="true" hidden="false" outlineLevel="0" max="17" min="17" style="239" width="3.71"/>
    <col collapsed="false" customWidth="true" hidden="false" outlineLevel="0" max="25" min="18" style="239" width="11.57"/>
    <col collapsed="false" customWidth="true" hidden="false" outlineLevel="0" max="26" min="26" style="250" width="12.86"/>
    <col collapsed="false" customWidth="true" hidden="false" outlineLevel="0" max="27" min="27" style="251" width="12.86"/>
    <col collapsed="false" customWidth="true" hidden="false" outlineLevel="0" max="29" min="28" style="250" width="12.86"/>
    <col collapsed="false" customWidth="true" hidden="false" outlineLevel="0" max="30" min="30" style="251" width="12.86"/>
    <col collapsed="false" customWidth="true" hidden="false" outlineLevel="0" max="32" min="31" style="250" width="12.86"/>
    <col collapsed="false" customWidth="true" hidden="false" outlineLevel="0" max="33" min="33" style="251" width="12.86"/>
    <col collapsed="false" customWidth="true" hidden="false" outlineLevel="0" max="43" min="34" style="250" width="12.86"/>
    <col collapsed="false" customWidth="true" hidden="false" outlineLevel="0" max="45" min="44" style="254" width="12.86"/>
    <col collapsed="false" customWidth="true" hidden="false" outlineLevel="0" max="47" min="46" style="269" width="12.86"/>
    <col collapsed="false" customWidth="true" hidden="false" outlineLevel="0" max="63" min="48" style="239" width="12.86"/>
    <col collapsed="false" customWidth="false" hidden="false" outlineLevel="0" max="16384" min="64" style="239" width="11.43"/>
  </cols>
  <sheetData>
    <row r="1" customFormat="false" ht="24.45" hidden="false" customHeight="false" outlineLevel="0" collapsed="false">
      <c r="B1" s="242" t="s">
        <v>236</v>
      </c>
      <c r="C1" s="270"/>
      <c r="D1" s="270"/>
      <c r="E1" s="270"/>
      <c r="F1" s="270"/>
      <c r="G1" s="270"/>
      <c r="H1" s="270"/>
      <c r="I1" s="270"/>
      <c r="J1" s="270"/>
      <c r="K1" s="270"/>
      <c r="T1" s="253"/>
      <c r="U1" s="253"/>
      <c r="V1" s="253"/>
      <c r="W1" s="253"/>
      <c r="X1" s="253"/>
      <c r="Y1" s="253"/>
      <c r="Z1" s="250" t="s">
        <v>228</v>
      </c>
    </row>
    <row r="2" customFormat="false" ht="15" hidden="false" customHeight="true" outlineLevel="0" collapsed="false">
      <c r="A2" s="253"/>
      <c r="B2" s="253"/>
      <c r="C2" s="253"/>
      <c r="D2" s="253"/>
      <c r="E2" s="253"/>
      <c r="F2" s="253"/>
      <c r="G2" s="253"/>
      <c r="H2" s="253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3"/>
      <c r="U2" s="253"/>
      <c r="V2" s="253"/>
      <c r="W2" s="253"/>
      <c r="X2" s="253"/>
      <c r="Y2" s="253"/>
      <c r="Z2" s="250" t="s">
        <v>237</v>
      </c>
    </row>
    <row r="3" customFormat="false" ht="15" hidden="false" customHeight="true" outlineLevel="0" collapsed="false">
      <c r="A3" s="253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0" t="s">
        <v>238</v>
      </c>
    </row>
    <row r="4" customFormat="false" ht="15" hidden="false" customHeight="true" outlineLevel="0" collapsed="false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Y4" s="253"/>
      <c r="Z4" s="250" t="s">
        <v>231</v>
      </c>
    </row>
    <row r="5" customFormat="false" ht="15" hidden="false" customHeight="true" outlineLevel="0" collapsed="false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Y5" s="253"/>
      <c r="Z5" s="250" t="s">
        <v>232</v>
      </c>
    </row>
    <row r="6" customFormat="false" ht="15" hidden="false" customHeight="true" outlineLevel="0" collapsed="false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46" t="s">
        <v>199</v>
      </c>
      <c r="Y6" s="253"/>
    </row>
    <row r="7" customFormat="false" ht="15" hidden="false" customHeight="true" outlineLevel="0" collapsed="false">
      <c r="A7" s="253"/>
      <c r="B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Y7" s="253"/>
      <c r="Z7" s="256" t="s">
        <v>200</v>
      </c>
      <c r="AC7" s="256" t="s">
        <v>201</v>
      </c>
      <c r="AF7" s="256" t="s">
        <v>202</v>
      </c>
    </row>
    <row r="8" customFormat="false" ht="15" hidden="false" customHeight="true" outlineLevel="0" collapsed="false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AB8" s="271"/>
    </row>
    <row r="9" customFormat="false" ht="15" hidden="false" customHeight="true" outlineLevel="0" collapsed="false">
      <c r="A9" s="253"/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72" t="n">
        <v>44317</v>
      </c>
      <c r="AA9" s="251" t="n">
        <v>-0.0322969307446797</v>
      </c>
      <c r="AC9" s="272" t="n">
        <v>44317</v>
      </c>
      <c r="AD9" s="251" t="n">
        <v>-0.119981348096604</v>
      </c>
      <c r="AF9" s="272" t="n">
        <v>44317</v>
      </c>
      <c r="AG9" s="251" t="n">
        <v>-0.0371700178374796</v>
      </c>
      <c r="AI9" s="250" t="s">
        <v>223</v>
      </c>
      <c r="AJ9" s="250" t="n">
        <v>2022</v>
      </c>
    </row>
    <row r="10" customFormat="false" ht="15" hidden="false" customHeight="true" outlineLevel="0" collapsed="false">
      <c r="A10" s="253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72" t="n">
        <v>44348</v>
      </c>
      <c r="AA10" s="251" t="n">
        <v>-0.0110051707458489</v>
      </c>
      <c r="AC10" s="272" t="n">
        <v>44348</v>
      </c>
      <c r="AD10" s="251" t="n">
        <v>-0.102326494839505</v>
      </c>
      <c r="AF10" s="272" t="n">
        <v>44348</v>
      </c>
      <c r="AG10" s="251" t="n">
        <v>-0.0120508499464967</v>
      </c>
      <c r="AI10" s="250" t="s">
        <v>233</v>
      </c>
      <c r="AJ10" s="250" t="n">
        <v>2021</v>
      </c>
    </row>
    <row r="11" customFormat="false" ht="15" hidden="false" customHeight="true" outlineLevel="0" collapsed="false">
      <c r="A11" s="253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72" t="n">
        <v>44378</v>
      </c>
      <c r="AA11" s="251" t="n">
        <v>0.00866948879794208</v>
      </c>
      <c r="AC11" s="272" t="n">
        <v>44378</v>
      </c>
      <c r="AD11" s="251" t="n">
        <v>-0.084529350113767</v>
      </c>
      <c r="AF11" s="272" t="n">
        <v>44378</v>
      </c>
      <c r="AG11" s="251" t="n">
        <v>0.0251500050730114</v>
      </c>
    </row>
    <row r="12" customFormat="false" ht="15" hidden="false" customHeight="true" outlineLevel="0" collapsed="false">
      <c r="A12" s="253"/>
      <c r="B12" s="253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72" t="n">
        <v>44409</v>
      </c>
      <c r="AA12" s="251" t="n">
        <v>0.0299319000215733</v>
      </c>
      <c r="AC12" s="272" t="n">
        <v>44409</v>
      </c>
      <c r="AD12" s="251" t="n">
        <v>-0.0510024744408781</v>
      </c>
      <c r="AF12" s="272" t="n">
        <v>44409</v>
      </c>
      <c r="AG12" s="251" t="n">
        <v>0.0636743870553344</v>
      </c>
      <c r="AI12" s="250" t="s">
        <v>239</v>
      </c>
      <c r="AJ12" s="250" t="n">
        <v>2021</v>
      </c>
    </row>
    <row r="13" customFormat="false" ht="15" hidden="false" customHeight="true" outlineLevel="0" collapsed="false">
      <c r="A13" s="253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72" t="n">
        <v>44440</v>
      </c>
      <c r="AA13" s="251" t="n">
        <v>0.0397519268810737</v>
      </c>
      <c r="AC13" s="272" t="n">
        <v>44440</v>
      </c>
      <c r="AD13" s="251" t="n">
        <v>-0.0332973276427714</v>
      </c>
      <c r="AF13" s="272" t="n">
        <v>44440</v>
      </c>
      <c r="AG13" s="251" t="n">
        <v>0.0759456394147892</v>
      </c>
      <c r="AI13" s="250" t="s">
        <v>240</v>
      </c>
      <c r="AJ13" s="250" t="n">
        <v>2020</v>
      </c>
    </row>
    <row r="14" customFormat="false" ht="15" hidden="false" customHeight="true" outlineLevel="0" collapsed="false">
      <c r="A14" s="253"/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72" t="n">
        <v>44470</v>
      </c>
      <c r="AA14" s="251" t="n">
        <v>0.0470195467282014</v>
      </c>
      <c r="AC14" s="272" t="n">
        <v>44470</v>
      </c>
      <c r="AD14" s="251" t="n">
        <v>-0.015802786353801</v>
      </c>
      <c r="AF14" s="272" t="n">
        <v>44470</v>
      </c>
      <c r="AG14" s="251" t="n">
        <v>0.0815844187587646</v>
      </c>
    </row>
    <row r="15" customFormat="false" ht="15" hidden="false" customHeight="true" outlineLevel="0" collapsed="false">
      <c r="A15" s="253"/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72" t="n">
        <v>44501</v>
      </c>
      <c r="AA15" s="251" t="n">
        <v>0.0508580824734084</v>
      </c>
      <c r="AC15" s="272" t="n">
        <v>44501</v>
      </c>
      <c r="AD15" s="251" t="n">
        <v>0.00906580470112402</v>
      </c>
      <c r="AF15" s="272" t="n">
        <v>44501</v>
      </c>
      <c r="AG15" s="251" t="n">
        <v>0.0763079820203272</v>
      </c>
    </row>
    <row r="16" customFormat="false" ht="15" hidden="false" customHeight="true" outlineLevel="0" collapsed="false">
      <c r="A16" s="253"/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72" t="n">
        <v>44531</v>
      </c>
      <c r="AA16" s="251" t="n">
        <v>0.0560849504265065</v>
      </c>
      <c r="AC16" s="272" t="n">
        <v>44531</v>
      </c>
      <c r="AD16" s="251" t="n">
        <v>0.0237054874280827</v>
      </c>
      <c r="AF16" s="272" t="n">
        <v>44531</v>
      </c>
      <c r="AG16" s="251" t="n">
        <v>0.101959777552215</v>
      </c>
    </row>
    <row r="17" customFormat="false" ht="15" hidden="false" customHeight="true" outlineLevel="0" collapsed="false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72" t="n">
        <v>44562</v>
      </c>
      <c r="AA17" s="251" t="n">
        <v>0.0712274175924109</v>
      </c>
      <c r="AC17" s="272" t="n">
        <v>44562</v>
      </c>
      <c r="AD17" s="251" t="n">
        <v>0.0535191697910408</v>
      </c>
      <c r="AF17" s="272" t="n">
        <v>44562</v>
      </c>
      <c r="AG17" s="251" t="n">
        <v>0.133408115588751</v>
      </c>
    </row>
    <row r="18" customFormat="false" ht="15" hidden="false" customHeight="true" outlineLevel="0" collapsed="false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72" t="n">
        <v>44593</v>
      </c>
      <c r="AA18" s="251" t="n">
        <v>0.0835624577829573</v>
      </c>
      <c r="AC18" s="272" t="n">
        <v>44593</v>
      </c>
      <c r="AD18" s="251" t="n">
        <v>0.07677334798885</v>
      </c>
      <c r="AF18" s="272" t="n">
        <v>44593</v>
      </c>
      <c r="AG18" s="251" t="n">
        <v>0.155543036476073</v>
      </c>
    </row>
    <row r="19" customFormat="false" ht="15" hidden="false" customHeight="true" outlineLevel="0" collapsed="false">
      <c r="A19" s="253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72" t="n">
        <v>44621</v>
      </c>
      <c r="AA19" s="251" t="n">
        <v>0.0780807321021922</v>
      </c>
      <c r="AC19" s="272" t="n">
        <v>44621</v>
      </c>
      <c r="AD19" s="251" t="n">
        <v>0.0847425331142566</v>
      </c>
      <c r="AF19" s="272" t="n">
        <v>44621</v>
      </c>
      <c r="AG19" s="251" t="n">
        <v>0.142591107571261</v>
      </c>
    </row>
    <row r="20" customFormat="false" ht="15" hidden="false" customHeight="true" outlineLevel="0" collapsed="false">
      <c r="A20" s="253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72" t="n">
        <v>44652</v>
      </c>
      <c r="AA20" s="251" t="n">
        <v>0.0763130705520578</v>
      </c>
      <c r="AC20" s="272" t="n">
        <v>44652</v>
      </c>
      <c r="AD20" s="251" t="n">
        <v>0.110976919567173</v>
      </c>
      <c r="AF20" s="272" t="n">
        <v>44652</v>
      </c>
      <c r="AG20" s="251" t="n">
        <v>0.132680857013415</v>
      </c>
    </row>
    <row r="21" customFormat="false" ht="15" hidden="false" customHeight="true" outlineLevel="0" collapsed="false">
      <c r="A21" s="253"/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72" t="n">
        <v>44682</v>
      </c>
      <c r="AA21" s="251" t="n">
        <v>0.0723945629293063</v>
      </c>
      <c r="AC21" s="272" t="n">
        <v>44682</v>
      </c>
      <c r="AD21" s="251" t="n">
        <v>0.111856383635894</v>
      </c>
      <c r="AF21" s="272" t="n">
        <v>44682</v>
      </c>
      <c r="AG21" s="251" t="n">
        <v>0.122442880200595</v>
      </c>
    </row>
    <row r="22" customFormat="false" ht="15" hidden="false" customHeight="true" outlineLevel="0" collapsed="false">
      <c r="A22" s="253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72" t="n">
        <v>44714</v>
      </c>
      <c r="AA22" s="251" t="n">
        <v>0.0692033369919288</v>
      </c>
      <c r="AC22" s="272" t="n">
        <v>44714</v>
      </c>
      <c r="AD22" s="251" t="n">
        <v>0.118822884713041</v>
      </c>
      <c r="AF22" s="272" t="n">
        <v>44714</v>
      </c>
      <c r="AG22" s="251" t="n">
        <v>0.11829641826116</v>
      </c>
    </row>
    <row r="23" customFormat="false" ht="15" hidden="false" customHeight="true" outlineLevel="0" collapsed="false">
      <c r="A23" s="253"/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72" t="n">
        <v>44746</v>
      </c>
      <c r="AA23" s="251" t="n">
        <v>0.0654439912710841</v>
      </c>
      <c r="AC23" s="272" t="n">
        <v>44746</v>
      </c>
      <c r="AD23" s="251" t="n">
        <v>0.12359190634146</v>
      </c>
      <c r="AF23" s="272" t="n">
        <v>44746</v>
      </c>
      <c r="AG23" s="251" t="n">
        <v>0.102712894425849</v>
      </c>
    </row>
    <row r="24" customFormat="false" ht="15" hidden="false" customHeight="true" outlineLevel="0" collapsed="false">
      <c r="A24" s="253"/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73"/>
      <c r="AC24" s="273"/>
      <c r="AF24" s="273"/>
    </row>
    <row r="25" customFormat="false" ht="15" hidden="false" customHeight="true" outlineLevel="0" collapsed="false">
      <c r="A25" s="253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73"/>
      <c r="AF25" s="273"/>
    </row>
    <row r="26" customFormat="false" ht="15" hidden="false" customHeight="true" outlineLevel="0" collapsed="false">
      <c r="A26" s="253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</row>
    <row r="27" customFormat="false" ht="15" hidden="false" customHeight="true" outlineLevel="0" collapsed="false">
      <c r="A27" s="253"/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</row>
    <row r="28" customFormat="false" ht="15" hidden="false" customHeight="true" outlineLevel="0" collapsed="false">
      <c r="A28" s="253"/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</row>
    <row r="29" customFormat="false" ht="15" hidden="false" customHeight="true" outlineLevel="0" collapsed="false">
      <c r="A29" s="253"/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</row>
    <row r="30" customFormat="false" ht="15" hidden="false" customHeight="true" outlineLevel="0" collapsed="false">
      <c r="A30" s="253"/>
      <c r="B30" s="253"/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</row>
    <row r="31" customFormat="false" ht="15" hidden="false" customHeight="true" outlineLevel="0" collapsed="false">
      <c r="A31" s="253"/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</row>
    <row r="32" customFormat="false" ht="15" hidden="false" customHeight="true" outlineLevel="0" collapsed="false">
      <c r="A32" s="253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</row>
    <row r="33" customFormat="false" ht="15" hidden="false" customHeight="true" outlineLevel="0" collapsed="false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</row>
    <row r="34" customFormat="false" ht="15" hidden="false" customHeight="true" outlineLevel="0" collapsed="false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6" t="s">
        <v>215</v>
      </c>
      <c r="AC34" s="256" t="s">
        <v>216</v>
      </c>
      <c r="AF34" s="256" t="s">
        <v>217</v>
      </c>
    </row>
    <row r="35" customFormat="false" ht="15" hidden="false" customHeight="true" outlineLevel="0" collapsed="false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</row>
    <row r="36" customFormat="false" ht="15" hidden="false" customHeight="true" outlineLevel="0" collapsed="false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72" t="n">
        <v>44317</v>
      </c>
      <c r="AA36" s="251" t="n">
        <v>0.0331768204712049</v>
      </c>
      <c r="AC36" s="272" t="n">
        <v>44317</v>
      </c>
      <c r="AD36" s="251" t="n">
        <v>0.0561490737757907</v>
      </c>
      <c r="AF36" s="272" t="n">
        <v>44317</v>
      </c>
      <c r="AG36" s="251" t="n">
        <v>0.030713666235557</v>
      </c>
      <c r="AI36" s="250" t="s">
        <v>225</v>
      </c>
      <c r="AJ36" s="250" t="n">
        <v>2022</v>
      </c>
    </row>
    <row r="37" customFormat="false" ht="15" hidden="false" customHeight="true" outlineLevel="0" collapsed="false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72" t="n">
        <v>44348</v>
      </c>
      <c r="AA37" s="251" t="n">
        <v>0.0544788454369703</v>
      </c>
      <c r="AC37" s="272" t="n">
        <v>44348</v>
      </c>
      <c r="AD37" s="251" t="n">
        <v>0.0664618481074983</v>
      </c>
      <c r="AF37" s="272" t="n">
        <v>44348</v>
      </c>
      <c r="AG37" s="251" t="n">
        <v>0.0537751404620978</v>
      </c>
      <c r="AI37" s="250" t="s">
        <v>235</v>
      </c>
      <c r="AJ37" s="250" t="n">
        <v>2021</v>
      </c>
    </row>
    <row r="38" customFormat="false" ht="15" hidden="false" customHeight="true" outlineLevel="0" collapsed="false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72" t="n">
        <v>44378</v>
      </c>
      <c r="AA38" s="251" t="n">
        <v>0.0682773498302119</v>
      </c>
      <c r="AC38" s="272" t="n">
        <v>44378</v>
      </c>
      <c r="AD38" s="251" t="n">
        <v>0.0808038726901944</v>
      </c>
      <c r="AF38" s="272" t="n">
        <v>44378</v>
      </c>
      <c r="AG38" s="251" t="n">
        <v>0.0729963503158481</v>
      </c>
    </row>
    <row r="39" customFormat="false" ht="15" hidden="false" customHeight="true" outlineLevel="0" collapsed="false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72" t="n">
        <v>44409</v>
      </c>
      <c r="AA39" s="251" t="n">
        <v>0.0735817226120253</v>
      </c>
      <c r="AC39" s="272" t="n">
        <v>44409</v>
      </c>
      <c r="AD39" s="251" t="n">
        <v>0.0785279959591289</v>
      </c>
      <c r="AF39" s="272" t="n">
        <v>44409</v>
      </c>
      <c r="AG39" s="251" t="n">
        <v>0.078639977385229</v>
      </c>
      <c r="AI39" s="250" t="s">
        <v>241</v>
      </c>
      <c r="AJ39" s="250" t="n">
        <v>2021</v>
      </c>
    </row>
    <row r="40" customFormat="false" ht="15" hidden="false" customHeight="true" outlineLevel="0" collapsed="false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72" t="n">
        <v>44440</v>
      </c>
      <c r="AA40" s="251" t="n">
        <v>0.0752452127398473</v>
      </c>
      <c r="AC40" s="272" t="n">
        <v>44440</v>
      </c>
      <c r="AD40" s="251" t="n">
        <v>0.0711509797131812</v>
      </c>
      <c r="AF40" s="272" t="n">
        <v>44440</v>
      </c>
      <c r="AG40" s="251" t="n">
        <v>0.0812726117272943</v>
      </c>
      <c r="AI40" s="250" t="s">
        <v>242</v>
      </c>
      <c r="AJ40" s="250" t="n">
        <v>2020</v>
      </c>
    </row>
    <row r="41" customFormat="false" ht="15" hidden="false" customHeight="true" outlineLevel="0" collapsed="false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72" t="n">
        <v>44470</v>
      </c>
      <c r="AA41" s="251" t="n">
        <v>0.0745802648591364</v>
      </c>
      <c r="AC41" s="272" t="n">
        <v>44470</v>
      </c>
      <c r="AD41" s="251" t="n">
        <v>0.0595881561247623</v>
      </c>
      <c r="AF41" s="272" t="n">
        <v>44470</v>
      </c>
      <c r="AG41" s="251" t="n">
        <v>0.0765712334129725</v>
      </c>
    </row>
    <row r="42" customFormat="false" ht="15" hidden="false" customHeight="true" outlineLevel="0" collapsed="false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72" t="n">
        <v>44501</v>
      </c>
      <c r="AA42" s="251" t="n">
        <v>0.0653739323196469</v>
      </c>
      <c r="AC42" s="272" t="n">
        <v>44501</v>
      </c>
      <c r="AD42" s="251" t="n">
        <v>0.0400208506073429</v>
      </c>
      <c r="AF42" s="272" t="n">
        <v>44501</v>
      </c>
      <c r="AG42" s="251" t="n">
        <v>0.0666740971000367</v>
      </c>
    </row>
    <row r="43" customFormat="false" ht="15" hidden="false" customHeight="true" outlineLevel="0" collapsed="false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72" t="n">
        <v>44531</v>
      </c>
      <c r="AA43" s="251" t="n">
        <v>0.0563702164892942</v>
      </c>
      <c r="AC43" s="272" t="n">
        <v>44531</v>
      </c>
      <c r="AD43" s="251" t="n">
        <v>0.0224217772539768</v>
      </c>
      <c r="AF43" s="272" t="n">
        <v>44531</v>
      </c>
      <c r="AG43" s="251" t="n">
        <v>0.0560382500104957</v>
      </c>
    </row>
    <row r="44" customFormat="false" ht="15" hidden="false" customHeight="true" outlineLevel="0" collapsed="false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72" t="n">
        <v>44562</v>
      </c>
      <c r="AA44" s="251" t="n">
        <v>0.056541730906003</v>
      </c>
      <c r="AC44" s="272" t="n">
        <v>44562</v>
      </c>
      <c r="AD44" s="251" t="n">
        <v>0.0139654852220092</v>
      </c>
      <c r="AF44" s="272" t="n">
        <v>44562</v>
      </c>
      <c r="AG44" s="251" t="n">
        <v>0.0512759824641071</v>
      </c>
    </row>
    <row r="45" customFormat="false" ht="15" hidden="false" customHeight="true" outlineLevel="0" collapsed="false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72" t="n">
        <v>44593</v>
      </c>
      <c r="AA45" s="251" t="n">
        <v>0.0576779490044322</v>
      </c>
      <c r="AC45" s="272" t="n">
        <v>44593</v>
      </c>
      <c r="AD45" s="251" t="n">
        <v>0.00877864894058121</v>
      </c>
      <c r="AF45" s="272" t="n">
        <v>44593</v>
      </c>
      <c r="AG45" s="251" t="n">
        <v>0.0512772537059112</v>
      </c>
    </row>
    <row r="46" customFormat="false" ht="15" hidden="false" customHeight="true" outlineLevel="0" collapsed="false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72" t="n">
        <v>44621</v>
      </c>
      <c r="AA46" s="251" t="n">
        <v>0.0455236482506216</v>
      </c>
      <c r="AC46" s="272" t="n">
        <v>44621</v>
      </c>
      <c r="AD46" s="251" t="n">
        <v>-0.00378636088769909</v>
      </c>
      <c r="AF46" s="272" t="n">
        <v>44621</v>
      </c>
      <c r="AG46" s="251" t="n">
        <v>0.0370637863938691</v>
      </c>
    </row>
    <row r="47" customFormat="false" ht="15" hidden="false" customHeight="true" outlineLevel="0" collapsed="false">
      <c r="A47" s="253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72" t="n">
        <v>44652</v>
      </c>
      <c r="AA47" s="251" t="n">
        <v>0.0291324949070872</v>
      </c>
      <c r="AC47" s="272" t="n">
        <v>44652</v>
      </c>
      <c r="AD47" s="251" t="n">
        <v>-0.0166777943024769</v>
      </c>
      <c r="AF47" s="272" t="n">
        <v>44652</v>
      </c>
      <c r="AG47" s="251" t="n">
        <v>0.0234552832676293</v>
      </c>
    </row>
    <row r="48" customFormat="false" ht="15" hidden="false" customHeight="true" outlineLevel="0" collapsed="false">
      <c r="A48" s="253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72" t="n">
        <v>44682</v>
      </c>
      <c r="AA48" s="251" t="n">
        <v>0.0241886594354435</v>
      </c>
      <c r="AC48" s="272" t="n">
        <v>44682</v>
      </c>
      <c r="AD48" s="251" t="n">
        <v>-0.0190420985382887</v>
      </c>
      <c r="AF48" s="272" t="n">
        <v>44682</v>
      </c>
      <c r="AG48" s="251" t="n">
        <v>0.021281096259066</v>
      </c>
    </row>
    <row r="49" customFormat="false" ht="15" hidden="false" customHeight="true" outlineLevel="0" collapsed="false">
      <c r="A49" s="253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72" t="n">
        <v>44714</v>
      </c>
      <c r="AA49" s="251" t="n">
        <v>0.0152282451412464</v>
      </c>
      <c r="AC49" s="272" t="n">
        <v>44714</v>
      </c>
      <c r="AD49" s="251" t="n">
        <v>-0.0284621362151306</v>
      </c>
      <c r="AF49" s="272" t="n">
        <v>44714</v>
      </c>
      <c r="AG49" s="251" t="n">
        <v>0.0090246756242658</v>
      </c>
    </row>
    <row r="50" customFormat="false" ht="15" hidden="false" customHeight="true" outlineLevel="0" collapsed="false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72" t="n">
        <v>44746</v>
      </c>
      <c r="AA50" s="251" t="n">
        <v>0.00974828545279038</v>
      </c>
      <c r="AC50" s="272" t="n">
        <v>44746</v>
      </c>
      <c r="AD50" s="251" t="n">
        <v>-0.0348772211879023</v>
      </c>
      <c r="AF50" s="272" t="n">
        <v>44746</v>
      </c>
      <c r="AG50" s="251" t="n">
        <v>-0.00141064720283495</v>
      </c>
    </row>
    <row r="51" customFormat="false" ht="15" hidden="false" customHeight="true" outlineLevel="0" collapsed="false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73"/>
      <c r="AC51" s="273"/>
      <c r="AF51" s="273"/>
    </row>
    <row r="52" customFormat="false" ht="15" hidden="false" customHeight="true" outlineLevel="0" collapsed="false">
      <c r="A52" s="253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73"/>
      <c r="AF52" s="273"/>
    </row>
    <row r="53" customFormat="false" ht="15" hidden="false" customHeight="true" outlineLevel="0" collapsed="false">
      <c r="A53" s="253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73"/>
      <c r="AF53" s="273"/>
    </row>
    <row r="54" customFormat="false" ht="15" hidden="false" customHeight="true" outlineLevel="0" collapsed="false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AF54" s="273"/>
    </row>
    <row r="55" customFormat="false" ht="15" hidden="false" customHeight="true" outlineLevel="0" collapsed="false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</row>
    <row r="56" customFormat="false" ht="15" hidden="false" customHeight="true" outlineLevel="0" collapsed="false">
      <c r="A56" s="253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</row>
    <row r="57" customFormat="false" ht="15" hidden="false" customHeight="true" outlineLevel="0" collapsed="false">
      <c r="A57" s="253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</row>
    <row r="58" customFormat="false" ht="15" hidden="false" customHeight="true" outlineLevel="0" collapsed="false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</row>
  </sheetData>
  <mergeCells count="1">
    <mergeCell ref="I2:S2"/>
  </mergeCells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62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0" width="39.71"/>
    <col collapsed="false" customWidth="true" hidden="false" outlineLevel="0" max="2" min="2" style="0" width="42.14"/>
    <col collapsed="false" customWidth="true" hidden="false" outlineLevel="0" max="4" min="3" style="0" width="14.71"/>
    <col collapsed="false" customWidth="true" hidden="false" outlineLevel="0" max="5" min="5" style="0" width="16.71"/>
    <col collapsed="false" customWidth="true" hidden="false" outlineLevel="0" max="6" min="6" style="0" width="8"/>
    <col collapsed="false" customWidth="true" hidden="false" outlineLevel="0" max="8" min="7" style="0" width="14.71"/>
    <col collapsed="false" customWidth="true" hidden="false" outlineLevel="0" max="9" min="9" style="0" width="16.71"/>
    <col collapsed="false" customWidth="true" hidden="false" outlineLevel="0" max="10" min="10" style="0" width="8"/>
    <col collapsed="false" customWidth="true" hidden="false" outlineLevel="0" max="12" min="11" style="0" width="14.71"/>
    <col collapsed="false" customWidth="true" hidden="false" outlineLevel="0" max="13" min="13" style="0" width="16.71"/>
    <col collapsed="false" customWidth="true" hidden="false" outlineLevel="0" max="14" min="14" style="0" width="8"/>
  </cols>
  <sheetData>
    <row r="1" customFormat="false" ht="18.75" hidden="false" customHeight="true" outlineLevel="0" collapsed="false">
      <c r="A1" s="31" t="s">
        <v>44</v>
      </c>
      <c r="B1" s="31"/>
      <c r="C1" s="112"/>
      <c r="D1" s="31"/>
      <c r="E1" s="31"/>
      <c r="H1" s="31"/>
      <c r="I1" s="31"/>
      <c r="L1" s="31"/>
      <c r="M1" s="31"/>
    </row>
    <row r="2" customFormat="false" ht="15" hidden="false" customHeight="true" outlineLevel="0" collapsed="false">
      <c r="A2" s="113"/>
      <c r="B2" s="113"/>
      <c r="C2" s="112"/>
    </row>
    <row r="3" customFormat="false" ht="15" hidden="false" customHeight="true" outlineLevel="0" collapsed="false">
      <c r="A3" s="112"/>
      <c r="B3" s="112"/>
      <c r="C3" s="112"/>
    </row>
    <row r="4" customFormat="false" ht="15" hidden="false" customHeight="true" outlineLevel="0" collapsed="false">
      <c r="A4" s="114" t="s">
        <v>45</v>
      </c>
      <c r="B4" s="36"/>
      <c r="N4" s="115" t="s">
        <v>3</v>
      </c>
    </row>
    <row r="5" customFormat="false" ht="18.75" hidden="false" customHeight="true" outlineLevel="0" collapsed="false">
      <c r="A5" s="114"/>
      <c r="B5" s="114"/>
      <c r="C5" s="116" t="s">
        <v>46</v>
      </c>
      <c r="D5" s="116"/>
      <c r="E5" s="116"/>
      <c r="F5" s="116"/>
      <c r="G5" s="116" t="s">
        <v>47</v>
      </c>
      <c r="H5" s="116"/>
      <c r="I5" s="116"/>
      <c r="J5" s="116"/>
      <c r="K5" s="116" t="s">
        <v>48</v>
      </c>
      <c r="L5" s="116"/>
      <c r="M5" s="116"/>
      <c r="N5" s="116"/>
    </row>
    <row r="6" customFormat="false" ht="19.5" hidden="false" customHeight="true" outlineLevel="0" collapsed="false">
      <c r="A6" s="119" t="s">
        <v>49</v>
      </c>
      <c r="B6" s="119"/>
      <c r="C6" s="118" t="s">
        <v>50</v>
      </c>
      <c r="D6" s="118"/>
      <c r="E6" s="118" t="s">
        <v>7</v>
      </c>
      <c r="F6" s="118"/>
      <c r="G6" s="118" t="s">
        <v>50</v>
      </c>
      <c r="H6" s="118"/>
      <c r="I6" s="118" t="s">
        <v>7</v>
      </c>
      <c r="J6" s="118"/>
      <c r="K6" s="118" t="s">
        <v>50</v>
      </c>
      <c r="L6" s="118"/>
      <c r="M6" s="118" t="s">
        <v>7</v>
      </c>
      <c r="N6" s="118"/>
    </row>
    <row r="7" customFormat="false" ht="19.5" hidden="false" customHeight="true" outlineLevel="0" collapsed="false">
      <c r="A7" s="119"/>
      <c r="B7" s="119"/>
      <c r="C7" s="119" t="n">
        <v>2024</v>
      </c>
      <c r="D7" s="119" t="n">
        <v>2025</v>
      </c>
      <c r="E7" s="120" t="s">
        <v>8</v>
      </c>
      <c r="F7" s="120" t="s">
        <v>9</v>
      </c>
      <c r="G7" s="119" t="n">
        <v>2024</v>
      </c>
      <c r="H7" s="119" t="n">
        <v>2025</v>
      </c>
      <c r="I7" s="120" t="s">
        <v>8</v>
      </c>
      <c r="J7" s="120" t="s">
        <v>9</v>
      </c>
      <c r="K7" s="119" t="n">
        <v>2024</v>
      </c>
      <c r="L7" s="119" t="n">
        <v>2025</v>
      </c>
      <c r="M7" s="120" t="s">
        <v>8</v>
      </c>
      <c r="N7" s="120" t="s">
        <v>9</v>
      </c>
    </row>
    <row r="8" s="180" customFormat="true" ht="19.5" hidden="false" customHeight="true" outlineLevel="0" collapsed="false">
      <c r="A8" s="145" t="s">
        <v>51</v>
      </c>
      <c r="B8" s="173" t="s">
        <v>52</v>
      </c>
      <c r="C8" s="174" t="n">
        <v>22318974</v>
      </c>
      <c r="D8" s="175" t="n">
        <v>20304588</v>
      </c>
      <c r="E8" s="176" t="n">
        <v>-2014386</v>
      </c>
      <c r="F8" s="177" t="n">
        <v>-9.02544176089815</v>
      </c>
      <c r="G8" s="178" t="n">
        <v>0</v>
      </c>
      <c r="H8" s="175" t="n">
        <v>0</v>
      </c>
      <c r="I8" s="176" t="n">
        <v>0</v>
      </c>
      <c r="J8" s="177" t="s">
        <v>101</v>
      </c>
      <c r="K8" s="178" t="n">
        <v>536</v>
      </c>
      <c r="L8" s="175" t="n">
        <v>2298</v>
      </c>
      <c r="M8" s="176" t="n">
        <v>1762</v>
      </c>
      <c r="N8" s="177" t="n">
        <v>328.731343283582</v>
      </c>
      <c r="O8" s="179"/>
    </row>
    <row r="9" s="180" customFormat="true" ht="19.5" hidden="false" customHeight="true" outlineLevel="0" collapsed="false">
      <c r="A9" s="145" t="s">
        <v>51</v>
      </c>
      <c r="B9" s="173" t="s">
        <v>53</v>
      </c>
      <c r="C9" s="174" t="n">
        <v>6280742</v>
      </c>
      <c r="D9" s="175" t="n">
        <v>3765063</v>
      </c>
      <c r="E9" s="176" t="n">
        <v>-2515679</v>
      </c>
      <c r="F9" s="177" t="n">
        <v>-40.0538503253278</v>
      </c>
      <c r="G9" s="178" t="n">
        <v>0</v>
      </c>
      <c r="H9" s="175" t="n">
        <v>0</v>
      </c>
      <c r="I9" s="176" t="n">
        <v>0</v>
      </c>
      <c r="J9" s="177" t="s">
        <v>101</v>
      </c>
      <c r="K9" s="178" t="n">
        <v>153094</v>
      </c>
      <c r="L9" s="175" t="n">
        <v>166384</v>
      </c>
      <c r="M9" s="176" t="n">
        <v>13290</v>
      </c>
      <c r="N9" s="177" t="n">
        <v>8.68094112114126</v>
      </c>
      <c r="O9" s="179"/>
    </row>
    <row r="10" s="180" customFormat="true" ht="19.5" hidden="false" customHeight="true" outlineLevel="0" collapsed="false">
      <c r="A10" s="145" t="s">
        <v>51</v>
      </c>
      <c r="B10" s="173" t="s">
        <v>54</v>
      </c>
      <c r="C10" s="174" t="n">
        <v>7872390</v>
      </c>
      <c r="D10" s="175" t="n">
        <v>8140057</v>
      </c>
      <c r="E10" s="176" t="n">
        <v>267667</v>
      </c>
      <c r="F10" s="177" t="n">
        <v>3.40007291305436</v>
      </c>
      <c r="G10" s="178" t="n">
        <v>0</v>
      </c>
      <c r="H10" s="175" t="n">
        <v>0</v>
      </c>
      <c r="I10" s="176" t="n">
        <v>0</v>
      </c>
      <c r="J10" s="177" t="s">
        <v>101</v>
      </c>
      <c r="K10" s="178" t="n">
        <v>7857</v>
      </c>
      <c r="L10" s="175" t="n">
        <v>13383</v>
      </c>
      <c r="M10" s="176" t="n">
        <v>5526</v>
      </c>
      <c r="N10" s="177" t="n">
        <v>70.3321878579611</v>
      </c>
      <c r="O10" s="179"/>
    </row>
    <row r="11" s="180" customFormat="true" ht="19.5" hidden="false" customHeight="true" outlineLevel="0" collapsed="false">
      <c r="A11" s="145" t="s">
        <v>51</v>
      </c>
      <c r="B11" s="173" t="s">
        <v>55</v>
      </c>
      <c r="C11" s="174" t="n">
        <v>5658890</v>
      </c>
      <c r="D11" s="175" t="n">
        <v>6807490</v>
      </c>
      <c r="E11" s="176" t="n">
        <v>1148600</v>
      </c>
      <c r="F11" s="177" t="n">
        <v>20.2972667784672</v>
      </c>
      <c r="G11" s="178" t="n">
        <v>0</v>
      </c>
      <c r="H11" s="175" t="n">
        <v>0</v>
      </c>
      <c r="I11" s="176" t="n">
        <v>0</v>
      </c>
      <c r="J11" s="177" t="s">
        <v>101</v>
      </c>
      <c r="K11" s="178" t="n">
        <v>3948</v>
      </c>
      <c r="L11" s="175" t="n">
        <v>4643</v>
      </c>
      <c r="M11" s="176" t="n">
        <v>695</v>
      </c>
      <c r="N11" s="177" t="n">
        <v>17.6038500506586</v>
      </c>
      <c r="O11" s="179"/>
    </row>
    <row r="12" s="180" customFormat="true" ht="19.5" hidden="false" customHeight="true" outlineLevel="0" collapsed="false">
      <c r="A12" s="145" t="s">
        <v>51</v>
      </c>
      <c r="B12" s="173" t="s">
        <v>56</v>
      </c>
      <c r="C12" s="174" t="n">
        <v>2728423</v>
      </c>
      <c r="D12" s="175" t="n">
        <v>1840998</v>
      </c>
      <c r="E12" s="176" t="n">
        <v>-887425</v>
      </c>
      <c r="F12" s="177" t="n">
        <v>-32.5251986220612</v>
      </c>
      <c r="G12" s="178" t="n">
        <v>0</v>
      </c>
      <c r="H12" s="175" t="n">
        <v>0</v>
      </c>
      <c r="I12" s="176" t="n">
        <v>0</v>
      </c>
      <c r="J12" s="177" t="s">
        <v>101</v>
      </c>
      <c r="K12" s="178" t="n">
        <v>119253</v>
      </c>
      <c r="L12" s="175" t="n">
        <v>122754</v>
      </c>
      <c r="M12" s="176" t="n">
        <v>3501</v>
      </c>
      <c r="N12" s="177" t="n">
        <v>2.93577520062388</v>
      </c>
      <c r="O12" s="179"/>
    </row>
    <row r="13" s="180" customFormat="true" ht="19.5" hidden="false" customHeight="true" outlineLevel="0" collapsed="false">
      <c r="A13" s="145" t="s">
        <v>51</v>
      </c>
      <c r="B13" s="173" t="s">
        <v>57</v>
      </c>
      <c r="C13" s="174" t="n">
        <v>898705</v>
      </c>
      <c r="D13" s="175" t="n">
        <v>885614</v>
      </c>
      <c r="E13" s="176" t="n">
        <v>-13091</v>
      </c>
      <c r="F13" s="177" t="n">
        <v>-1.45665151523581</v>
      </c>
      <c r="G13" s="178" t="n">
        <v>0</v>
      </c>
      <c r="H13" s="175" t="n">
        <v>0</v>
      </c>
      <c r="I13" s="176" t="n">
        <v>0</v>
      </c>
      <c r="J13" s="177" t="s">
        <v>101</v>
      </c>
      <c r="K13" s="178" t="n">
        <v>48189</v>
      </c>
      <c r="L13" s="175" t="n">
        <v>53884</v>
      </c>
      <c r="M13" s="176" t="n">
        <v>5695</v>
      </c>
      <c r="N13" s="177" t="n">
        <v>11.8180497623939</v>
      </c>
      <c r="O13" s="179"/>
    </row>
    <row r="14" s="180" customFormat="true" ht="19.5" hidden="false" customHeight="true" outlineLevel="0" collapsed="false">
      <c r="A14" s="145" t="s">
        <v>51</v>
      </c>
      <c r="B14" s="173" t="s">
        <v>58</v>
      </c>
      <c r="C14" s="174" t="n">
        <v>0</v>
      </c>
      <c r="D14" s="175" t="n">
        <v>0</v>
      </c>
      <c r="E14" s="176" t="n">
        <v>0</v>
      </c>
      <c r="F14" s="177" t="s">
        <v>101</v>
      </c>
      <c r="G14" s="178" t="n">
        <v>3309375</v>
      </c>
      <c r="H14" s="175" t="n">
        <v>3128312</v>
      </c>
      <c r="I14" s="176" t="n">
        <v>-181063</v>
      </c>
      <c r="J14" s="177" t="n">
        <v>-5.47121435316336</v>
      </c>
      <c r="K14" s="178" t="n">
        <v>100601</v>
      </c>
      <c r="L14" s="175" t="n">
        <v>98773</v>
      </c>
      <c r="M14" s="176" t="n">
        <v>-1828</v>
      </c>
      <c r="N14" s="177" t="n">
        <v>-1.81707935308795</v>
      </c>
      <c r="O14" s="179"/>
    </row>
    <row r="15" s="180" customFormat="true" ht="19.5" hidden="false" customHeight="true" outlineLevel="0" collapsed="false">
      <c r="A15" s="145" t="s">
        <v>51</v>
      </c>
      <c r="B15" s="173" t="s">
        <v>59</v>
      </c>
      <c r="C15" s="174" t="n">
        <v>5295595</v>
      </c>
      <c r="D15" s="175" t="n">
        <v>6004029</v>
      </c>
      <c r="E15" s="176" t="n">
        <v>708434</v>
      </c>
      <c r="F15" s="177" t="n">
        <v>13.3777979622686</v>
      </c>
      <c r="G15" s="178" t="n">
        <v>0</v>
      </c>
      <c r="H15" s="175" t="n">
        <v>0</v>
      </c>
      <c r="I15" s="176" t="n">
        <v>0</v>
      </c>
      <c r="J15" s="177" t="s">
        <v>101</v>
      </c>
      <c r="K15" s="178" t="n">
        <v>320</v>
      </c>
      <c r="L15" s="175" t="n">
        <v>643</v>
      </c>
      <c r="M15" s="176" t="n">
        <v>323</v>
      </c>
      <c r="N15" s="177" t="n">
        <v>100.9375</v>
      </c>
      <c r="O15" s="179"/>
    </row>
    <row r="16" s="180" customFormat="true" ht="19.5" hidden="false" customHeight="true" outlineLevel="0" collapsed="false">
      <c r="A16" s="145" t="s">
        <v>51</v>
      </c>
      <c r="B16" s="173" t="s">
        <v>60</v>
      </c>
      <c r="C16" s="174" t="n">
        <v>1441056</v>
      </c>
      <c r="D16" s="175" t="n">
        <v>1235497</v>
      </c>
      <c r="E16" s="176" t="n">
        <v>-205559</v>
      </c>
      <c r="F16" s="177" t="n">
        <v>-14.2644699442631</v>
      </c>
      <c r="G16" s="178" t="n">
        <v>0</v>
      </c>
      <c r="H16" s="175" t="n">
        <v>0</v>
      </c>
      <c r="I16" s="176" t="n">
        <v>0</v>
      </c>
      <c r="J16" s="177" t="s">
        <v>101</v>
      </c>
      <c r="K16" s="178" t="n">
        <v>304553</v>
      </c>
      <c r="L16" s="175" t="n">
        <v>329565</v>
      </c>
      <c r="M16" s="176" t="n">
        <v>25012</v>
      </c>
      <c r="N16" s="177" t="n">
        <v>8.21269204374937</v>
      </c>
      <c r="O16" s="179"/>
    </row>
    <row r="17" s="180" customFormat="true" ht="19.5" hidden="false" customHeight="true" outlineLevel="0" collapsed="false">
      <c r="A17" s="145" t="s">
        <v>61</v>
      </c>
      <c r="B17" s="173" t="s">
        <v>62</v>
      </c>
      <c r="C17" s="174" t="n">
        <v>0</v>
      </c>
      <c r="D17" s="175" t="n">
        <v>0</v>
      </c>
      <c r="E17" s="176" t="n">
        <v>0</v>
      </c>
      <c r="F17" s="177" t="s">
        <v>101</v>
      </c>
      <c r="G17" s="178" t="n">
        <v>1642377</v>
      </c>
      <c r="H17" s="175" t="n">
        <v>2626428</v>
      </c>
      <c r="I17" s="176" t="n">
        <v>984051</v>
      </c>
      <c r="J17" s="177" t="n">
        <v>59.9162677022389</v>
      </c>
      <c r="K17" s="178" t="n">
        <v>10420</v>
      </c>
      <c r="L17" s="175" t="n">
        <v>39051</v>
      </c>
      <c r="M17" s="176" t="n">
        <v>28631</v>
      </c>
      <c r="N17" s="177" t="n">
        <v>274.769673704415</v>
      </c>
      <c r="O17" s="179"/>
    </row>
    <row r="18" s="180" customFormat="true" ht="19.5" hidden="false" customHeight="true" outlineLevel="0" collapsed="false">
      <c r="A18" s="145" t="s">
        <v>61</v>
      </c>
      <c r="B18" s="173" t="s">
        <v>63</v>
      </c>
      <c r="C18" s="174" t="n">
        <v>0</v>
      </c>
      <c r="D18" s="175" t="n">
        <v>0</v>
      </c>
      <c r="E18" s="176" t="n">
        <v>0</v>
      </c>
      <c r="F18" s="177" t="s">
        <v>101</v>
      </c>
      <c r="G18" s="178" t="n">
        <v>1822813</v>
      </c>
      <c r="H18" s="175" t="n">
        <v>1753342</v>
      </c>
      <c r="I18" s="176" t="n">
        <v>-69471</v>
      </c>
      <c r="J18" s="177" t="n">
        <v>-3.81119730877495</v>
      </c>
      <c r="K18" s="178" t="n">
        <v>711419</v>
      </c>
      <c r="L18" s="175" t="n">
        <v>687753</v>
      </c>
      <c r="M18" s="176" t="n">
        <v>-23666</v>
      </c>
      <c r="N18" s="177" t="n">
        <v>-3.32659094007892</v>
      </c>
      <c r="O18" s="179"/>
    </row>
    <row r="19" s="180" customFormat="true" ht="19.5" hidden="false" customHeight="true" outlineLevel="0" collapsed="false">
      <c r="A19" s="145" t="s">
        <v>61</v>
      </c>
      <c r="B19" s="173" t="s">
        <v>64</v>
      </c>
      <c r="C19" s="174" t="n">
        <v>0</v>
      </c>
      <c r="D19" s="175" t="n">
        <v>0</v>
      </c>
      <c r="E19" s="176" t="n">
        <v>0</v>
      </c>
      <c r="F19" s="177" t="s">
        <v>101</v>
      </c>
      <c r="G19" s="178" t="n">
        <v>461997</v>
      </c>
      <c r="H19" s="175" t="n">
        <v>593687</v>
      </c>
      <c r="I19" s="176" t="n">
        <v>131690</v>
      </c>
      <c r="J19" s="177" t="n">
        <v>28.5045140985764</v>
      </c>
      <c r="K19" s="178" t="n">
        <v>730845</v>
      </c>
      <c r="L19" s="175" t="n">
        <v>408629</v>
      </c>
      <c r="M19" s="176" t="n">
        <v>-322216</v>
      </c>
      <c r="N19" s="177" t="n">
        <v>-44.088144545013</v>
      </c>
      <c r="O19" s="179"/>
    </row>
    <row r="20" s="180" customFormat="true" ht="19.5" hidden="false" customHeight="true" outlineLevel="0" collapsed="false">
      <c r="A20" s="145" t="s">
        <v>61</v>
      </c>
      <c r="B20" s="173" t="s">
        <v>65</v>
      </c>
      <c r="C20" s="174" t="n">
        <v>0</v>
      </c>
      <c r="D20" s="175" t="n">
        <v>0</v>
      </c>
      <c r="E20" s="176" t="n">
        <v>0</v>
      </c>
      <c r="F20" s="177" t="s">
        <v>101</v>
      </c>
      <c r="G20" s="178" t="n">
        <v>131220</v>
      </c>
      <c r="H20" s="175" t="n">
        <v>160536</v>
      </c>
      <c r="I20" s="176" t="n">
        <v>29316</v>
      </c>
      <c r="J20" s="177" t="n">
        <v>22.3411065386374</v>
      </c>
      <c r="K20" s="178" t="n">
        <v>5431617</v>
      </c>
      <c r="L20" s="175" t="n">
        <v>4943275</v>
      </c>
      <c r="M20" s="176" t="n">
        <v>-488342</v>
      </c>
      <c r="N20" s="177" t="n">
        <v>-8.9907296482797</v>
      </c>
      <c r="O20" s="179"/>
    </row>
    <row r="21" s="180" customFormat="true" ht="19.5" hidden="false" customHeight="true" outlineLevel="0" collapsed="false">
      <c r="A21" s="145" t="s">
        <v>61</v>
      </c>
      <c r="B21" s="173" t="s">
        <v>66</v>
      </c>
      <c r="C21" s="174" t="n">
        <v>0</v>
      </c>
      <c r="D21" s="175" t="n">
        <v>0</v>
      </c>
      <c r="E21" s="176" t="n">
        <v>0</v>
      </c>
      <c r="F21" s="177" t="s">
        <v>101</v>
      </c>
      <c r="G21" s="178" t="n">
        <v>0</v>
      </c>
      <c r="H21" s="175" t="n">
        <v>0</v>
      </c>
      <c r="I21" s="176" t="n">
        <v>0</v>
      </c>
      <c r="J21" s="177" t="s">
        <v>101</v>
      </c>
      <c r="K21" s="178" t="n">
        <v>1306543</v>
      </c>
      <c r="L21" s="175" t="n">
        <v>1255697</v>
      </c>
      <c r="M21" s="176" t="n">
        <v>-50846</v>
      </c>
      <c r="N21" s="177" t="n">
        <v>-3.8916438264948</v>
      </c>
      <c r="O21" s="179"/>
    </row>
    <row r="22" s="180" customFormat="true" ht="19.5" hidden="false" customHeight="true" outlineLevel="0" collapsed="false">
      <c r="A22" s="145" t="s">
        <v>67</v>
      </c>
      <c r="B22" s="173" t="s">
        <v>68</v>
      </c>
      <c r="C22" s="174" t="n">
        <v>0</v>
      </c>
      <c r="D22" s="175" t="n">
        <v>0</v>
      </c>
      <c r="E22" s="176" t="n">
        <v>0</v>
      </c>
      <c r="F22" s="177" t="s">
        <v>101</v>
      </c>
      <c r="G22" s="178" t="n">
        <v>186278</v>
      </c>
      <c r="H22" s="175" t="n">
        <v>155762</v>
      </c>
      <c r="I22" s="176" t="n">
        <v>-30516</v>
      </c>
      <c r="J22" s="177" t="n">
        <v>-16.3819667378864</v>
      </c>
      <c r="K22" s="178" t="n">
        <v>124933</v>
      </c>
      <c r="L22" s="175" t="n">
        <v>102069</v>
      </c>
      <c r="M22" s="176" t="n">
        <v>-22864</v>
      </c>
      <c r="N22" s="177" t="n">
        <v>-18.3010093410068</v>
      </c>
      <c r="O22" s="179"/>
    </row>
    <row r="23" s="180" customFormat="true" ht="19.5" hidden="false" customHeight="true" outlineLevel="0" collapsed="false">
      <c r="A23" s="145" t="s">
        <v>67</v>
      </c>
      <c r="B23" s="173" t="s">
        <v>69</v>
      </c>
      <c r="C23" s="174" t="n">
        <v>23681</v>
      </c>
      <c r="D23" s="175" t="n">
        <v>23134</v>
      </c>
      <c r="E23" s="176" t="n">
        <v>-547</v>
      </c>
      <c r="F23" s="177" t="n">
        <v>-2.30986867108652</v>
      </c>
      <c r="G23" s="178" t="n">
        <v>4564654</v>
      </c>
      <c r="H23" s="175" t="n">
        <v>5120609</v>
      </c>
      <c r="I23" s="176" t="n">
        <v>555955</v>
      </c>
      <c r="J23" s="177" t="n">
        <v>12.1795649790762</v>
      </c>
      <c r="K23" s="178" t="n">
        <v>1163368</v>
      </c>
      <c r="L23" s="175" t="n">
        <v>963470</v>
      </c>
      <c r="M23" s="176" t="n">
        <v>-199898</v>
      </c>
      <c r="N23" s="177" t="n">
        <v>-17.1826971345267</v>
      </c>
      <c r="O23" s="179"/>
    </row>
    <row r="24" s="180" customFormat="true" ht="19.5" hidden="false" customHeight="true" outlineLevel="0" collapsed="false">
      <c r="A24" s="145" t="s">
        <v>70</v>
      </c>
      <c r="B24" s="173" t="s">
        <v>71</v>
      </c>
      <c r="C24" s="174" t="n">
        <v>0</v>
      </c>
      <c r="D24" s="175" t="n">
        <v>0</v>
      </c>
      <c r="E24" s="176" t="n">
        <v>0</v>
      </c>
      <c r="F24" s="177" t="s">
        <v>101</v>
      </c>
      <c r="G24" s="178" t="n">
        <v>211357</v>
      </c>
      <c r="H24" s="175" t="n">
        <v>77560</v>
      </c>
      <c r="I24" s="176" t="n">
        <v>-133797</v>
      </c>
      <c r="J24" s="177" t="n">
        <v>-63.303794054609</v>
      </c>
      <c r="K24" s="178" t="n">
        <v>2906</v>
      </c>
      <c r="L24" s="175" t="n">
        <v>15908</v>
      </c>
      <c r="M24" s="176" t="n">
        <v>13002</v>
      </c>
      <c r="N24" s="177" t="n">
        <v>447.41913282863</v>
      </c>
      <c r="O24" s="179"/>
    </row>
    <row r="25" s="180" customFormat="true" ht="19.5" hidden="false" customHeight="true" outlineLevel="0" collapsed="false">
      <c r="A25" s="145" t="s">
        <v>70</v>
      </c>
      <c r="B25" s="173" t="s">
        <v>72</v>
      </c>
      <c r="C25" s="174" t="n">
        <v>0</v>
      </c>
      <c r="D25" s="175" t="n">
        <v>0</v>
      </c>
      <c r="E25" s="176" t="n">
        <v>0</v>
      </c>
      <c r="F25" s="177" t="s">
        <v>101</v>
      </c>
      <c r="G25" s="178" t="n">
        <v>248274</v>
      </c>
      <c r="H25" s="175" t="n">
        <v>178393</v>
      </c>
      <c r="I25" s="176" t="n">
        <v>-69881</v>
      </c>
      <c r="J25" s="177" t="n">
        <v>-28.1467249893263</v>
      </c>
      <c r="K25" s="178" t="n">
        <v>65147</v>
      </c>
      <c r="L25" s="175" t="n">
        <v>71937</v>
      </c>
      <c r="M25" s="176" t="n">
        <v>6790</v>
      </c>
      <c r="N25" s="177" t="n">
        <v>10.4225827743411</v>
      </c>
      <c r="O25" s="179"/>
    </row>
    <row r="26" s="180" customFormat="true" ht="19.5" hidden="false" customHeight="true" outlineLevel="0" collapsed="false">
      <c r="A26" s="145" t="s">
        <v>70</v>
      </c>
      <c r="B26" s="173" t="s">
        <v>73</v>
      </c>
      <c r="C26" s="174" t="n">
        <v>119467</v>
      </c>
      <c r="D26" s="175" t="n">
        <v>105842</v>
      </c>
      <c r="E26" s="176" t="n">
        <v>-13625</v>
      </c>
      <c r="F26" s="177" t="n">
        <v>-11.4048230892213</v>
      </c>
      <c r="G26" s="178" t="n">
        <v>1053100</v>
      </c>
      <c r="H26" s="175" t="n">
        <v>1109210</v>
      </c>
      <c r="I26" s="176" t="n">
        <v>56110</v>
      </c>
      <c r="J26" s="177" t="n">
        <v>5.32807900484285</v>
      </c>
      <c r="K26" s="178" t="n">
        <v>714730</v>
      </c>
      <c r="L26" s="175" t="n">
        <v>775302</v>
      </c>
      <c r="M26" s="176" t="n">
        <v>60572</v>
      </c>
      <c r="N26" s="177" t="n">
        <v>8.47480866900787</v>
      </c>
      <c r="O26" s="179"/>
    </row>
    <row r="27" s="180" customFormat="true" ht="19.5" hidden="false" customHeight="true" outlineLevel="0" collapsed="false">
      <c r="A27" s="145" t="s">
        <v>74</v>
      </c>
      <c r="B27" s="173" t="s">
        <v>75</v>
      </c>
      <c r="C27" s="174" t="n">
        <v>5979286</v>
      </c>
      <c r="D27" s="175" t="n">
        <v>7497857</v>
      </c>
      <c r="E27" s="176" t="n">
        <v>1518571</v>
      </c>
      <c r="F27" s="177" t="n">
        <v>25.3971962538671</v>
      </c>
      <c r="G27" s="178" t="n">
        <v>860038</v>
      </c>
      <c r="H27" s="175" t="n">
        <v>872433</v>
      </c>
      <c r="I27" s="176" t="n">
        <v>12395</v>
      </c>
      <c r="J27" s="177" t="n">
        <v>1.44121538815726</v>
      </c>
      <c r="K27" s="178" t="n">
        <v>8192399</v>
      </c>
      <c r="L27" s="175" t="n">
        <v>8778684</v>
      </c>
      <c r="M27" s="176" t="n">
        <v>586285</v>
      </c>
      <c r="N27" s="177" t="n">
        <v>7.15645075392446</v>
      </c>
      <c r="O27" s="179"/>
    </row>
    <row r="28" s="180" customFormat="true" ht="19.5" hidden="false" customHeight="true" outlineLevel="0" collapsed="false">
      <c r="A28" s="145" t="s">
        <v>76</v>
      </c>
      <c r="B28" s="173" t="s">
        <v>77</v>
      </c>
      <c r="C28" s="174" t="n">
        <v>691018</v>
      </c>
      <c r="D28" s="175" t="n">
        <v>648638</v>
      </c>
      <c r="E28" s="176" t="n">
        <v>-42380</v>
      </c>
      <c r="F28" s="177" t="n">
        <v>-6.13298061700274</v>
      </c>
      <c r="G28" s="178" t="n">
        <v>38341</v>
      </c>
      <c r="H28" s="175" t="n">
        <v>44719</v>
      </c>
      <c r="I28" s="176" t="n">
        <v>6378</v>
      </c>
      <c r="J28" s="177" t="n">
        <v>16.6349338827887</v>
      </c>
      <c r="K28" s="178" t="n">
        <v>45363</v>
      </c>
      <c r="L28" s="175" t="n">
        <v>37175</v>
      </c>
      <c r="M28" s="176" t="n">
        <v>-8188</v>
      </c>
      <c r="N28" s="177" t="n">
        <v>-18.0499526045456</v>
      </c>
      <c r="O28" s="179"/>
    </row>
    <row r="29" s="180" customFormat="true" ht="19.5" hidden="false" customHeight="true" outlineLevel="0" collapsed="false">
      <c r="A29" s="145" t="s">
        <v>76</v>
      </c>
      <c r="B29" s="173" t="s">
        <v>78</v>
      </c>
      <c r="C29" s="174" t="n">
        <v>0</v>
      </c>
      <c r="D29" s="175" t="n">
        <v>0</v>
      </c>
      <c r="E29" s="176" t="n">
        <v>0</v>
      </c>
      <c r="F29" s="177" t="s">
        <v>101</v>
      </c>
      <c r="G29" s="178" t="n">
        <v>2080053</v>
      </c>
      <c r="H29" s="175" t="n">
        <v>2343537</v>
      </c>
      <c r="I29" s="176" t="n">
        <v>263484</v>
      </c>
      <c r="J29" s="177" t="n">
        <v>12.6671772305802</v>
      </c>
      <c r="K29" s="178" t="n">
        <v>377062</v>
      </c>
      <c r="L29" s="175" t="n">
        <v>430919</v>
      </c>
      <c r="M29" s="176" t="n">
        <v>53857</v>
      </c>
      <c r="N29" s="177" t="n">
        <v>14.2833274103463</v>
      </c>
      <c r="O29" s="179"/>
    </row>
    <row r="30" s="180" customFormat="true" ht="19.5" hidden="false" customHeight="true" outlineLevel="0" collapsed="false">
      <c r="A30" s="145" t="s">
        <v>76</v>
      </c>
      <c r="B30" s="173" t="s">
        <v>79</v>
      </c>
      <c r="C30" s="174" t="n">
        <v>0</v>
      </c>
      <c r="D30" s="175" t="n">
        <v>0</v>
      </c>
      <c r="E30" s="176" t="n">
        <v>0</v>
      </c>
      <c r="F30" s="177" t="s">
        <v>101</v>
      </c>
      <c r="G30" s="178" t="n">
        <v>627527</v>
      </c>
      <c r="H30" s="175" t="n">
        <v>358585</v>
      </c>
      <c r="I30" s="176" t="n">
        <v>-268942</v>
      </c>
      <c r="J30" s="177" t="n">
        <v>-42.85743880343</v>
      </c>
      <c r="K30" s="178" t="n">
        <v>6190522</v>
      </c>
      <c r="L30" s="175" t="n">
        <v>6120253</v>
      </c>
      <c r="M30" s="176" t="n">
        <v>-70269</v>
      </c>
      <c r="N30" s="177" t="n">
        <v>-1.13510621559863</v>
      </c>
      <c r="O30" s="179"/>
    </row>
    <row r="31" s="180" customFormat="true" ht="19.5" hidden="false" customHeight="true" outlineLevel="0" collapsed="false">
      <c r="A31" s="145" t="s">
        <v>80</v>
      </c>
      <c r="B31" s="173" t="s">
        <v>81</v>
      </c>
      <c r="C31" s="174" t="n">
        <v>0</v>
      </c>
      <c r="D31" s="175" t="n">
        <v>0</v>
      </c>
      <c r="E31" s="176" t="n">
        <v>0</v>
      </c>
      <c r="F31" s="177" t="s">
        <v>101</v>
      </c>
      <c r="G31" s="178" t="n">
        <v>6979002</v>
      </c>
      <c r="H31" s="175" t="n">
        <v>5759098</v>
      </c>
      <c r="I31" s="176" t="n">
        <v>-1219904</v>
      </c>
      <c r="J31" s="177" t="n">
        <v>-17.4796339075415</v>
      </c>
      <c r="K31" s="178" t="n">
        <v>935838</v>
      </c>
      <c r="L31" s="175" t="n">
        <v>795555</v>
      </c>
      <c r="M31" s="176" t="n">
        <v>-140283</v>
      </c>
      <c r="N31" s="177" t="n">
        <v>-14.9900944394222</v>
      </c>
      <c r="O31" s="179"/>
    </row>
    <row r="32" s="180" customFormat="true" ht="19.5" hidden="false" customHeight="true" outlineLevel="0" collapsed="false">
      <c r="A32" s="145" t="s">
        <v>80</v>
      </c>
      <c r="B32" s="173" t="s">
        <v>82</v>
      </c>
      <c r="C32" s="174" t="n">
        <v>0</v>
      </c>
      <c r="D32" s="175" t="n">
        <v>0</v>
      </c>
      <c r="E32" s="176" t="n">
        <v>0</v>
      </c>
      <c r="F32" s="177" t="s">
        <v>101</v>
      </c>
      <c r="G32" s="178" t="n">
        <v>1177577</v>
      </c>
      <c r="H32" s="175" t="n">
        <v>939137</v>
      </c>
      <c r="I32" s="176" t="n">
        <v>-238440</v>
      </c>
      <c r="J32" s="177" t="n">
        <v>-20.2483574322528</v>
      </c>
      <c r="K32" s="178" t="n">
        <v>238751</v>
      </c>
      <c r="L32" s="175" t="n">
        <v>51978</v>
      </c>
      <c r="M32" s="176" t="n">
        <v>-186773</v>
      </c>
      <c r="N32" s="177" t="n">
        <v>-78.2292011342361</v>
      </c>
      <c r="O32" s="179"/>
    </row>
    <row r="33" s="180" customFormat="true" ht="19.5" hidden="false" customHeight="true" outlineLevel="0" collapsed="false">
      <c r="A33" s="145" t="s">
        <v>80</v>
      </c>
      <c r="B33" s="173" t="s">
        <v>83</v>
      </c>
      <c r="C33" s="174" t="n">
        <v>0</v>
      </c>
      <c r="D33" s="175" t="n">
        <v>0</v>
      </c>
      <c r="E33" s="176" t="n">
        <v>0</v>
      </c>
      <c r="F33" s="177" t="s">
        <v>101</v>
      </c>
      <c r="G33" s="178" t="n">
        <v>173828</v>
      </c>
      <c r="H33" s="175" t="n">
        <v>16618</v>
      </c>
      <c r="I33" s="176" t="n">
        <v>-157210</v>
      </c>
      <c r="J33" s="177" t="n">
        <v>-90.4399751478473</v>
      </c>
      <c r="K33" s="178" t="n">
        <v>4194401</v>
      </c>
      <c r="L33" s="175" t="n">
        <v>3677153</v>
      </c>
      <c r="M33" s="176" t="n">
        <v>-517248</v>
      </c>
      <c r="N33" s="177" t="n">
        <v>-12.3318681261043</v>
      </c>
      <c r="O33" s="179"/>
    </row>
    <row r="34" s="180" customFormat="true" ht="19.5" hidden="false" customHeight="true" outlineLevel="0" collapsed="false">
      <c r="A34" s="145" t="s">
        <v>80</v>
      </c>
      <c r="B34" s="173" t="s">
        <v>84</v>
      </c>
      <c r="C34" s="174" t="n">
        <v>68487</v>
      </c>
      <c r="D34" s="175" t="n">
        <v>41599</v>
      </c>
      <c r="E34" s="176" t="n">
        <v>-26888</v>
      </c>
      <c r="F34" s="177" t="n">
        <v>-39.2600055484983</v>
      </c>
      <c r="G34" s="178" t="n">
        <v>0</v>
      </c>
      <c r="H34" s="175" t="n">
        <v>0</v>
      </c>
      <c r="I34" s="176" t="n">
        <v>0</v>
      </c>
      <c r="J34" s="177" t="s">
        <v>101</v>
      </c>
      <c r="K34" s="178" t="n">
        <v>2869843</v>
      </c>
      <c r="L34" s="175" t="n">
        <v>2941511</v>
      </c>
      <c r="M34" s="176" t="n">
        <v>71668</v>
      </c>
      <c r="N34" s="177" t="n">
        <v>2.49727946790121</v>
      </c>
      <c r="O34" s="179"/>
    </row>
    <row r="35" s="180" customFormat="true" ht="19.5" hidden="false" customHeight="true" outlineLevel="0" collapsed="false">
      <c r="A35" s="145" t="s">
        <v>80</v>
      </c>
      <c r="B35" s="173" t="s">
        <v>85</v>
      </c>
      <c r="C35" s="174" t="n">
        <v>0</v>
      </c>
      <c r="D35" s="175" t="n">
        <v>0</v>
      </c>
      <c r="E35" s="176" t="n">
        <v>0</v>
      </c>
      <c r="F35" s="177" t="s">
        <v>101</v>
      </c>
      <c r="G35" s="178" t="n">
        <v>0</v>
      </c>
      <c r="H35" s="175" t="n">
        <v>0</v>
      </c>
      <c r="I35" s="176" t="n">
        <v>0</v>
      </c>
      <c r="J35" s="177" t="s">
        <v>101</v>
      </c>
      <c r="K35" s="178" t="n">
        <v>1117350</v>
      </c>
      <c r="L35" s="175" t="n">
        <v>1175562</v>
      </c>
      <c r="M35" s="176" t="n">
        <v>58212</v>
      </c>
      <c r="N35" s="177" t="n">
        <v>5.20982682239227</v>
      </c>
      <c r="O35" s="179"/>
    </row>
    <row r="36" s="180" customFormat="true" ht="19.5" hidden="false" customHeight="true" outlineLevel="0" collapsed="false">
      <c r="A36" s="145" t="s">
        <v>80</v>
      </c>
      <c r="B36" s="173" t="s">
        <v>86</v>
      </c>
      <c r="C36" s="174" t="n">
        <v>0</v>
      </c>
      <c r="D36" s="175" t="n">
        <v>0</v>
      </c>
      <c r="E36" s="176" t="n">
        <v>0</v>
      </c>
      <c r="F36" s="177" t="s">
        <v>101</v>
      </c>
      <c r="G36" s="178" t="n">
        <v>0</v>
      </c>
      <c r="H36" s="175" t="n">
        <v>0</v>
      </c>
      <c r="I36" s="176" t="n">
        <v>0</v>
      </c>
      <c r="J36" s="177" t="s">
        <v>101</v>
      </c>
      <c r="K36" s="178" t="n">
        <v>1413420</v>
      </c>
      <c r="L36" s="175" t="n">
        <v>1435297</v>
      </c>
      <c r="M36" s="176" t="n">
        <v>21877</v>
      </c>
      <c r="N36" s="177" t="n">
        <v>1.54780603076226</v>
      </c>
      <c r="O36" s="179"/>
    </row>
    <row r="37" s="180" customFormat="true" ht="19.5" hidden="false" customHeight="true" outlineLevel="0" collapsed="false">
      <c r="A37" s="145" t="s">
        <v>80</v>
      </c>
      <c r="B37" s="173" t="s">
        <v>87</v>
      </c>
      <c r="C37" s="174" t="n">
        <v>1616211</v>
      </c>
      <c r="D37" s="175" t="n">
        <v>1423624</v>
      </c>
      <c r="E37" s="176" t="n">
        <v>-192587</v>
      </c>
      <c r="F37" s="177" t="n">
        <v>-11.9159565180537</v>
      </c>
      <c r="G37" s="178" t="n">
        <v>0</v>
      </c>
      <c r="H37" s="175" t="n">
        <v>0</v>
      </c>
      <c r="I37" s="176" t="n">
        <v>0</v>
      </c>
      <c r="J37" s="177" t="s">
        <v>101</v>
      </c>
      <c r="K37" s="178" t="n">
        <v>865074</v>
      </c>
      <c r="L37" s="175" t="n">
        <v>924085</v>
      </c>
      <c r="M37" s="176" t="n">
        <v>59011</v>
      </c>
      <c r="N37" s="177" t="n">
        <v>6.82149735167165</v>
      </c>
      <c r="O37" s="179"/>
    </row>
    <row r="38" s="180" customFormat="true" ht="19.5" hidden="false" customHeight="true" outlineLevel="0" collapsed="false">
      <c r="A38" s="145" t="s">
        <v>80</v>
      </c>
      <c r="B38" s="173" t="s">
        <v>88</v>
      </c>
      <c r="C38" s="174" t="n">
        <v>62405</v>
      </c>
      <c r="D38" s="175" t="n">
        <v>47998</v>
      </c>
      <c r="E38" s="176" t="n">
        <v>-14407</v>
      </c>
      <c r="F38" s="177" t="n">
        <v>-23.0862911625671</v>
      </c>
      <c r="G38" s="178" t="n">
        <v>115356</v>
      </c>
      <c r="H38" s="175" t="n">
        <v>62223</v>
      </c>
      <c r="I38" s="176" t="n">
        <v>-53133</v>
      </c>
      <c r="J38" s="177" t="n">
        <v>-46.0600228856757</v>
      </c>
      <c r="K38" s="178" t="n">
        <v>7472832</v>
      </c>
      <c r="L38" s="175" t="n">
        <v>6888920</v>
      </c>
      <c r="M38" s="176" t="n">
        <v>-583912</v>
      </c>
      <c r="N38" s="177" t="n">
        <v>-7.81379803533653</v>
      </c>
      <c r="O38" s="179"/>
    </row>
    <row r="39" s="180" customFormat="true" ht="19.5" hidden="false" customHeight="true" outlineLevel="0" collapsed="false">
      <c r="A39" s="145" t="s">
        <v>80</v>
      </c>
      <c r="B39" s="173" t="s">
        <v>89</v>
      </c>
      <c r="C39" s="174" t="n">
        <v>0</v>
      </c>
      <c r="D39" s="175" t="n">
        <v>0</v>
      </c>
      <c r="E39" s="176" t="n">
        <v>0</v>
      </c>
      <c r="F39" s="177" t="s">
        <v>101</v>
      </c>
      <c r="G39" s="178" t="n">
        <v>0</v>
      </c>
      <c r="H39" s="175" t="n">
        <v>0</v>
      </c>
      <c r="I39" s="176" t="n">
        <v>0</v>
      </c>
      <c r="J39" s="177" t="s">
        <v>101</v>
      </c>
      <c r="K39" s="178" t="n">
        <v>1190032</v>
      </c>
      <c r="L39" s="175" t="n">
        <v>1162469</v>
      </c>
      <c r="M39" s="176" t="n">
        <v>-27563</v>
      </c>
      <c r="N39" s="177" t="n">
        <v>-2.31615620420291</v>
      </c>
      <c r="O39" s="179"/>
    </row>
    <row r="40" s="180" customFormat="true" ht="19.5" hidden="false" customHeight="true" outlineLevel="0" collapsed="false">
      <c r="A40" s="145" t="s">
        <v>80</v>
      </c>
      <c r="B40" s="173" t="s">
        <v>90</v>
      </c>
      <c r="C40" s="174" t="n">
        <v>6107</v>
      </c>
      <c r="D40" s="175" t="n">
        <v>3293</v>
      </c>
      <c r="E40" s="176" t="n">
        <v>-2814</v>
      </c>
      <c r="F40" s="177" t="n">
        <v>-46.0782708367447</v>
      </c>
      <c r="G40" s="178" t="n">
        <v>1397516</v>
      </c>
      <c r="H40" s="175" t="n">
        <v>1428515</v>
      </c>
      <c r="I40" s="176" t="n">
        <v>30999</v>
      </c>
      <c r="J40" s="177" t="n">
        <v>2.21814991742491</v>
      </c>
      <c r="K40" s="178" t="n">
        <v>1163099</v>
      </c>
      <c r="L40" s="175" t="n">
        <v>1616910</v>
      </c>
      <c r="M40" s="176" t="n">
        <v>453811</v>
      </c>
      <c r="N40" s="177" t="n">
        <v>39.0174009263184</v>
      </c>
      <c r="O40" s="179"/>
    </row>
    <row r="41" s="180" customFormat="true" ht="19.5" hidden="false" customHeight="true" outlineLevel="0" collapsed="false">
      <c r="A41" s="145" t="s">
        <v>91</v>
      </c>
      <c r="B41" s="173" t="s">
        <v>92</v>
      </c>
      <c r="C41" s="174" t="n">
        <v>0</v>
      </c>
      <c r="D41" s="175" t="n">
        <v>0</v>
      </c>
      <c r="E41" s="176" t="n">
        <v>0</v>
      </c>
      <c r="F41" s="177" t="s">
        <v>101</v>
      </c>
      <c r="G41" s="178" t="n">
        <v>173491</v>
      </c>
      <c r="H41" s="175" t="n">
        <v>182412</v>
      </c>
      <c r="I41" s="176" t="n">
        <v>8921</v>
      </c>
      <c r="J41" s="177" t="n">
        <v>5.14205347827841</v>
      </c>
      <c r="K41" s="178" t="n">
        <v>1707780</v>
      </c>
      <c r="L41" s="175" t="n">
        <v>1719253</v>
      </c>
      <c r="M41" s="176" t="n">
        <v>11473</v>
      </c>
      <c r="N41" s="177" t="n">
        <v>0.671807844101693</v>
      </c>
      <c r="O41" s="179"/>
    </row>
    <row r="42" s="180" customFormat="true" ht="19.5" hidden="false" customHeight="true" outlineLevel="0" collapsed="false">
      <c r="A42" s="145" t="s">
        <v>91</v>
      </c>
      <c r="B42" s="173" t="s">
        <v>93</v>
      </c>
      <c r="C42" s="174" t="n">
        <v>0</v>
      </c>
      <c r="D42" s="175" t="n">
        <v>0</v>
      </c>
      <c r="E42" s="176" t="n">
        <v>0</v>
      </c>
      <c r="F42" s="177" t="s">
        <v>101</v>
      </c>
      <c r="G42" s="178" t="n">
        <v>0</v>
      </c>
      <c r="H42" s="175" t="n">
        <v>0</v>
      </c>
      <c r="I42" s="176" t="n">
        <v>0</v>
      </c>
      <c r="J42" s="177" t="s">
        <v>101</v>
      </c>
      <c r="K42" s="178" t="n">
        <v>3997550</v>
      </c>
      <c r="L42" s="175" t="n">
        <v>3610425</v>
      </c>
      <c r="M42" s="176" t="n">
        <v>-387125</v>
      </c>
      <c r="N42" s="177" t="n">
        <v>-9.68405648459681</v>
      </c>
      <c r="O42" s="179"/>
    </row>
    <row r="43" s="180" customFormat="true" ht="19.5" hidden="false" customHeight="true" outlineLevel="0" collapsed="false">
      <c r="A43" s="145" t="s">
        <v>91</v>
      </c>
      <c r="B43" s="173" t="s">
        <v>102</v>
      </c>
      <c r="C43" s="174" t="n">
        <v>0</v>
      </c>
      <c r="D43" s="175" t="n">
        <v>0</v>
      </c>
      <c r="E43" s="176" t="n">
        <v>0</v>
      </c>
      <c r="F43" s="177" t="s">
        <v>101</v>
      </c>
      <c r="G43" s="178" t="n">
        <v>0</v>
      </c>
      <c r="H43" s="175" t="n">
        <v>0</v>
      </c>
      <c r="I43" s="176" t="n">
        <v>0</v>
      </c>
      <c r="J43" s="177" t="s">
        <v>101</v>
      </c>
      <c r="K43" s="178" t="n">
        <v>4523903</v>
      </c>
      <c r="L43" s="175" t="n">
        <v>4561908</v>
      </c>
      <c r="M43" s="176" t="n">
        <v>38005</v>
      </c>
      <c r="N43" s="177" t="n">
        <v>0.840093167338026</v>
      </c>
      <c r="O43" s="179"/>
    </row>
    <row r="44" s="180" customFormat="true" ht="19.5" hidden="false" customHeight="true" outlineLevel="0" collapsed="false">
      <c r="A44" s="145" t="s">
        <v>91</v>
      </c>
      <c r="B44" s="173" t="s">
        <v>95</v>
      </c>
      <c r="C44" s="174" t="n">
        <v>96</v>
      </c>
      <c r="D44" s="175" t="n">
        <v>1605</v>
      </c>
      <c r="E44" s="176" t="n">
        <v>1509</v>
      </c>
      <c r="F44" s="177" t="n">
        <v>1571.875</v>
      </c>
      <c r="G44" s="178" t="n">
        <v>51775</v>
      </c>
      <c r="H44" s="175" t="n">
        <v>36944</v>
      </c>
      <c r="I44" s="176" t="n">
        <v>-14831</v>
      </c>
      <c r="J44" s="177" t="n">
        <v>-28.6450989859971</v>
      </c>
      <c r="K44" s="178" t="n">
        <v>9119551</v>
      </c>
      <c r="L44" s="175" t="n">
        <v>9851629</v>
      </c>
      <c r="M44" s="176" t="n">
        <v>732078</v>
      </c>
      <c r="N44" s="177" t="n">
        <v>8.02756626943585</v>
      </c>
      <c r="O44" s="179"/>
    </row>
    <row r="45" s="180" customFormat="true" ht="19.5" hidden="false" customHeight="true" outlineLevel="0" collapsed="false">
      <c r="A45" s="145" t="s">
        <v>96</v>
      </c>
      <c r="B45" s="173" t="s">
        <v>97</v>
      </c>
      <c r="C45" s="174" t="n">
        <v>0</v>
      </c>
      <c r="D45" s="175" t="n">
        <v>0</v>
      </c>
      <c r="E45" s="176" t="n">
        <v>0</v>
      </c>
      <c r="F45" s="177" t="s">
        <v>101</v>
      </c>
      <c r="G45" s="178" t="n">
        <v>0</v>
      </c>
      <c r="H45" s="175" t="n">
        <v>0</v>
      </c>
      <c r="I45" s="176" t="n">
        <v>0</v>
      </c>
      <c r="J45" s="177" t="s">
        <v>101</v>
      </c>
      <c r="K45" s="178" t="n">
        <v>3430116</v>
      </c>
      <c r="L45" s="175" t="n">
        <v>3309390</v>
      </c>
      <c r="M45" s="176" t="n">
        <v>-120726</v>
      </c>
      <c r="N45" s="177" t="n">
        <v>-3.51958942496405</v>
      </c>
      <c r="O45" s="179"/>
    </row>
    <row r="46" s="180" customFormat="true" ht="19.5" hidden="false" customHeight="true" outlineLevel="0" collapsed="false">
      <c r="A46" s="145" t="s">
        <v>96</v>
      </c>
      <c r="B46" s="173" t="s">
        <v>98</v>
      </c>
      <c r="C46" s="174" t="n">
        <v>0</v>
      </c>
      <c r="D46" s="175" t="n">
        <v>0</v>
      </c>
      <c r="E46" s="176" t="n">
        <v>0</v>
      </c>
      <c r="F46" s="177" t="s">
        <v>101</v>
      </c>
      <c r="G46" s="178" t="n">
        <v>0</v>
      </c>
      <c r="H46" s="175" t="n">
        <v>0</v>
      </c>
      <c r="I46" s="176" t="n">
        <v>0</v>
      </c>
      <c r="J46" s="177" t="s">
        <v>101</v>
      </c>
      <c r="K46" s="178" t="n">
        <v>9777196</v>
      </c>
      <c r="L46" s="175" t="n">
        <v>10096149</v>
      </c>
      <c r="M46" s="176" t="n">
        <v>318953</v>
      </c>
      <c r="N46" s="177" t="n">
        <v>3.2622134198803</v>
      </c>
      <c r="O46" s="179"/>
    </row>
    <row r="47" s="180" customFormat="true" ht="19.5" hidden="false" customHeight="true" outlineLevel="0" collapsed="false">
      <c r="A47" s="145" t="s">
        <v>96</v>
      </c>
      <c r="B47" s="173" t="s">
        <v>103</v>
      </c>
      <c r="C47" s="174" t="n">
        <v>0</v>
      </c>
      <c r="D47" s="175" t="n">
        <v>0</v>
      </c>
      <c r="E47" s="176" t="n">
        <v>0</v>
      </c>
      <c r="F47" s="177" t="s">
        <v>101</v>
      </c>
      <c r="G47" s="178" t="n">
        <v>0</v>
      </c>
      <c r="H47" s="175" t="n">
        <v>0</v>
      </c>
      <c r="I47" s="176" t="n">
        <v>0</v>
      </c>
      <c r="J47" s="177" t="s">
        <v>101</v>
      </c>
      <c r="K47" s="178" t="n">
        <v>12202093</v>
      </c>
      <c r="L47" s="175" t="n">
        <v>12154633</v>
      </c>
      <c r="M47" s="176" t="n">
        <v>-47460</v>
      </c>
      <c r="N47" s="177" t="n">
        <v>-0.388949666258071</v>
      </c>
      <c r="O47" s="179"/>
    </row>
    <row r="48" customFormat="false" ht="19.5" hidden="false" customHeight="true" outlineLevel="0" collapsed="false">
      <c r="A48" s="167" t="s">
        <v>104</v>
      </c>
      <c r="B48" s="167"/>
      <c r="C48" s="181" t="n">
        <f aca="false">SUM(C8:C47)</f>
        <v>61061533</v>
      </c>
      <c r="D48" s="181" t="n">
        <f aca="false">SUM(D8:D47)</f>
        <v>58776926</v>
      </c>
      <c r="E48" s="181" t="n">
        <f aca="false">D48-C48</f>
        <v>-2284607</v>
      </c>
      <c r="F48" s="182" t="n">
        <f aca="false">((D48*100/C48)-100)</f>
        <v>-3.74148320187113</v>
      </c>
      <c r="G48" s="181" t="n">
        <f aca="false">SUM(G8:G47)</f>
        <v>27305949</v>
      </c>
      <c r="H48" s="181" t="n">
        <f aca="false">SUM(H8:H47)</f>
        <v>26948060</v>
      </c>
      <c r="I48" s="181" t="n">
        <f aca="false">H48-G48</f>
        <v>-357889</v>
      </c>
      <c r="J48" s="182" t="n">
        <f aca="false">((H48*100/G48)-100)</f>
        <v>-1.31066310861416</v>
      </c>
      <c r="K48" s="181" t="n">
        <f aca="false">SUM(K8:K47)</f>
        <v>92024454</v>
      </c>
      <c r="L48" s="181" t="n">
        <f aca="false">SUM(L8:L47)</f>
        <v>91395276</v>
      </c>
      <c r="M48" s="181" t="n">
        <f aca="false">L48-K48</f>
        <v>-629178</v>
      </c>
      <c r="N48" s="182" t="n">
        <f aca="false">((L48*100/K48)-100)</f>
        <v>-0.68370739803575</v>
      </c>
    </row>
    <row r="49" customFormat="false" ht="15" hidden="false" customHeight="true" outlineLevel="0" collapsed="false">
      <c r="A49" s="170" t="s">
        <v>43</v>
      </c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</row>
    <row r="53" customFormat="false" ht="15" hidden="false" customHeight="false" outlineLevel="0" collapsed="false">
      <c r="D53" s="183"/>
    </row>
    <row r="54" customFormat="false" ht="15" hidden="false" customHeight="false" outlineLevel="0" collapsed="false">
      <c r="C54" s="184"/>
      <c r="D54" s="185"/>
      <c r="E54" s="186"/>
    </row>
    <row r="55" customFormat="false" ht="15" hidden="false" customHeight="false" outlineLevel="0" collapsed="false">
      <c r="D55" s="187"/>
    </row>
    <row r="62" customFormat="false" ht="15" hidden="false" customHeight="false" outlineLevel="0" collapsed="false">
      <c r="D62" s="188"/>
    </row>
  </sheetData>
  <mergeCells count="11">
    <mergeCell ref="C5:F5"/>
    <mergeCell ref="G5:J5"/>
    <mergeCell ref="K5:N5"/>
    <mergeCell ref="A6:B7"/>
    <mergeCell ref="C6:D6"/>
    <mergeCell ref="E6:F6"/>
    <mergeCell ref="G6:H6"/>
    <mergeCell ref="I6:J6"/>
    <mergeCell ref="K6:L6"/>
    <mergeCell ref="M6:N6"/>
    <mergeCell ref="A48:B48"/>
  </mergeCells>
  <conditionalFormatting sqref="B8:D47 G8:H47 K8:L47">
    <cfRule type="expression" priority="2" aboveAverage="0" equalAverage="0" bottom="0" percent="0" rank="0" text="" dxfId="4">
      <formula>MOD(ROW(),2)&lt;&gt;0</formula>
    </cfRule>
  </conditionalFormatting>
  <conditionalFormatting sqref="E8:F48 I8:J48 M8:N48">
    <cfRule type="expression" priority="3" aboveAverage="0" equalAverage="0" bottom="0" percent="0" rank="0" text="" dxfId="5">
      <formula>E8&lt;0</formula>
    </cfRule>
  </conditionalFormatting>
  <conditionalFormatting sqref="E8:E47">
    <cfRule type="dataBar" priority="4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{D14C858A-5E18-438D-AACE-6B7520F054C6}</x14:id>
        </ext>
      </extLst>
    </cfRule>
  </conditionalFormatting>
  <conditionalFormatting sqref="I8:I47">
    <cfRule type="dataBar" priority="5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{2F44DDE7-6329-4C73-B791-6668ECA85F5F}</x14:id>
        </ext>
      </extLst>
    </cfRule>
  </conditionalFormatting>
  <conditionalFormatting sqref="M8:M47">
    <cfRule type="dataBar" priority="6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{B6FBE1DF-BFE1-4579-B964-E2D5F1865131}</x14:id>
        </ext>
      </extLst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4C858A-5E18-438D-AACE-6B7520F054C6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2F44DDE7-6329-4C73-B791-6668ECA85F5F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B6FBE1DF-BFE1-4579-B964-E2D5F1865131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105</v>
      </c>
      <c r="E1" s="21"/>
      <c r="H1" s="33"/>
      <c r="I1" s="33"/>
      <c r="J1" s="33"/>
      <c r="K1" s="33"/>
      <c r="L1" s="33"/>
      <c r="M1" s="33"/>
      <c r="AA1" s="83" t="str">
        <f aca="false">"Acumulado "&amp;E6</f>
        <v>Acumulado 2025</v>
      </c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  <c r="AA2" s="83" t="str">
        <f aca="false">"Acumulado "&amp;D6</f>
        <v>Acumulado 2024</v>
      </c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107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1544433.183</v>
      </c>
      <c r="C7" s="194" t="n">
        <v>1127502.201</v>
      </c>
      <c r="D7" s="194" t="n">
        <v>4958412.002</v>
      </c>
      <c r="E7" s="194" t="n">
        <v>4391618.396</v>
      </c>
      <c r="F7" s="195" t="n">
        <v>-11.4309501867005</v>
      </c>
      <c r="G7" s="42"/>
    </row>
    <row r="8" customFormat="false" ht="15" hidden="false" customHeight="true" outlineLevel="0" collapsed="false">
      <c r="A8" s="193" t="s">
        <v>110</v>
      </c>
      <c r="B8" s="194" t="n">
        <v>285972.85</v>
      </c>
      <c r="C8" s="194" t="n">
        <v>220668</v>
      </c>
      <c r="D8" s="194" t="n">
        <v>1106301.179</v>
      </c>
      <c r="E8" s="194" t="n">
        <v>905982</v>
      </c>
      <c r="F8" s="195" t="n">
        <v>-18.1071106858144</v>
      </c>
      <c r="G8" s="11"/>
    </row>
    <row r="9" customFormat="false" ht="15" hidden="false" customHeight="true" outlineLevel="0" collapsed="false">
      <c r="A9" s="193" t="s">
        <v>111</v>
      </c>
      <c r="B9" s="194" t="n">
        <v>561152.148</v>
      </c>
      <c r="C9" s="194" t="n">
        <v>522937.633</v>
      </c>
      <c r="D9" s="194" t="n">
        <v>1651493.095</v>
      </c>
      <c r="E9" s="194" t="n">
        <v>1894354.977</v>
      </c>
      <c r="F9" s="195" t="n">
        <v>14.705594757573</v>
      </c>
      <c r="G9" s="11"/>
    </row>
    <row r="10" customFormat="false" ht="15" hidden="false" customHeight="true" outlineLevel="0" collapsed="false">
      <c r="A10" s="193" t="s">
        <v>112</v>
      </c>
      <c r="B10" s="194" t="n">
        <v>431676.075</v>
      </c>
      <c r="C10" s="194" t="n">
        <v>359577.183</v>
      </c>
      <c r="D10" s="194" t="n">
        <v>1426167.986</v>
      </c>
      <c r="E10" s="194" t="n">
        <v>1499888.112</v>
      </c>
      <c r="F10" s="195" t="n">
        <v>5.16910537353766</v>
      </c>
    </row>
    <row r="11" customFormat="false" ht="15" hidden="false" customHeight="true" outlineLevel="0" collapsed="false">
      <c r="A11" s="193" t="s">
        <v>113</v>
      </c>
      <c r="B11" s="194" t="n">
        <v>9342344.71</v>
      </c>
      <c r="C11" s="194" t="n">
        <v>8625749.196</v>
      </c>
      <c r="D11" s="194" t="n">
        <v>36125253.936</v>
      </c>
      <c r="E11" s="194" t="n">
        <v>33675054.053</v>
      </c>
      <c r="F11" s="195" t="n">
        <v>-6.78251255296588</v>
      </c>
    </row>
    <row r="12" customFormat="false" ht="15" hidden="false" customHeight="true" outlineLevel="0" collapsed="false">
      <c r="A12" s="193" t="s">
        <v>114</v>
      </c>
      <c r="B12" s="194" t="n">
        <v>405342.099</v>
      </c>
      <c r="C12" s="194" t="n">
        <v>460347.816</v>
      </c>
      <c r="D12" s="194" t="n">
        <v>1565289.106</v>
      </c>
      <c r="E12" s="194" t="n">
        <v>1717649.996</v>
      </c>
      <c r="F12" s="195" t="n">
        <v>9.73372199525166</v>
      </c>
    </row>
    <row r="13" customFormat="false" ht="15" hidden="false" customHeight="true" outlineLevel="0" collapsed="false">
      <c r="A13" s="193" t="s">
        <v>115</v>
      </c>
      <c r="B13" s="194" t="n">
        <v>1498920.376</v>
      </c>
      <c r="C13" s="194" t="n">
        <v>1515093.869</v>
      </c>
      <c r="D13" s="194" t="n">
        <v>5191264.417</v>
      </c>
      <c r="E13" s="194" t="n">
        <v>5492530.113</v>
      </c>
      <c r="F13" s="195" t="n">
        <v>5.80332018945974</v>
      </c>
    </row>
    <row r="14" customFormat="false" ht="15" hidden="false" customHeight="true" outlineLevel="0" collapsed="false">
      <c r="A14" s="193" t="s">
        <v>116</v>
      </c>
      <c r="B14" s="194" t="n">
        <v>5983734.408</v>
      </c>
      <c r="C14" s="194" t="n">
        <v>5957020</v>
      </c>
      <c r="D14" s="194" t="n">
        <v>22826714.47</v>
      </c>
      <c r="E14" s="194" t="n">
        <v>22535366.493</v>
      </c>
      <c r="F14" s="195" t="n">
        <v>-1.27634652539638</v>
      </c>
    </row>
    <row r="15" customFormat="false" ht="15" hidden="false" customHeight="true" outlineLevel="0" collapsed="false">
      <c r="A15" s="193" t="s">
        <v>117</v>
      </c>
      <c r="B15" s="194" t="n">
        <v>3075465</v>
      </c>
      <c r="C15" s="194" t="n">
        <v>2729873</v>
      </c>
      <c r="D15" s="194" t="n">
        <v>11564949</v>
      </c>
      <c r="E15" s="194" t="n">
        <v>10889423</v>
      </c>
      <c r="F15" s="195" t="n">
        <v>-5.84114983991715</v>
      </c>
    </row>
    <row r="16" customFormat="false" ht="15" hidden="false" customHeight="true" outlineLevel="0" collapsed="false">
      <c r="A16" s="193" t="s">
        <v>118</v>
      </c>
      <c r="B16" s="194" t="n">
        <v>3130816.678</v>
      </c>
      <c r="C16" s="194" t="n">
        <v>2557832.957</v>
      </c>
      <c r="D16" s="194" t="n">
        <v>12455723.393</v>
      </c>
      <c r="E16" s="194" t="n">
        <v>11312462.081</v>
      </c>
      <c r="F16" s="195" t="n">
        <v>-9.17860228529563</v>
      </c>
      <c r="G16" s="28"/>
    </row>
    <row r="17" customFormat="false" ht="15" hidden="false" customHeight="true" outlineLevel="0" collapsed="false">
      <c r="A17" s="193" t="s">
        <v>119</v>
      </c>
      <c r="B17" s="194" t="n">
        <v>1630036.509</v>
      </c>
      <c r="C17" s="194" t="n">
        <v>1517042.172</v>
      </c>
      <c r="D17" s="194" t="n">
        <v>5521983.61</v>
      </c>
      <c r="E17" s="194" t="n">
        <v>5942720.869</v>
      </c>
      <c r="F17" s="195" t="n">
        <v>7.61931379582636</v>
      </c>
      <c r="G17" s="29"/>
    </row>
    <row r="18" customFormat="false" ht="15" hidden="false" customHeight="true" outlineLevel="0" collapsed="false">
      <c r="A18" s="193" t="s">
        <v>120</v>
      </c>
      <c r="B18" s="194" t="n">
        <v>115084</v>
      </c>
      <c r="C18" s="194" t="n">
        <v>167839</v>
      </c>
      <c r="D18" s="194" t="n">
        <v>501841</v>
      </c>
      <c r="E18" s="194" t="n">
        <v>670707</v>
      </c>
      <c r="F18" s="195" t="n">
        <v>33.6493032653769</v>
      </c>
    </row>
    <row r="19" customFormat="false" ht="15" hidden="false" customHeight="true" outlineLevel="0" collapsed="false">
      <c r="A19" s="193" t="s">
        <v>121</v>
      </c>
      <c r="B19" s="194" t="n">
        <v>551292.418</v>
      </c>
      <c r="C19" s="194" t="n">
        <v>680856.29</v>
      </c>
      <c r="D19" s="194" t="n">
        <v>2326909.992</v>
      </c>
      <c r="E19" s="194" t="n">
        <v>2131204.625</v>
      </c>
      <c r="F19" s="195" t="n">
        <v>-8.41052587649897</v>
      </c>
    </row>
    <row r="20" customFormat="false" ht="15" hidden="false" customHeight="true" outlineLevel="0" collapsed="false">
      <c r="A20" s="193" t="s">
        <v>122</v>
      </c>
      <c r="B20" s="194" t="n">
        <v>1312602.73</v>
      </c>
      <c r="C20" s="194" t="n">
        <v>1696734.073</v>
      </c>
      <c r="D20" s="194" t="n">
        <v>4932539.551</v>
      </c>
      <c r="E20" s="194" t="n">
        <v>5820438.664</v>
      </c>
      <c r="F20" s="195" t="n">
        <v>18.0008513630669</v>
      </c>
    </row>
    <row r="21" customFormat="false" ht="15" hidden="false" customHeight="true" outlineLevel="0" collapsed="false">
      <c r="A21" s="193" t="s">
        <v>123</v>
      </c>
      <c r="B21" s="194" t="n">
        <v>2920974.263</v>
      </c>
      <c r="C21" s="194" t="n">
        <v>2528833.637</v>
      </c>
      <c r="D21" s="194" t="n">
        <v>10741573.454</v>
      </c>
      <c r="E21" s="194" t="n">
        <v>9622098.923</v>
      </c>
      <c r="F21" s="195" t="n">
        <v>-10.4218859163796</v>
      </c>
    </row>
    <row r="22" customFormat="false" ht="15" hidden="false" customHeight="true" outlineLevel="0" collapsed="false">
      <c r="A22" s="193" t="s">
        <v>124</v>
      </c>
      <c r="B22" s="194" t="n">
        <v>2640918.301</v>
      </c>
      <c r="C22" s="194" t="n">
        <v>2915789.396</v>
      </c>
      <c r="D22" s="194" t="n">
        <v>10251144.823</v>
      </c>
      <c r="E22" s="194" t="n">
        <v>11448022.435</v>
      </c>
      <c r="F22" s="195" t="n">
        <v>11.6755507083914</v>
      </c>
    </row>
    <row r="23" customFormat="false" ht="15" hidden="false" customHeight="true" outlineLevel="0" collapsed="false">
      <c r="A23" s="193" t="s">
        <v>125</v>
      </c>
      <c r="B23" s="194" t="n">
        <v>501384.3</v>
      </c>
      <c r="C23" s="194" t="n">
        <v>440961.064</v>
      </c>
      <c r="D23" s="194" t="n">
        <v>1310336.183</v>
      </c>
      <c r="E23" s="194" t="n">
        <v>1730071.928</v>
      </c>
      <c r="F23" s="195" t="n">
        <v>32.0326760754649</v>
      </c>
    </row>
    <row r="24" customFormat="false" ht="15" hidden="false" customHeight="true" outlineLevel="0" collapsed="false">
      <c r="A24" s="193" t="s">
        <v>126</v>
      </c>
      <c r="B24" s="194" t="n">
        <v>203369.289</v>
      </c>
      <c r="C24" s="194" t="n">
        <v>161229.597</v>
      </c>
      <c r="D24" s="194" t="n">
        <v>794645.145</v>
      </c>
      <c r="E24" s="194" t="n">
        <v>751345.985</v>
      </c>
      <c r="F24" s="195" t="n">
        <v>-5.44886736833962</v>
      </c>
    </row>
    <row r="25" customFormat="false" ht="15" hidden="false" customHeight="true" outlineLevel="0" collapsed="false">
      <c r="A25" s="193" t="s">
        <v>127</v>
      </c>
      <c r="B25" s="194" t="n">
        <v>44938</v>
      </c>
      <c r="C25" s="194" t="n">
        <v>44827</v>
      </c>
      <c r="D25" s="194" t="n">
        <v>171799</v>
      </c>
      <c r="E25" s="194" t="n">
        <v>175731</v>
      </c>
      <c r="F25" s="195" t="n">
        <v>2.28872112177604</v>
      </c>
    </row>
    <row r="26" customFormat="false" ht="15" hidden="false" customHeight="true" outlineLevel="0" collapsed="false">
      <c r="A26" s="193" t="s">
        <v>128</v>
      </c>
      <c r="B26" s="194" t="n">
        <v>222082.436</v>
      </c>
      <c r="C26" s="194" t="n">
        <v>289915.531</v>
      </c>
      <c r="D26" s="194" t="n">
        <v>948468.619</v>
      </c>
      <c r="E26" s="194" t="n">
        <v>949174.973</v>
      </c>
      <c r="F26" s="195" t="n">
        <v>0.0744731017821891</v>
      </c>
    </row>
    <row r="27" customFormat="false" ht="15" hidden="false" customHeight="true" outlineLevel="0" collapsed="false">
      <c r="A27" s="193" t="s">
        <v>129</v>
      </c>
      <c r="B27" s="194" t="n">
        <v>284460.326</v>
      </c>
      <c r="C27" s="194" t="n">
        <v>262991.717</v>
      </c>
      <c r="D27" s="194" t="n">
        <v>1122370.498</v>
      </c>
      <c r="E27" s="194" t="n">
        <v>1132960.28</v>
      </c>
      <c r="F27" s="195" t="n">
        <v>0.943519276288015</v>
      </c>
    </row>
    <row r="28" customFormat="false" ht="15" hidden="false" customHeight="true" outlineLevel="0" collapsed="false">
      <c r="A28" s="193" t="s">
        <v>130</v>
      </c>
      <c r="B28" s="194" t="n">
        <v>1476892.896</v>
      </c>
      <c r="C28" s="194" t="n">
        <v>1195143.931</v>
      </c>
      <c r="D28" s="194" t="n">
        <v>4959682.201</v>
      </c>
      <c r="E28" s="194" t="n">
        <v>5063690.565</v>
      </c>
      <c r="F28" s="195" t="n">
        <v>2.09707718730505</v>
      </c>
    </row>
    <row r="29" customFormat="false" ht="15" hidden="false" customHeight="true" outlineLevel="0" collapsed="false">
      <c r="A29" s="193" t="s">
        <v>131</v>
      </c>
      <c r="B29" s="194" t="n">
        <v>569219.113</v>
      </c>
      <c r="C29" s="194" t="n">
        <v>520187.854</v>
      </c>
      <c r="D29" s="194" t="n">
        <v>2430722.465</v>
      </c>
      <c r="E29" s="194" t="n">
        <v>2279304.331</v>
      </c>
      <c r="F29" s="195" t="n">
        <v>-6.22934687856269</v>
      </c>
    </row>
    <row r="30" customFormat="false" ht="15" hidden="false" customHeight="true" outlineLevel="0" collapsed="false">
      <c r="A30" s="193" t="s">
        <v>132</v>
      </c>
      <c r="B30" s="194" t="n">
        <v>379565</v>
      </c>
      <c r="C30" s="194" t="n">
        <v>357066</v>
      </c>
      <c r="D30" s="194" t="n">
        <v>1401298</v>
      </c>
      <c r="E30" s="194" t="n">
        <v>1440117</v>
      </c>
      <c r="F30" s="195" t="n">
        <v>2.77021732707819</v>
      </c>
    </row>
    <row r="31" customFormat="false" ht="15" hidden="false" customHeight="true" outlineLevel="0" collapsed="false">
      <c r="A31" s="193" t="s">
        <v>133</v>
      </c>
      <c r="B31" s="194" t="n">
        <v>2456630.686</v>
      </c>
      <c r="C31" s="194" t="n">
        <v>2773997.055</v>
      </c>
      <c r="D31" s="194" t="n">
        <v>10631870.121</v>
      </c>
      <c r="E31" s="194" t="n">
        <v>9946069.425</v>
      </c>
      <c r="F31" s="195" t="n">
        <v>-6.45042394418841</v>
      </c>
    </row>
    <row r="32" customFormat="false" ht="15" hidden="false" customHeight="true" outlineLevel="0" collapsed="false">
      <c r="A32" s="193" t="s">
        <v>134</v>
      </c>
      <c r="B32" s="194" t="n">
        <v>7061056.601</v>
      </c>
      <c r="C32" s="194" t="n">
        <v>7215370</v>
      </c>
      <c r="D32" s="194" t="n">
        <v>26452576.099</v>
      </c>
      <c r="E32" s="194" t="n">
        <v>26404888.714</v>
      </c>
      <c r="F32" s="195" t="n">
        <v>-0.180275012995054</v>
      </c>
    </row>
    <row r="33" customFormat="false" ht="15" hidden="false" customHeight="true" outlineLevel="0" collapsed="false">
      <c r="A33" s="193" t="s">
        <v>135</v>
      </c>
      <c r="B33" s="194" t="n">
        <v>489576.878</v>
      </c>
      <c r="C33" s="194" t="n">
        <v>456106.131</v>
      </c>
      <c r="D33" s="194" t="n">
        <v>1713185.986</v>
      </c>
      <c r="E33" s="194" t="n">
        <v>1669041.099</v>
      </c>
      <c r="F33" s="195" t="n">
        <v>-2.57677142824819</v>
      </c>
    </row>
    <row r="34" customFormat="false" ht="15" hidden="false" customHeight="true" outlineLevel="0" collapsed="false">
      <c r="A34" s="193" t="s">
        <v>136</v>
      </c>
      <c r="B34" s="194" t="n">
        <v>153682</v>
      </c>
      <c r="C34" s="194" t="n">
        <v>123155</v>
      </c>
      <c r="D34" s="194" t="n">
        <v>483482</v>
      </c>
      <c r="E34" s="194" t="n">
        <v>481571</v>
      </c>
      <c r="F34" s="195" t="n">
        <v>-0.395257734517514</v>
      </c>
    </row>
    <row r="35" customFormat="false" ht="15" hidden="false" customHeight="true" outlineLevel="0" collapsed="false">
      <c r="A35" s="196" t="s">
        <v>137</v>
      </c>
      <c r="B35" s="197" t="n">
        <f aca="false">SUM(B7:B34)</f>
        <v>49273623.273</v>
      </c>
      <c r="C35" s="198" t="n">
        <f aca="false">SUM(C7:C34)</f>
        <v>47424647.303</v>
      </c>
      <c r="D35" s="199" t="n">
        <f aca="false">SUM(D7:D34)</f>
        <v>185567997.331</v>
      </c>
      <c r="E35" s="200" t="n">
        <f aca="false">SUM(E7:E34)</f>
        <v>181973488.037</v>
      </c>
      <c r="F35" s="201" t="n">
        <f aca="false">E35*100/D35-100</f>
        <v>-1.93703081657361</v>
      </c>
    </row>
    <row r="36" customFormat="false" ht="15" hidden="false" customHeight="true" outlineLevel="0" collapsed="false">
      <c r="A36" s="110" t="s">
        <v>138</v>
      </c>
      <c r="B36" s="202"/>
      <c r="D36" s="202"/>
      <c r="E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">
      <formula>F7&lt;0</formula>
    </cfRule>
  </conditionalFormatting>
  <conditionalFormatting sqref="A7:F34">
    <cfRule type="expression" priority="3" aboveAverage="0" equalAverage="0" bottom="0" percent="0" rank="0" text="" dxfId="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139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13" t="s">
        <v>140</v>
      </c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1539721</v>
      </c>
      <c r="C7" s="194" t="n">
        <v>1120827</v>
      </c>
      <c r="D7" s="194" t="n">
        <v>4937938</v>
      </c>
      <c r="E7" s="194" t="n">
        <v>4366180</v>
      </c>
      <c r="F7" s="195" t="n">
        <v>-11.578881711354</v>
      </c>
      <c r="G7" s="32"/>
    </row>
    <row r="8" customFormat="false" ht="15" hidden="false" customHeight="true" outlineLevel="0" collapsed="false">
      <c r="A8" s="193" t="s">
        <v>110</v>
      </c>
      <c r="B8" s="194" t="n">
        <v>284343</v>
      </c>
      <c r="C8" s="194" t="n">
        <v>219552</v>
      </c>
      <c r="D8" s="194" t="n">
        <v>1099017</v>
      </c>
      <c r="E8" s="194" t="n">
        <v>902863</v>
      </c>
      <c r="F8" s="195" t="n">
        <v>-17.8481315575646</v>
      </c>
      <c r="G8" s="11"/>
    </row>
    <row r="9" customFormat="false" ht="15" hidden="false" customHeight="true" outlineLevel="0" collapsed="false">
      <c r="A9" s="193" t="s">
        <v>111</v>
      </c>
      <c r="B9" s="194" t="n">
        <v>553373</v>
      </c>
      <c r="C9" s="194" t="n">
        <v>517553</v>
      </c>
      <c r="D9" s="194" t="n">
        <v>1626591</v>
      </c>
      <c r="E9" s="194" t="n">
        <v>1873545</v>
      </c>
      <c r="F9" s="195" t="n">
        <v>15.1823045867093</v>
      </c>
      <c r="G9" s="11"/>
    </row>
    <row r="10" customFormat="false" ht="15" hidden="false" customHeight="true" outlineLevel="0" collapsed="false">
      <c r="A10" s="193" t="s">
        <v>112</v>
      </c>
      <c r="B10" s="194" t="n">
        <v>426800</v>
      </c>
      <c r="C10" s="194" t="n">
        <v>353879</v>
      </c>
      <c r="D10" s="194" t="n">
        <v>1409909</v>
      </c>
      <c r="E10" s="194" t="n">
        <v>1466518</v>
      </c>
      <c r="F10" s="195" t="n">
        <v>4.0150818244298</v>
      </c>
    </row>
    <row r="11" customFormat="false" ht="15" hidden="false" customHeight="true" outlineLevel="0" collapsed="false">
      <c r="A11" s="193" t="s">
        <v>113</v>
      </c>
      <c r="B11" s="194" t="n">
        <v>8646475</v>
      </c>
      <c r="C11" s="194" t="n">
        <v>8134580</v>
      </c>
      <c r="D11" s="194" t="n">
        <v>33599498</v>
      </c>
      <c r="E11" s="194" t="n">
        <v>31603008</v>
      </c>
      <c r="F11" s="195" t="n">
        <v>-5.94202330046717</v>
      </c>
    </row>
    <row r="12" customFormat="false" ht="15" hidden="false" customHeight="true" outlineLevel="0" collapsed="false">
      <c r="A12" s="193" t="s">
        <v>114</v>
      </c>
      <c r="B12" s="194" t="n">
        <v>397441</v>
      </c>
      <c r="C12" s="194" t="n">
        <v>450881</v>
      </c>
      <c r="D12" s="194" t="n">
        <v>1529092</v>
      </c>
      <c r="E12" s="194" t="n">
        <v>1681276</v>
      </c>
      <c r="F12" s="195" t="n">
        <v>9.95257316106552</v>
      </c>
    </row>
    <row r="13" customFormat="false" ht="15" hidden="false" customHeight="true" outlineLevel="0" collapsed="false">
      <c r="A13" s="193" t="s">
        <v>115</v>
      </c>
      <c r="B13" s="194" t="n">
        <v>1487823</v>
      </c>
      <c r="C13" s="194" t="n">
        <v>1506009</v>
      </c>
      <c r="D13" s="194" t="n">
        <v>5160815</v>
      </c>
      <c r="E13" s="194" t="n">
        <v>5461016</v>
      </c>
      <c r="F13" s="195" t="n">
        <v>5.81693007790436</v>
      </c>
    </row>
    <row r="14" customFormat="false" ht="15" hidden="false" customHeight="true" outlineLevel="0" collapsed="false">
      <c r="A14" s="193" t="s">
        <v>116</v>
      </c>
      <c r="B14" s="194" t="n">
        <v>5822167</v>
      </c>
      <c r="C14" s="194" t="n">
        <v>5821948</v>
      </c>
      <c r="D14" s="194" t="n">
        <v>22342187</v>
      </c>
      <c r="E14" s="194" t="n">
        <v>22035992</v>
      </c>
      <c r="F14" s="195" t="n">
        <v>-1.37047908514954</v>
      </c>
    </row>
    <row r="15" customFormat="false" ht="15" hidden="false" customHeight="true" outlineLevel="0" collapsed="false">
      <c r="A15" s="193" t="s">
        <v>117</v>
      </c>
      <c r="B15" s="194" t="n">
        <v>3062135</v>
      </c>
      <c r="C15" s="194" t="n">
        <v>2727974</v>
      </c>
      <c r="D15" s="194" t="n">
        <v>11520739</v>
      </c>
      <c r="E15" s="194" t="n">
        <v>10881929</v>
      </c>
      <c r="F15" s="195" t="n">
        <v>-5.54486999488488</v>
      </c>
    </row>
    <row r="16" customFormat="false" ht="15" hidden="false" customHeight="true" outlineLevel="0" collapsed="false">
      <c r="A16" s="193" t="s">
        <v>118</v>
      </c>
      <c r="B16" s="194" t="n">
        <v>3109631</v>
      </c>
      <c r="C16" s="194" t="n">
        <v>2535569</v>
      </c>
      <c r="D16" s="194" t="n">
        <v>12394768</v>
      </c>
      <c r="E16" s="194" t="n">
        <v>11232106</v>
      </c>
      <c r="F16" s="195" t="n">
        <v>-9.38026431797675</v>
      </c>
      <c r="G16" s="28"/>
    </row>
    <row r="17" customFormat="false" ht="15" hidden="false" customHeight="true" outlineLevel="0" collapsed="false">
      <c r="A17" s="193" t="s">
        <v>119</v>
      </c>
      <c r="B17" s="194" t="n">
        <v>1627005</v>
      </c>
      <c r="C17" s="194" t="n">
        <v>1515490</v>
      </c>
      <c r="D17" s="194" t="n">
        <v>5511607</v>
      </c>
      <c r="E17" s="194" t="n">
        <v>5936634</v>
      </c>
      <c r="F17" s="195" t="n">
        <v>7.71148958915249</v>
      </c>
      <c r="G17" s="29"/>
    </row>
    <row r="18" customFormat="false" ht="15" hidden="false" customHeight="true" outlineLevel="0" collapsed="false">
      <c r="A18" s="193" t="s">
        <v>120</v>
      </c>
      <c r="B18" s="194" t="n">
        <v>68457</v>
      </c>
      <c r="C18" s="194" t="n">
        <v>109216</v>
      </c>
      <c r="D18" s="194" t="n">
        <v>345797</v>
      </c>
      <c r="E18" s="194" t="n">
        <v>432895</v>
      </c>
      <c r="F18" s="195" t="n">
        <v>25.1876100718051</v>
      </c>
    </row>
    <row r="19" customFormat="false" ht="15" hidden="false" customHeight="true" outlineLevel="0" collapsed="false">
      <c r="A19" s="193" t="s">
        <v>121</v>
      </c>
      <c r="B19" s="194" t="n">
        <v>549703</v>
      </c>
      <c r="C19" s="194" t="n">
        <v>679070</v>
      </c>
      <c r="D19" s="194" t="n">
        <v>2322822</v>
      </c>
      <c r="E19" s="194" t="n">
        <v>2126634</v>
      </c>
      <c r="F19" s="195" t="n">
        <v>-8.44610564218868</v>
      </c>
    </row>
    <row r="20" customFormat="false" ht="15" hidden="false" customHeight="true" outlineLevel="0" collapsed="false">
      <c r="A20" s="193" t="s">
        <v>122</v>
      </c>
      <c r="B20" s="194" t="n">
        <v>1304326</v>
      </c>
      <c r="C20" s="194" t="n">
        <v>1695556</v>
      </c>
      <c r="D20" s="194" t="n">
        <v>4917267</v>
      </c>
      <c r="E20" s="194" t="n">
        <v>5816916</v>
      </c>
      <c r="F20" s="195" t="n">
        <v>18.2957118252883</v>
      </c>
    </row>
    <row r="21" customFormat="false" ht="15" hidden="false" customHeight="true" outlineLevel="0" collapsed="false">
      <c r="A21" s="193" t="s">
        <v>123</v>
      </c>
      <c r="B21" s="194" t="n">
        <v>2905453</v>
      </c>
      <c r="C21" s="194" t="n">
        <v>2511433</v>
      </c>
      <c r="D21" s="194" t="n">
        <v>10677059</v>
      </c>
      <c r="E21" s="194" t="n">
        <v>9526124</v>
      </c>
      <c r="F21" s="195" t="n">
        <v>-10.7795133472616</v>
      </c>
    </row>
    <row r="22" customFormat="false" ht="15" hidden="false" customHeight="true" outlineLevel="0" collapsed="false">
      <c r="A22" s="193" t="s">
        <v>124</v>
      </c>
      <c r="B22" s="194" t="n">
        <v>2363528</v>
      </c>
      <c r="C22" s="194" t="n">
        <v>2617136</v>
      </c>
      <c r="D22" s="194" t="n">
        <v>9275255</v>
      </c>
      <c r="E22" s="194" t="n">
        <v>10414477</v>
      </c>
      <c r="F22" s="195" t="n">
        <v>12.2823792984667</v>
      </c>
    </row>
    <row r="23" customFormat="false" ht="15" hidden="false" customHeight="true" outlineLevel="0" collapsed="false">
      <c r="A23" s="193" t="s">
        <v>125</v>
      </c>
      <c r="B23" s="194" t="n">
        <v>490851</v>
      </c>
      <c r="C23" s="194" t="n">
        <v>429813</v>
      </c>
      <c r="D23" s="194" t="n">
        <v>1285218</v>
      </c>
      <c r="E23" s="194" t="n">
        <v>1707479</v>
      </c>
      <c r="F23" s="195" t="n">
        <v>32.855204331094</v>
      </c>
    </row>
    <row r="24" customFormat="false" ht="15" hidden="false" customHeight="true" outlineLevel="0" collapsed="false">
      <c r="A24" s="193" t="s">
        <v>126</v>
      </c>
      <c r="B24" s="194" t="n">
        <v>201349</v>
      </c>
      <c r="C24" s="194" t="n">
        <v>160144</v>
      </c>
      <c r="D24" s="194" t="n">
        <v>786274</v>
      </c>
      <c r="E24" s="194" t="n">
        <v>743449</v>
      </c>
      <c r="F24" s="195" t="n">
        <v>-5.44657460376408</v>
      </c>
    </row>
    <row r="25" customFormat="false" ht="15" hidden="false" customHeight="true" outlineLevel="0" collapsed="false">
      <c r="A25" s="193" t="s">
        <v>127</v>
      </c>
      <c r="B25" s="194" t="n">
        <v>44938</v>
      </c>
      <c r="C25" s="194" t="n">
        <v>44163</v>
      </c>
      <c r="D25" s="194" t="n">
        <v>170010</v>
      </c>
      <c r="E25" s="194" t="n">
        <v>175067</v>
      </c>
      <c r="F25" s="195" t="n">
        <v>2.97453090994648</v>
      </c>
    </row>
    <row r="26" customFormat="false" ht="15" hidden="false" customHeight="true" outlineLevel="0" collapsed="false">
      <c r="A26" s="193" t="s">
        <v>128</v>
      </c>
      <c r="B26" s="194" t="n">
        <v>219956</v>
      </c>
      <c r="C26" s="194" t="n">
        <v>287658</v>
      </c>
      <c r="D26" s="194" t="n">
        <v>940724</v>
      </c>
      <c r="E26" s="194" t="n">
        <v>942216</v>
      </c>
      <c r="F26" s="195" t="n">
        <v>0.158601247549754</v>
      </c>
    </row>
    <row r="27" customFormat="false" ht="15" hidden="false" customHeight="true" outlineLevel="0" collapsed="false">
      <c r="A27" s="193" t="s">
        <v>129</v>
      </c>
      <c r="B27" s="194" t="n">
        <v>278231</v>
      </c>
      <c r="C27" s="194" t="n">
        <v>258422</v>
      </c>
      <c r="D27" s="194" t="n">
        <v>1105152</v>
      </c>
      <c r="E27" s="194" t="n">
        <v>1113186</v>
      </c>
      <c r="F27" s="195" t="n">
        <v>0.72695882557332</v>
      </c>
    </row>
    <row r="28" customFormat="false" ht="15" hidden="false" customHeight="true" outlineLevel="0" collapsed="false">
      <c r="A28" s="193" t="s">
        <v>130</v>
      </c>
      <c r="B28" s="194" t="n">
        <v>1386270</v>
      </c>
      <c r="C28" s="194" t="n">
        <v>1118424</v>
      </c>
      <c r="D28" s="194" t="n">
        <v>4607609</v>
      </c>
      <c r="E28" s="194" t="n">
        <v>4772991</v>
      </c>
      <c r="F28" s="195" t="n">
        <v>3.58932366005882</v>
      </c>
    </row>
    <row r="29" customFormat="false" ht="15" hidden="false" customHeight="true" outlineLevel="0" collapsed="false">
      <c r="A29" s="193" t="s">
        <v>131</v>
      </c>
      <c r="B29" s="194" t="n">
        <v>564072</v>
      </c>
      <c r="C29" s="194" t="n">
        <v>514958</v>
      </c>
      <c r="D29" s="194" t="n">
        <v>2410463</v>
      </c>
      <c r="E29" s="194" t="n">
        <v>2259310</v>
      </c>
      <c r="F29" s="195" t="n">
        <v>-6.27070400997651</v>
      </c>
    </row>
    <row r="30" customFormat="false" ht="15" hidden="false" customHeight="true" outlineLevel="0" collapsed="false">
      <c r="A30" s="193" t="s">
        <v>132</v>
      </c>
      <c r="B30" s="194" t="n">
        <v>375460</v>
      </c>
      <c r="C30" s="194" t="n">
        <v>352438</v>
      </c>
      <c r="D30" s="194" t="n">
        <v>1390455</v>
      </c>
      <c r="E30" s="194" t="n">
        <v>1427581</v>
      </c>
      <c r="F30" s="195" t="n">
        <v>2.67006123894696</v>
      </c>
    </row>
    <row r="31" customFormat="false" ht="15" hidden="false" customHeight="true" outlineLevel="0" collapsed="false">
      <c r="A31" s="193" t="s">
        <v>133</v>
      </c>
      <c r="B31" s="194" t="n">
        <v>2445553</v>
      </c>
      <c r="C31" s="194" t="n">
        <v>2765486</v>
      </c>
      <c r="D31" s="194" t="n">
        <v>10592866</v>
      </c>
      <c r="E31" s="194" t="n">
        <v>9846974</v>
      </c>
      <c r="F31" s="195" t="n">
        <v>-7.04145601388709</v>
      </c>
    </row>
    <row r="32" customFormat="false" ht="15" hidden="false" customHeight="true" outlineLevel="0" collapsed="false">
      <c r="A32" s="193" t="s">
        <v>134</v>
      </c>
      <c r="B32" s="194" t="n">
        <v>7017355</v>
      </c>
      <c r="C32" s="194" t="n">
        <v>7215370</v>
      </c>
      <c r="D32" s="194" t="n">
        <v>26282924</v>
      </c>
      <c r="E32" s="194" t="n">
        <v>26261979</v>
      </c>
      <c r="F32" s="195" t="n">
        <v>-0.0796905245398136</v>
      </c>
    </row>
    <row r="33" customFormat="false" ht="15" hidden="false" customHeight="true" outlineLevel="0" collapsed="false">
      <c r="A33" s="193" t="s">
        <v>135</v>
      </c>
      <c r="B33" s="194" t="n">
        <v>477784</v>
      </c>
      <c r="C33" s="194" t="n">
        <v>447131</v>
      </c>
      <c r="D33" s="194" t="n">
        <v>1669843</v>
      </c>
      <c r="E33" s="194" t="n">
        <v>1632752</v>
      </c>
      <c r="F33" s="195" t="n">
        <v>-2.22122678599126</v>
      </c>
    </row>
    <row r="34" customFormat="false" ht="15" hidden="false" customHeight="true" outlineLevel="0" collapsed="false">
      <c r="A34" s="193" t="s">
        <v>136</v>
      </c>
      <c r="B34" s="194" t="n">
        <v>153025</v>
      </c>
      <c r="C34" s="194" t="n">
        <v>122544</v>
      </c>
      <c r="D34" s="194" t="n">
        <v>480037</v>
      </c>
      <c r="E34" s="194" t="n">
        <v>479165</v>
      </c>
      <c r="F34" s="195" t="n">
        <v>-0.181652664273798</v>
      </c>
    </row>
    <row r="35" customFormat="false" ht="15" hidden="false" customHeight="true" outlineLevel="0" collapsed="false">
      <c r="A35" s="203" t="s">
        <v>137</v>
      </c>
      <c r="B35" s="197" t="n">
        <f aca="false">SUM(B7:B34)</f>
        <v>47803225</v>
      </c>
      <c r="C35" s="197" t="n">
        <f aca="false">SUM(C7:C34)</f>
        <v>46233224</v>
      </c>
      <c r="D35" s="199" t="n">
        <f aca="false">SUM(D7:D34)</f>
        <v>180391936</v>
      </c>
      <c r="E35" s="200" t="n">
        <f aca="false">SUM(E7:E34)</f>
        <v>177120262</v>
      </c>
      <c r="F35" s="204" t="n">
        <f aca="false">E35*100/D35-100</f>
        <v>-1.8136475901007</v>
      </c>
    </row>
    <row r="36" customFormat="false" ht="15" hidden="false" customHeight="true" outlineLevel="0" collapsed="false">
      <c r="A36" s="110" t="s">
        <v>138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8">
      <formula>F7&lt;0</formula>
    </cfRule>
  </conditionalFormatting>
  <conditionalFormatting sqref="A7:F34">
    <cfRule type="expression" priority="3" aboveAverage="0" equalAverage="0" bottom="0" percent="0" rank="0" text="" dxfId="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142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44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44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1023337</v>
      </c>
      <c r="C7" s="194" t="n">
        <v>795980</v>
      </c>
      <c r="D7" s="194" t="n">
        <v>3353732</v>
      </c>
      <c r="E7" s="194" t="n">
        <v>2968094</v>
      </c>
      <c r="F7" s="195" t="n">
        <v>-11.4987721141701</v>
      </c>
      <c r="G7" s="42"/>
    </row>
    <row r="8" customFormat="false" ht="15" hidden="false" customHeight="true" outlineLevel="0" collapsed="false">
      <c r="A8" s="193" t="s">
        <v>110</v>
      </c>
      <c r="B8" s="194" t="n">
        <v>2203</v>
      </c>
      <c r="C8" s="194" t="n">
        <v>7505</v>
      </c>
      <c r="D8" s="194" t="n">
        <v>22109</v>
      </c>
      <c r="E8" s="194" t="n">
        <v>17039</v>
      </c>
      <c r="F8" s="195" t="n">
        <v>-22.9318377131485</v>
      </c>
      <c r="G8" s="11"/>
    </row>
    <row r="9" customFormat="false" ht="15" hidden="false" customHeight="true" outlineLevel="0" collapsed="false">
      <c r="A9" s="193" t="s">
        <v>111</v>
      </c>
      <c r="B9" s="194" t="n">
        <v>18288</v>
      </c>
      <c r="C9" s="194" t="n">
        <v>0</v>
      </c>
      <c r="D9" s="194" t="n">
        <v>63268</v>
      </c>
      <c r="E9" s="194" t="n">
        <v>26263</v>
      </c>
      <c r="F9" s="195" t="n">
        <v>-58.4892836821142</v>
      </c>
      <c r="G9" s="11"/>
    </row>
    <row r="10" customFormat="false" ht="15" hidden="false" customHeight="true" outlineLevel="0" collapsed="false">
      <c r="A10" s="193" t="s">
        <v>112</v>
      </c>
      <c r="B10" s="194" t="n">
        <v>74314</v>
      </c>
      <c r="C10" s="194" t="n">
        <v>71466</v>
      </c>
      <c r="D10" s="194" t="n">
        <v>220694</v>
      </c>
      <c r="E10" s="194" t="n">
        <v>214278</v>
      </c>
      <c r="F10" s="195" t="n">
        <v>-2.90719276464245</v>
      </c>
    </row>
    <row r="11" customFormat="false" ht="15" hidden="false" customHeight="true" outlineLevel="0" collapsed="false">
      <c r="A11" s="193" t="s">
        <v>113</v>
      </c>
      <c r="B11" s="194" t="n">
        <v>2449308</v>
      </c>
      <c r="C11" s="194" t="n">
        <v>2353796</v>
      </c>
      <c r="D11" s="194" t="n">
        <v>10107526</v>
      </c>
      <c r="E11" s="194" t="n">
        <v>9578813</v>
      </c>
      <c r="F11" s="195" t="n">
        <v>-5.2308843924814</v>
      </c>
    </row>
    <row r="12" customFormat="false" ht="15" hidden="false" customHeight="true" outlineLevel="0" collapsed="false">
      <c r="A12" s="193" t="s">
        <v>114</v>
      </c>
      <c r="B12" s="194" t="n">
        <v>47739</v>
      </c>
      <c r="C12" s="194" t="n">
        <v>102134</v>
      </c>
      <c r="D12" s="194" t="n">
        <v>168455</v>
      </c>
      <c r="E12" s="194" t="n">
        <v>247504</v>
      </c>
      <c r="F12" s="195" t="n">
        <v>46.925885251254</v>
      </c>
    </row>
    <row r="13" customFormat="false" ht="15" hidden="false" customHeight="true" outlineLevel="0" collapsed="false">
      <c r="A13" s="193" t="s">
        <v>115</v>
      </c>
      <c r="B13" s="194" t="n">
        <v>111202</v>
      </c>
      <c r="C13" s="194" t="n">
        <v>110446</v>
      </c>
      <c r="D13" s="194" t="n">
        <v>420491</v>
      </c>
      <c r="E13" s="194" t="n">
        <v>442992</v>
      </c>
      <c r="F13" s="195" t="n">
        <v>5.35112523216905</v>
      </c>
    </row>
    <row r="14" customFormat="false" ht="15" hidden="false" customHeight="true" outlineLevel="0" collapsed="false">
      <c r="A14" s="193" t="s">
        <v>116</v>
      </c>
      <c r="B14" s="194" t="n">
        <v>1049638</v>
      </c>
      <c r="C14" s="194" t="n">
        <v>1729296</v>
      </c>
      <c r="D14" s="194" t="n">
        <v>4021258</v>
      </c>
      <c r="E14" s="194" t="n">
        <v>4936068</v>
      </c>
      <c r="F14" s="195" t="n">
        <v>22.7493485869347</v>
      </c>
    </row>
    <row r="15" customFormat="false" ht="15" hidden="false" customHeight="true" outlineLevel="0" collapsed="false">
      <c r="A15" s="193" t="s">
        <v>117</v>
      </c>
      <c r="B15" s="194" t="n">
        <v>1896200</v>
      </c>
      <c r="C15" s="194" t="n">
        <v>1777482</v>
      </c>
      <c r="D15" s="194" t="n">
        <v>7612275</v>
      </c>
      <c r="E15" s="194" t="n">
        <v>6826822</v>
      </c>
      <c r="F15" s="195" t="n">
        <v>-10.3182425753142</v>
      </c>
    </row>
    <row r="16" customFormat="false" ht="15" hidden="false" customHeight="true" outlineLevel="0" collapsed="false">
      <c r="A16" s="193" t="s">
        <v>118</v>
      </c>
      <c r="B16" s="194" t="n">
        <v>2360266</v>
      </c>
      <c r="C16" s="194" t="n">
        <v>1996129</v>
      </c>
      <c r="D16" s="194" t="n">
        <v>9168185</v>
      </c>
      <c r="E16" s="194" t="n">
        <v>8530432</v>
      </c>
      <c r="F16" s="195" t="n">
        <v>-6.95615326261414</v>
      </c>
      <c r="G16" s="28"/>
    </row>
    <row r="17" customFormat="false" ht="15" hidden="false" customHeight="true" outlineLevel="0" collapsed="false">
      <c r="A17" s="193" t="s">
        <v>119</v>
      </c>
      <c r="B17" s="194" t="n">
        <v>744601</v>
      </c>
      <c r="C17" s="194" t="n">
        <v>748790</v>
      </c>
      <c r="D17" s="194" t="n">
        <v>2940277</v>
      </c>
      <c r="E17" s="194" t="n">
        <v>3007870</v>
      </c>
      <c r="F17" s="195" t="n">
        <v>2.2988650389062</v>
      </c>
      <c r="G17" s="29"/>
    </row>
    <row r="18" customFormat="false" ht="15" hidden="false" customHeight="true" outlineLevel="0" collapsed="false">
      <c r="A18" s="193" t="s">
        <v>120</v>
      </c>
      <c r="B18" s="194" t="n">
        <v>21761</v>
      </c>
      <c r="C18" s="194" t="n">
        <v>63691</v>
      </c>
      <c r="D18" s="194" t="n">
        <v>160656</v>
      </c>
      <c r="E18" s="194" t="n">
        <v>215951</v>
      </c>
      <c r="F18" s="195" t="n">
        <v>34.4182601334528</v>
      </c>
    </row>
    <row r="19" customFormat="false" ht="15" hidden="false" customHeight="true" outlineLevel="0" collapsed="false">
      <c r="A19" s="193" t="s">
        <v>121</v>
      </c>
      <c r="B19" s="194" t="n">
        <v>175605</v>
      </c>
      <c r="C19" s="194" t="n">
        <v>229333</v>
      </c>
      <c r="D19" s="194" t="n">
        <v>660647</v>
      </c>
      <c r="E19" s="194" t="n">
        <v>759900</v>
      </c>
      <c r="F19" s="195" t="n">
        <v>15.0236056471913</v>
      </c>
    </row>
    <row r="20" customFormat="false" ht="15" hidden="false" customHeight="true" outlineLevel="0" collapsed="false">
      <c r="A20" s="193" t="s">
        <v>122</v>
      </c>
      <c r="B20" s="194" t="n">
        <v>166606</v>
      </c>
      <c r="C20" s="194" t="n">
        <v>140157</v>
      </c>
      <c r="D20" s="194" t="n">
        <v>511307</v>
      </c>
      <c r="E20" s="194" t="n">
        <v>541187</v>
      </c>
      <c r="F20" s="195" t="n">
        <v>5.84384723854748</v>
      </c>
    </row>
    <row r="21" customFormat="false" ht="15" hidden="false" customHeight="true" outlineLevel="0" collapsed="false">
      <c r="A21" s="193" t="s">
        <v>123</v>
      </c>
      <c r="B21" s="194" t="n">
        <v>2225938</v>
      </c>
      <c r="C21" s="194" t="n">
        <v>1918888</v>
      </c>
      <c r="D21" s="194" t="n">
        <v>8327795</v>
      </c>
      <c r="E21" s="194" t="n">
        <v>7276004</v>
      </c>
      <c r="F21" s="195" t="n">
        <v>-12.6298858221174</v>
      </c>
    </row>
    <row r="22" customFormat="false" ht="15" hidden="false" customHeight="true" outlineLevel="0" collapsed="false">
      <c r="A22" s="193" t="s">
        <v>124</v>
      </c>
      <c r="B22" s="194" t="n">
        <v>658836</v>
      </c>
      <c r="C22" s="194" t="n">
        <v>923066</v>
      </c>
      <c r="D22" s="194" t="n">
        <v>2696699</v>
      </c>
      <c r="E22" s="194" t="n">
        <v>3454257</v>
      </c>
      <c r="F22" s="195" t="n">
        <v>28.0920488345196</v>
      </c>
    </row>
    <row r="23" customFormat="false" ht="15" hidden="false" customHeight="true" outlineLevel="0" collapsed="false">
      <c r="A23" s="193" t="s">
        <v>125</v>
      </c>
      <c r="B23" s="194" t="n">
        <v>18072</v>
      </c>
      <c r="C23" s="194" t="n">
        <v>3656</v>
      </c>
      <c r="D23" s="194" t="n">
        <v>47649</v>
      </c>
      <c r="E23" s="194" t="n">
        <v>38044</v>
      </c>
      <c r="F23" s="195" t="n">
        <v>-20.1578207307604</v>
      </c>
    </row>
    <row r="24" customFormat="false" ht="15" hidden="false" customHeight="true" outlineLevel="0" collapsed="false">
      <c r="A24" s="193" t="s">
        <v>126</v>
      </c>
      <c r="B24" s="194" t="n">
        <v>0</v>
      </c>
      <c r="C24" s="194" t="n">
        <v>0</v>
      </c>
      <c r="D24" s="194" t="n">
        <v>0</v>
      </c>
      <c r="E24" s="194" t="n">
        <v>0</v>
      </c>
      <c r="F24" s="195" t="s">
        <v>101</v>
      </c>
    </row>
    <row r="25" customFormat="false" ht="15" hidden="false" customHeight="true" outlineLevel="0" collapsed="false">
      <c r="A25" s="193" t="s">
        <v>127</v>
      </c>
      <c r="B25" s="194" t="n">
        <v>3853</v>
      </c>
      <c r="C25" s="194" t="n">
        <v>6662</v>
      </c>
      <c r="D25" s="194" t="n">
        <v>20851</v>
      </c>
      <c r="E25" s="194" t="n">
        <v>21196</v>
      </c>
      <c r="F25" s="195" t="n">
        <v>1.65459690182725</v>
      </c>
    </row>
    <row r="26" customFormat="false" ht="15" hidden="false" customHeight="true" outlineLevel="0" collapsed="false">
      <c r="A26" s="193" t="s">
        <v>128</v>
      </c>
      <c r="B26" s="194" t="n">
        <v>101017</v>
      </c>
      <c r="C26" s="194" t="n">
        <v>113916</v>
      </c>
      <c r="D26" s="194" t="n">
        <v>443108</v>
      </c>
      <c r="E26" s="194" t="n">
        <v>425601</v>
      </c>
      <c r="F26" s="195" t="n">
        <v>-3.95095552325844</v>
      </c>
    </row>
    <row r="27" customFormat="false" ht="15" hidden="false" customHeight="true" outlineLevel="0" collapsed="false">
      <c r="A27" s="193" t="s">
        <v>129</v>
      </c>
      <c r="B27" s="194" t="n">
        <v>0</v>
      </c>
      <c r="C27" s="194" t="n">
        <v>0</v>
      </c>
      <c r="D27" s="194" t="n">
        <v>0</v>
      </c>
      <c r="E27" s="194" t="n">
        <v>0</v>
      </c>
      <c r="F27" s="195" t="s">
        <v>101</v>
      </c>
    </row>
    <row r="28" customFormat="false" ht="15" hidden="false" customHeight="true" outlineLevel="0" collapsed="false">
      <c r="A28" s="193" t="s">
        <v>130</v>
      </c>
      <c r="B28" s="194" t="n">
        <v>602311</v>
      </c>
      <c r="C28" s="194" t="n">
        <v>317634</v>
      </c>
      <c r="D28" s="194" t="n">
        <v>1608385</v>
      </c>
      <c r="E28" s="194" t="n">
        <v>1316494</v>
      </c>
      <c r="F28" s="195" t="n">
        <v>-18.1480802171122</v>
      </c>
    </row>
    <row r="29" customFormat="false" ht="15" hidden="false" customHeight="true" outlineLevel="0" collapsed="false">
      <c r="A29" s="193" t="s">
        <v>131</v>
      </c>
      <c r="B29" s="194" t="n">
        <v>10518</v>
      </c>
      <c r="C29" s="194" t="n">
        <v>13793</v>
      </c>
      <c r="D29" s="194" t="n">
        <v>62856</v>
      </c>
      <c r="E29" s="194" t="n">
        <v>69257</v>
      </c>
      <c r="F29" s="195" t="n">
        <v>10.1835942471681</v>
      </c>
    </row>
    <row r="30" customFormat="false" ht="15" hidden="false" customHeight="true" outlineLevel="0" collapsed="false">
      <c r="A30" s="193" t="s">
        <v>132</v>
      </c>
      <c r="B30" s="194" t="n">
        <v>62737</v>
      </c>
      <c r="C30" s="194" t="n">
        <v>44552</v>
      </c>
      <c r="D30" s="194" t="n">
        <v>194015</v>
      </c>
      <c r="E30" s="194" t="n">
        <v>138473</v>
      </c>
      <c r="F30" s="195" t="n">
        <v>-28.6276834265392</v>
      </c>
    </row>
    <row r="31" customFormat="false" ht="15" hidden="false" customHeight="true" outlineLevel="0" collapsed="false">
      <c r="A31" s="193" t="s">
        <v>133</v>
      </c>
      <c r="B31" s="194" t="n">
        <v>1746810</v>
      </c>
      <c r="C31" s="194" t="n">
        <v>1916522</v>
      </c>
      <c r="D31" s="194" t="n">
        <v>6865551</v>
      </c>
      <c r="E31" s="194" t="n">
        <v>6376476</v>
      </c>
      <c r="F31" s="195" t="n">
        <v>-7.12360886984891</v>
      </c>
    </row>
    <row r="32" customFormat="false" ht="15" hidden="false" customHeight="true" outlineLevel="0" collapsed="false">
      <c r="A32" s="193" t="s">
        <v>134</v>
      </c>
      <c r="B32" s="194" t="n">
        <v>302725</v>
      </c>
      <c r="C32" s="194" t="n">
        <v>285298</v>
      </c>
      <c r="D32" s="194" t="n">
        <v>1250941</v>
      </c>
      <c r="E32" s="194" t="n">
        <v>1231935</v>
      </c>
      <c r="F32" s="195" t="n">
        <v>-1.51933624367577</v>
      </c>
    </row>
    <row r="33" customFormat="false" ht="15" hidden="false" customHeight="true" outlineLevel="0" collapsed="false">
      <c r="A33" s="193" t="s">
        <v>135</v>
      </c>
      <c r="B33" s="194" t="n">
        <v>3000</v>
      </c>
      <c r="C33" s="194" t="n">
        <v>3449</v>
      </c>
      <c r="D33" s="194" t="n">
        <v>9000</v>
      </c>
      <c r="E33" s="194" t="n">
        <v>6435</v>
      </c>
      <c r="F33" s="195" t="n">
        <v>-28.5</v>
      </c>
    </row>
    <row r="34" customFormat="false" ht="15" hidden="false" customHeight="true" outlineLevel="0" collapsed="false">
      <c r="A34" s="193" t="s">
        <v>136</v>
      </c>
      <c r="B34" s="194" t="n">
        <v>48920</v>
      </c>
      <c r="C34" s="194" t="n">
        <v>40896</v>
      </c>
      <c r="D34" s="194" t="n">
        <v>103803</v>
      </c>
      <c r="E34" s="194" t="n">
        <v>109541</v>
      </c>
      <c r="F34" s="195" t="n">
        <v>5.52777858058052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15925805</v>
      </c>
      <c r="C35" s="198" t="n">
        <f aca="false">SUM(C7:C34)</f>
        <v>15714537</v>
      </c>
      <c r="D35" s="199" t="n">
        <f aca="false">SUM(D7:D34)</f>
        <v>61061533</v>
      </c>
      <c r="E35" s="200" t="n">
        <f aca="false">SUM(E7:E34)</f>
        <v>58776926</v>
      </c>
      <c r="F35" s="204" t="n">
        <f aca="false">E35*100/D35-100</f>
        <v>-3.74148320187113</v>
      </c>
    </row>
    <row r="36" customFormat="false" ht="15" hidden="false" customHeight="true" outlineLevel="0" collapsed="false">
      <c r="A36" s="110" t="s">
        <v>143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0">
      <formula>F7&lt;0</formula>
    </cfRule>
  </conditionalFormatting>
  <conditionalFormatting sqref="A7:F34">
    <cfRule type="expression" priority="3" aboveAverage="0" equalAverage="0" bottom="0" percent="0" rank="0" text="" dxfId="1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0" width="23.29"/>
    <col collapsed="false" customWidth="true" hidden="false" outlineLevel="0" max="3" min="2" style="0" width="12.42"/>
    <col collapsed="false" customWidth="true" hidden="false" outlineLevel="0" max="4" min="4" style="0" width="11.57"/>
    <col collapsed="false" customWidth="true" hidden="false" outlineLevel="0" max="5" min="5" style="0" width="11.43"/>
    <col collapsed="false" customWidth="true" hidden="false" outlineLevel="0" max="6" min="6" style="0" width="7.15"/>
    <col collapsed="false" customWidth="true" hidden="false" outlineLevel="0" max="15" min="7" style="0" width="11.43"/>
  </cols>
  <sheetData>
    <row r="1" customFormat="false" ht="18.75" hidden="false" customHeight="true" outlineLevel="0" collapsed="false">
      <c r="A1" s="31" t="s">
        <v>144</v>
      </c>
      <c r="E1" s="21"/>
      <c r="H1" s="33"/>
      <c r="I1" s="33"/>
      <c r="J1" s="33"/>
      <c r="K1" s="33"/>
      <c r="L1" s="33"/>
      <c r="M1" s="33"/>
    </row>
    <row r="2" customFormat="false" ht="15" hidden="false" customHeight="true" outlineLevel="0" collapsed="false">
      <c r="A2" s="189"/>
      <c r="H2" s="35"/>
      <c r="I2" s="35"/>
      <c r="J2" s="35"/>
      <c r="K2" s="35"/>
      <c r="L2" s="35"/>
      <c r="M2" s="35"/>
    </row>
    <row r="3" customFormat="false" ht="15" hidden="false" customHeight="true" outlineLevel="0" collapsed="false">
      <c r="H3" s="35"/>
      <c r="I3" s="35"/>
      <c r="J3" s="35"/>
      <c r="K3" s="35"/>
      <c r="L3" s="35"/>
      <c r="M3" s="35"/>
    </row>
    <row r="4" customFormat="false" ht="15" hidden="false" customHeight="true" outlineLevel="0" collapsed="false">
      <c r="A4" s="36" t="s">
        <v>45</v>
      </c>
    </row>
    <row r="5" customFormat="false" ht="15" hidden="false" customHeight="true" outlineLevel="0" collapsed="false">
      <c r="A5" s="190" t="s">
        <v>106</v>
      </c>
      <c r="B5" s="40" t="s">
        <v>141</v>
      </c>
      <c r="C5" s="40"/>
      <c r="D5" s="40" t="s">
        <v>6</v>
      </c>
      <c r="E5" s="40"/>
      <c r="F5" s="40"/>
      <c r="G5" s="11"/>
      <c r="M5" s="37"/>
      <c r="N5" s="191" t="s">
        <v>3</v>
      </c>
    </row>
    <row r="6" customFormat="false" ht="15" hidden="false" customHeight="true" outlineLevel="0" collapsed="false">
      <c r="A6" s="190"/>
      <c r="B6" s="40" t="n">
        <v>2024</v>
      </c>
      <c r="C6" s="40" t="n">
        <v>2025</v>
      </c>
      <c r="D6" s="40" t="n">
        <v>2024</v>
      </c>
      <c r="E6" s="40" t="n">
        <v>2025</v>
      </c>
      <c r="F6" s="192" t="s">
        <v>108</v>
      </c>
      <c r="G6" s="11"/>
    </row>
    <row r="7" customFormat="false" ht="15" hidden="false" customHeight="true" outlineLevel="0" collapsed="false">
      <c r="A7" s="193" t="s">
        <v>109</v>
      </c>
      <c r="B7" s="194" t="n">
        <v>439120</v>
      </c>
      <c r="C7" s="194" t="n">
        <v>290760</v>
      </c>
      <c r="D7" s="194" t="n">
        <v>1412407</v>
      </c>
      <c r="E7" s="194" t="n">
        <v>1275894</v>
      </c>
      <c r="F7" s="195" t="n">
        <v>-9.66527353659392</v>
      </c>
      <c r="G7" s="42"/>
    </row>
    <row r="8" customFormat="false" ht="15" hidden="false" customHeight="true" outlineLevel="0" collapsed="false">
      <c r="A8" s="193" t="s">
        <v>110</v>
      </c>
      <c r="B8" s="194" t="n">
        <v>193671</v>
      </c>
      <c r="C8" s="194" t="n">
        <v>109798</v>
      </c>
      <c r="D8" s="194" t="n">
        <v>699307</v>
      </c>
      <c r="E8" s="194" t="n">
        <v>427714</v>
      </c>
      <c r="F8" s="195" t="n">
        <v>-38.8374490745838</v>
      </c>
      <c r="G8" s="11"/>
    </row>
    <row r="9" customFormat="false" ht="15" hidden="false" customHeight="true" outlineLevel="0" collapsed="false">
      <c r="A9" s="193" t="s">
        <v>111</v>
      </c>
      <c r="B9" s="194" t="n">
        <v>405453</v>
      </c>
      <c r="C9" s="194" t="n">
        <v>376463</v>
      </c>
      <c r="D9" s="194" t="n">
        <v>1111422</v>
      </c>
      <c r="E9" s="194" t="n">
        <v>1291868</v>
      </c>
      <c r="F9" s="195" t="n">
        <v>16.2355972798811</v>
      </c>
      <c r="G9" s="11"/>
    </row>
    <row r="10" customFormat="false" ht="15" hidden="false" customHeight="true" outlineLevel="0" collapsed="false">
      <c r="A10" s="193" t="s">
        <v>112</v>
      </c>
      <c r="B10" s="194" t="n">
        <v>249775</v>
      </c>
      <c r="C10" s="194" t="n">
        <v>151006</v>
      </c>
      <c r="D10" s="194" t="n">
        <v>792165</v>
      </c>
      <c r="E10" s="194" t="n">
        <v>819820</v>
      </c>
      <c r="F10" s="195" t="n">
        <v>3.49106562395461</v>
      </c>
    </row>
    <row r="11" customFormat="false" ht="15" hidden="false" customHeight="true" outlineLevel="0" collapsed="false">
      <c r="A11" s="193" t="s">
        <v>113</v>
      </c>
      <c r="B11" s="194" t="n">
        <v>2314</v>
      </c>
      <c r="C11" s="194" t="n">
        <v>30579</v>
      </c>
      <c r="D11" s="194" t="n">
        <v>68910</v>
      </c>
      <c r="E11" s="194" t="n">
        <v>116678</v>
      </c>
      <c r="F11" s="195" t="n">
        <v>69.3194021187056</v>
      </c>
    </row>
    <row r="12" customFormat="false" ht="15" hidden="false" customHeight="true" outlineLevel="0" collapsed="false">
      <c r="A12" s="193" t="s">
        <v>114</v>
      </c>
      <c r="B12" s="194" t="n">
        <v>152369</v>
      </c>
      <c r="C12" s="194" t="n">
        <v>158853</v>
      </c>
      <c r="D12" s="194" t="n">
        <v>617039</v>
      </c>
      <c r="E12" s="194" t="n">
        <v>628986</v>
      </c>
      <c r="F12" s="195" t="n">
        <v>1.93618231586659</v>
      </c>
    </row>
    <row r="13" customFormat="false" ht="15" hidden="false" customHeight="true" outlineLevel="0" collapsed="false">
      <c r="A13" s="193" t="s">
        <v>115</v>
      </c>
      <c r="B13" s="194" t="n">
        <v>35730</v>
      </c>
      <c r="C13" s="194" t="n">
        <v>23226</v>
      </c>
      <c r="D13" s="194" t="n">
        <v>116428</v>
      </c>
      <c r="E13" s="194" t="n">
        <v>118431</v>
      </c>
      <c r="F13" s="195" t="n">
        <v>1.72037654172536</v>
      </c>
    </row>
    <row r="14" customFormat="false" ht="15" hidden="false" customHeight="true" outlineLevel="0" collapsed="false">
      <c r="A14" s="193" t="s">
        <v>116</v>
      </c>
      <c r="B14" s="194" t="n">
        <v>314063</v>
      </c>
      <c r="C14" s="194" t="n">
        <v>252857</v>
      </c>
      <c r="D14" s="194" t="n">
        <v>1396997</v>
      </c>
      <c r="E14" s="194" t="n">
        <v>1243876</v>
      </c>
      <c r="F14" s="195" t="n">
        <v>-10.9607250409271</v>
      </c>
    </row>
    <row r="15" customFormat="false" ht="15" hidden="false" customHeight="true" outlineLevel="0" collapsed="false">
      <c r="A15" s="193" t="s">
        <v>117</v>
      </c>
      <c r="B15" s="194" t="n">
        <v>416388</v>
      </c>
      <c r="C15" s="194" t="n">
        <v>341722</v>
      </c>
      <c r="D15" s="194" t="n">
        <v>1253486</v>
      </c>
      <c r="E15" s="194" t="n">
        <v>1437802</v>
      </c>
      <c r="F15" s="195" t="n">
        <v>14.7042727242267</v>
      </c>
    </row>
    <row r="16" customFormat="false" ht="15" hidden="false" customHeight="true" outlineLevel="0" collapsed="false">
      <c r="A16" s="193" t="s">
        <v>118</v>
      </c>
      <c r="B16" s="194" t="n">
        <v>647973</v>
      </c>
      <c r="C16" s="194" t="n">
        <v>470706</v>
      </c>
      <c r="D16" s="194" t="n">
        <v>2925668</v>
      </c>
      <c r="E16" s="194" t="n">
        <v>2402166</v>
      </c>
      <c r="F16" s="195" t="n">
        <v>-17.893417845087</v>
      </c>
      <c r="G16" s="28"/>
    </row>
    <row r="17" customFormat="false" ht="15" hidden="false" customHeight="true" outlineLevel="0" collapsed="false">
      <c r="A17" s="193" t="s">
        <v>119</v>
      </c>
      <c r="B17" s="194" t="n">
        <v>799387</v>
      </c>
      <c r="C17" s="194" t="n">
        <v>646294</v>
      </c>
      <c r="D17" s="194" t="n">
        <v>2241146</v>
      </c>
      <c r="E17" s="194" t="n">
        <v>2508846</v>
      </c>
      <c r="F17" s="195" t="n">
        <v>11.9447818214431</v>
      </c>
      <c r="G17" s="29"/>
    </row>
    <row r="18" customFormat="false" ht="15" hidden="false" customHeight="true" outlineLevel="0" collapsed="false">
      <c r="A18" s="193" t="s">
        <v>120</v>
      </c>
      <c r="B18" s="194" t="n">
        <v>26</v>
      </c>
      <c r="C18" s="194" t="n">
        <v>0</v>
      </c>
      <c r="D18" s="194" t="n">
        <v>1426</v>
      </c>
      <c r="E18" s="194" t="n">
        <v>2700</v>
      </c>
      <c r="F18" s="195" t="n">
        <v>89.3408134642356</v>
      </c>
    </row>
    <row r="19" customFormat="false" ht="15" hidden="false" customHeight="true" outlineLevel="0" collapsed="false">
      <c r="A19" s="193" t="s">
        <v>121</v>
      </c>
      <c r="B19" s="194" t="n">
        <v>301018</v>
      </c>
      <c r="C19" s="194" t="n">
        <v>300997</v>
      </c>
      <c r="D19" s="194" t="n">
        <v>1426556</v>
      </c>
      <c r="E19" s="194" t="n">
        <v>1057930</v>
      </c>
      <c r="F19" s="195" t="n">
        <v>-25.8402754606198</v>
      </c>
    </row>
    <row r="20" customFormat="false" ht="15" hidden="false" customHeight="true" outlineLevel="0" collapsed="false">
      <c r="A20" s="193" t="s">
        <v>122</v>
      </c>
      <c r="B20" s="194" t="n">
        <v>972529</v>
      </c>
      <c r="C20" s="194" t="n">
        <v>1415796</v>
      </c>
      <c r="D20" s="194" t="n">
        <v>3746262</v>
      </c>
      <c r="E20" s="194" t="n">
        <v>4754749</v>
      </c>
      <c r="F20" s="195" t="n">
        <v>26.9198203435852</v>
      </c>
    </row>
    <row r="21" customFormat="false" ht="15" hidden="false" customHeight="true" outlineLevel="0" collapsed="false">
      <c r="A21" s="193" t="s">
        <v>123</v>
      </c>
      <c r="B21" s="194" t="n">
        <v>503393</v>
      </c>
      <c r="C21" s="194" t="n">
        <v>413013</v>
      </c>
      <c r="D21" s="194" t="n">
        <v>1726049</v>
      </c>
      <c r="E21" s="194" t="n">
        <v>1701304</v>
      </c>
      <c r="F21" s="195" t="n">
        <v>-1.43362094587118</v>
      </c>
    </row>
    <row r="22" customFormat="false" ht="15" hidden="false" customHeight="true" outlineLevel="0" collapsed="false">
      <c r="A22" s="193" t="s">
        <v>124</v>
      </c>
      <c r="B22" s="194" t="n">
        <v>43494</v>
      </c>
      <c r="C22" s="194" t="n">
        <v>35215</v>
      </c>
      <c r="D22" s="194" t="n">
        <v>122110</v>
      </c>
      <c r="E22" s="194" t="n">
        <v>146606</v>
      </c>
      <c r="F22" s="195" t="n">
        <v>20.0606010973712</v>
      </c>
    </row>
    <row r="23" customFormat="false" ht="15" hidden="false" customHeight="true" outlineLevel="0" collapsed="false">
      <c r="A23" s="193" t="s">
        <v>125</v>
      </c>
      <c r="B23" s="194" t="n">
        <v>130782</v>
      </c>
      <c r="C23" s="194" t="n">
        <v>57479</v>
      </c>
      <c r="D23" s="194" t="n">
        <v>540094</v>
      </c>
      <c r="E23" s="194" t="n">
        <v>354996</v>
      </c>
      <c r="F23" s="195" t="n">
        <v>-34.2714416379371</v>
      </c>
    </row>
    <row r="24" customFormat="false" ht="15" hidden="false" customHeight="true" outlineLevel="0" collapsed="false">
      <c r="A24" s="193" t="s">
        <v>126</v>
      </c>
      <c r="B24" s="194" t="n">
        <v>81642</v>
      </c>
      <c r="C24" s="194" t="n">
        <v>64107</v>
      </c>
      <c r="D24" s="194" t="n">
        <v>405704</v>
      </c>
      <c r="E24" s="194" t="n">
        <v>381533</v>
      </c>
      <c r="F24" s="195" t="n">
        <v>-5.95779188768167</v>
      </c>
    </row>
    <row r="25" customFormat="false" ht="15" hidden="false" customHeight="true" outlineLevel="0" collapsed="false">
      <c r="A25" s="193" t="s">
        <v>127</v>
      </c>
      <c r="B25" s="194" t="n">
        <v>0</v>
      </c>
      <c r="C25" s="194" t="n">
        <v>3600</v>
      </c>
      <c r="D25" s="194" t="n">
        <v>0</v>
      </c>
      <c r="E25" s="194" t="n">
        <v>3600</v>
      </c>
      <c r="F25" s="195" t="s">
        <v>101</v>
      </c>
    </row>
    <row r="26" customFormat="false" ht="15" hidden="false" customHeight="true" outlineLevel="0" collapsed="false">
      <c r="A26" s="193" t="s">
        <v>128</v>
      </c>
      <c r="B26" s="194" t="n">
        <v>58578</v>
      </c>
      <c r="C26" s="194" t="n">
        <v>102800</v>
      </c>
      <c r="D26" s="194" t="n">
        <v>284204</v>
      </c>
      <c r="E26" s="194" t="n">
        <v>250844</v>
      </c>
      <c r="F26" s="195" t="n">
        <v>-11.7380473181236</v>
      </c>
    </row>
    <row r="27" customFormat="false" ht="15" hidden="false" customHeight="true" outlineLevel="0" collapsed="false">
      <c r="A27" s="193" t="s">
        <v>129</v>
      </c>
      <c r="B27" s="194" t="n">
        <v>64008</v>
      </c>
      <c r="C27" s="194" t="n">
        <v>66688</v>
      </c>
      <c r="D27" s="194" t="n">
        <v>255104</v>
      </c>
      <c r="E27" s="194" t="n">
        <v>342845</v>
      </c>
      <c r="F27" s="195" t="n">
        <v>34.3942078524837</v>
      </c>
    </row>
    <row r="28" customFormat="false" ht="15" hidden="false" customHeight="true" outlineLevel="0" collapsed="false">
      <c r="A28" s="193" t="s">
        <v>130</v>
      </c>
      <c r="B28" s="194" t="n">
        <v>10325</v>
      </c>
      <c r="C28" s="194" t="n">
        <v>15519</v>
      </c>
      <c r="D28" s="194" t="n">
        <v>95066</v>
      </c>
      <c r="E28" s="194" t="n">
        <v>130843</v>
      </c>
      <c r="F28" s="195" t="n">
        <v>37.6338543748554</v>
      </c>
    </row>
    <row r="29" customFormat="false" ht="15" hidden="false" customHeight="true" outlineLevel="0" collapsed="false">
      <c r="A29" s="193" t="s">
        <v>131</v>
      </c>
      <c r="B29" s="194" t="n">
        <v>247406</v>
      </c>
      <c r="C29" s="194" t="n">
        <v>201121</v>
      </c>
      <c r="D29" s="194" t="n">
        <v>1160222</v>
      </c>
      <c r="E29" s="194" t="n">
        <v>975167</v>
      </c>
      <c r="F29" s="195" t="n">
        <v>-15.9499647481258</v>
      </c>
    </row>
    <row r="30" customFormat="false" ht="15" hidden="false" customHeight="true" outlineLevel="0" collapsed="false">
      <c r="A30" s="193" t="s">
        <v>132</v>
      </c>
      <c r="B30" s="194" t="n">
        <v>159153</v>
      </c>
      <c r="C30" s="194" t="n">
        <v>161261</v>
      </c>
      <c r="D30" s="194" t="n">
        <v>620562</v>
      </c>
      <c r="E30" s="194" t="n">
        <v>719104</v>
      </c>
      <c r="F30" s="195" t="n">
        <v>15.8794769902121</v>
      </c>
    </row>
    <row r="31" customFormat="false" ht="15" hidden="false" customHeight="true" outlineLevel="0" collapsed="false">
      <c r="A31" s="193" t="s">
        <v>133</v>
      </c>
      <c r="B31" s="194" t="n">
        <v>531797</v>
      </c>
      <c r="C31" s="194" t="n">
        <v>683832</v>
      </c>
      <c r="D31" s="194" t="n">
        <v>3171640</v>
      </c>
      <c r="E31" s="194" t="n">
        <v>2810598</v>
      </c>
      <c r="F31" s="195" t="n">
        <v>-11.3834483106532</v>
      </c>
    </row>
    <row r="32" customFormat="false" ht="15" hidden="false" customHeight="true" outlineLevel="0" collapsed="false">
      <c r="A32" s="193" t="s">
        <v>134</v>
      </c>
      <c r="B32" s="194" t="n">
        <v>167280</v>
      </c>
      <c r="C32" s="194" t="n">
        <v>205197</v>
      </c>
      <c r="D32" s="194" t="n">
        <v>914848</v>
      </c>
      <c r="E32" s="194" t="n">
        <v>844924</v>
      </c>
      <c r="F32" s="195" t="n">
        <v>-7.64323690930078</v>
      </c>
    </row>
    <row r="33" customFormat="false" ht="15" hidden="false" customHeight="true" outlineLevel="0" collapsed="false">
      <c r="A33" s="193" t="s">
        <v>135</v>
      </c>
      <c r="B33" s="194" t="n">
        <v>27501</v>
      </c>
      <c r="C33" s="194" t="n">
        <v>21043</v>
      </c>
      <c r="D33" s="194" t="n">
        <v>76352</v>
      </c>
      <c r="E33" s="194" t="n">
        <v>86798</v>
      </c>
      <c r="F33" s="195" t="n">
        <v>13.6813704945515</v>
      </c>
    </row>
    <row r="34" customFormat="false" ht="15" hidden="false" customHeight="true" outlineLevel="0" collapsed="false">
      <c r="A34" s="193" t="s">
        <v>136</v>
      </c>
      <c r="B34" s="194" t="n">
        <v>41318</v>
      </c>
      <c r="C34" s="194" t="n">
        <v>18826</v>
      </c>
      <c r="D34" s="194" t="n">
        <v>124775</v>
      </c>
      <c r="E34" s="194" t="n">
        <v>111438</v>
      </c>
      <c r="F34" s="195" t="n">
        <v>-10.6888399118413</v>
      </c>
    </row>
    <row r="35" customFormat="false" ht="15" hidden="false" customHeight="true" outlineLevel="0" collapsed="false">
      <c r="A35" s="203" t="s">
        <v>137</v>
      </c>
      <c r="B35" s="199" t="n">
        <f aca="false">SUM(B7:B34)</f>
        <v>6996493</v>
      </c>
      <c r="C35" s="198" t="n">
        <f aca="false">SUM(C7:C34)</f>
        <v>6618758</v>
      </c>
      <c r="D35" s="199" t="n">
        <f aca="false">SUM(D7:D34)</f>
        <v>27305949</v>
      </c>
      <c r="E35" s="200" t="n">
        <f aca="false">SUM(E7:E34)</f>
        <v>26948060</v>
      </c>
      <c r="F35" s="204" t="n">
        <f aca="false">E35*100/D35-100</f>
        <v>-1.31066310861416</v>
      </c>
    </row>
    <row r="36" customFormat="false" ht="15" hidden="false" customHeight="true" outlineLevel="0" collapsed="false">
      <c r="A36" s="110" t="s">
        <v>143</v>
      </c>
      <c r="B36" s="202"/>
      <c r="D36" s="202"/>
      <c r="E36" s="9"/>
      <c r="F36" s="9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2">
      <formula>F7&lt;0</formula>
    </cfRule>
  </conditionalFormatting>
  <conditionalFormatting sqref="A7:F34">
    <cfRule type="expression" priority="3" aboveAverage="0" equalAverage="0" bottom="0" percent="0" rank="0" text="" dxfId="1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LibreOffice/24.8.6.2$Windows_X86_64 LibreOffice_project/6d98ba145e9a8a39fc57bcc76981d1fb1316c60c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2014-04-30T10:51:23Z</dcterms:created>
  <dc:creator>Raquel Bartolomé Jiménez</dc:creator>
  <dc:description/>
  <dc:language>es-ES</dc:language>
  <cp:lastModifiedBy/>
  <cp:lastPrinted>2025-05-22T08:03:58Z</cp:lastPrinted>
  <dcterms:modified xsi:type="dcterms:W3CDTF">2025-05-22T12:00:24Z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