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0972A7D0-ED77-4817-9B06-8763FBA575A0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50" l="1"/>
  <c r="E35" i="50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F35" i="29"/>
  <c r="E35" i="29"/>
  <c r="D35" i="29"/>
  <c r="C35" i="29"/>
  <c r="B35" i="29"/>
  <c r="F35" i="38"/>
  <c r="E35" i="38"/>
  <c r="D35" i="38"/>
  <c r="C35" i="38"/>
  <c r="B35" i="38"/>
  <c r="D32" i="6" s="1" a="1"/>
  <c r="E35" i="28"/>
  <c r="F35" i="28" s="1"/>
  <c r="D35" i="28"/>
  <c r="D31" i="6" s="1" a="1"/>
  <c r="C35" i="28"/>
  <c r="B35" i="28"/>
  <c r="E35" i="34"/>
  <c r="F35" i="34" s="1"/>
  <c r="D35" i="34"/>
  <c r="C35" i="34"/>
  <c r="B35" i="34"/>
  <c r="E35" i="33"/>
  <c r="F35" i="33" s="1"/>
  <c r="D35" i="33"/>
  <c r="C35" i="33"/>
  <c r="B35" i="33"/>
  <c r="D29" i="6" s="1" a="1"/>
  <c r="E35" i="32"/>
  <c r="F35" i="32" s="1"/>
  <c r="D35" i="32"/>
  <c r="C35" i="32"/>
  <c r="B35" i="32"/>
  <c r="F35" i="26"/>
  <c r="E35" i="26"/>
  <c r="D35" i="26"/>
  <c r="C35" i="26"/>
  <c r="B35" i="26"/>
  <c r="E35" i="25"/>
  <c r="D26" i="6" s="1" a="1"/>
  <c r="D35" i="25"/>
  <c r="C35" i="25"/>
  <c r="B35" i="25"/>
  <c r="E35" i="24"/>
  <c r="F35" i="24" s="1"/>
  <c r="D35" i="24"/>
  <c r="C35" i="24"/>
  <c r="B35" i="24"/>
  <c r="F35" i="22"/>
  <c r="E35" i="22"/>
  <c r="D35" i="22"/>
  <c r="C35" i="22"/>
  <c r="D24" i="6" s="1" a="1"/>
  <c r="B35" i="22"/>
  <c r="F35" i="21"/>
  <c r="E35" i="21"/>
  <c r="D35" i="21"/>
  <c r="C35" i="21"/>
  <c r="B35" i="21"/>
  <c r="E35" i="20"/>
  <c r="F35" i="20" s="1"/>
  <c r="D35" i="20"/>
  <c r="C35" i="20"/>
  <c r="B35" i="20"/>
  <c r="D22" i="6" s="1" a="1"/>
  <c r="F35" i="19"/>
  <c r="E35" i="19"/>
  <c r="D35" i="19"/>
  <c r="C35" i="19"/>
  <c r="B35" i="19"/>
  <c r="E35" i="18"/>
  <c r="F35" i="18" s="1"/>
  <c r="D35" i="18"/>
  <c r="C35" i="18"/>
  <c r="B35" i="18"/>
  <c r="D20" i="6" s="1" a="1"/>
  <c r="E35" i="17"/>
  <c r="F35" i="17" s="1"/>
  <c r="D35" i="17"/>
  <c r="C35" i="17"/>
  <c r="B35" i="17"/>
  <c r="D16" i="6" s="1" a="1"/>
  <c r="E35" i="16"/>
  <c r="F35" i="16" s="1"/>
  <c r="D35" i="16"/>
  <c r="C35" i="16"/>
  <c r="B35" i="16"/>
  <c r="E35" i="15"/>
  <c r="F35" i="15" s="1"/>
  <c r="D35" i="15"/>
  <c r="C35" i="15"/>
  <c r="B35" i="15"/>
  <c r="D14" i="6" s="1" a="1"/>
  <c r="E35" i="14"/>
  <c r="F35" i="14" s="1"/>
  <c r="D35" i="14"/>
  <c r="C35" i="14"/>
  <c r="B35" i="14"/>
  <c r="E35" i="13"/>
  <c r="D35" i="13"/>
  <c r="F35" i="13" s="1"/>
  <c r="C35" i="13"/>
  <c r="B35" i="13"/>
  <c r="E35" i="12"/>
  <c r="D9" i="6" s="1" a="1"/>
  <c r="D35" i="12"/>
  <c r="C35" i="12"/>
  <c r="B35" i="12"/>
  <c r="E35" i="11"/>
  <c r="D35" i="11"/>
  <c r="F35" i="11" s="1"/>
  <c r="C35" i="11"/>
  <c r="B35" i="11"/>
  <c r="F35" i="10"/>
  <c r="E35" i="10"/>
  <c r="D35" i="10"/>
  <c r="C35" i="10"/>
  <c r="D7" i="6" s="1" a="1"/>
  <c r="B35" i="10"/>
  <c r="F35" i="9"/>
  <c r="E35" i="9"/>
  <c r="D35" i="9"/>
  <c r="C35" i="9"/>
  <c r="B35" i="9"/>
  <c r="E35" i="7"/>
  <c r="F35" i="7" s="1"/>
  <c r="D35" i="7"/>
  <c r="C35" i="7"/>
  <c r="B35" i="7"/>
  <c r="AA2" i="7"/>
  <c r="AA1" i="7"/>
  <c r="N48" i="40"/>
  <c r="L48" i="40"/>
  <c r="M48" i="40" s="1"/>
  <c r="K48" i="40"/>
  <c r="H48" i="40"/>
  <c r="J48" i="40" s="1"/>
  <c r="G48" i="40"/>
  <c r="D48" i="40"/>
  <c r="F48" i="40" s="1"/>
  <c r="C48" i="40"/>
  <c r="N48" i="39"/>
  <c r="L48" i="39"/>
  <c r="M48" i="39" s="1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H35" i="6"/>
  <c r="D35" i="6" a="1"/>
  <c r="I35" i="6" s="1"/>
  <c r="D35" i="6"/>
  <c r="I33" i="6"/>
  <c r="D33" i="6" a="1"/>
  <c r="H33" i="6" s="1"/>
  <c r="D33" i="6"/>
  <c r="I30" i="6"/>
  <c r="D30" i="6" a="1"/>
  <c r="H30" i="6" s="1"/>
  <c r="D30" i="6"/>
  <c r="H28" i="6"/>
  <c r="D28" i="6" a="1"/>
  <c r="I28" i="6" s="1"/>
  <c r="D28" i="6"/>
  <c r="D27" i="6" a="1"/>
  <c r="I27" i="6" s="1"/>
  <c r="D27" i="6"/>
  <c r="H25" i="6"/>
  <c r="D25" i="6" a="1"/>
  <c r="I25" i="6" s="1"/>
  <c r="D25" i="6"/>
  <c r="H23" i="6"/>
  <c r="D23" i="6" a="1"/>
  <c r="I23" i="6" s="1"/>
  <c r="I21" i="6"/>
  <c r="D21" i="6" a="1"/>
  <c r="H21" i="6" s="1"/>
  <c r="D21" i="6"/>
  <c r="D15" i="6" a="1"/>
  <c r="I15" i="6" s="1"/>
  <c r="D15" i="6"/>
  <c r="D10" i="6" a="1"/>
  <c r="I10" i="6" s="1"/>
  <c r="D10" i="6"/>
  <c r="D8" i="6" a="1"/>
  <c r="I8" i="6" s="1"/>
  <c r="D8" i="6"/>
  <c r="I31" i="6" l="1"/>
  <c r="H31" i="6"/>
  <c r="D31" i="6"/>
  <c r="I34" i="6"/>
  <c r="H34" i="6"/>
  <c r="D34" i="6"/>
  <c r="I9" i="6"/>
  <c r="H9" i="6"/>
  <c r="D9" i="6"/>
  <c r="D11" i="6" s="1"/>
  <c r="G11" i="6"/>
  <c r="F11" i="6"/>
  <c r="E11" i="6"/>
  <c r="I32" i="6"/>
  <c r="H32" i="6"/>
  <c r="D32" i="6"/>
  <c r="I26" i="6"/>
  <c r="H26" i="6"/>
  <c r="D26" i="6"/>
  <c r="D24" i="6"/>
  <c r="I24" i="6"/>
  <c r="H24" i="6"/>
  <c r="I14" i="6"/>
  <c r="H14" i="6"/>
  <c r="D14" i="6"/>
  <c r="E12" i="6"/>
  <c r="I7" i="6"/>
  <c r="F12" i="6"/>
  <c r="D7" i="6"/>
  <c r="H7" i="6"/>
  <c r="G12" i="6"/>
  <c r="I16" i="6"/>
  <c r="D16" i="6"/>
  <c r="H16" i="6"/>
  <c r="I20" i="6"/>
  <c r="H20" i="6"/>
  <c r="D20" i="6"/>
  <c r="I29" i="6"/>
  <c r="H29" i="6"/>
  <c r="D29" i="6"/>
  <c r="I22" i="6"/>
  <c r="H22" i="6"/>
  <c r="D22" i="6"/>
  <c r="E48" i="39"/>
  <c r="E48" i="40"/>
  <c r="F35" i="12"/>
  <c r="F35" i="25"/>
  <c r="H10" i="6"/>
  <c r="H15" i="6"/>
  <c r="H27" i="6"/>
  <c r="D13" i="6" a="1"/>
  <c r="I48" i="39"/>
  <c r="I48" i="40"/>
  <c r="H8" i="6"/>
  <c r="D23" i="6"/>
  <c r="I12" i="6" l="1"/>
  <c r="H12" i="6"/>
  <c r="D12" i="6"/>
  <c r="D18" i="6" s="1"/>
  <c r="I11" i="6"/>
  <c r="H11" i="6"/>
  <c r="G17" i="6"/>
  <c r="F17" i="6"/>
  <c r="F18" i="6" s="1"/>
  <c r="E17" i="6"/>
  <c r="E18" i="6" s="1"/>
  <c r="I13" i="6"/>
  <c r="H13" i="6"/>
  <c r="D13" i="6"/>
  <c r="D17" i="6" s="1"/>
  <c r="H17" i="6" l="1"/>
  <c r="I17" i="6"/>
  <c r="G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<sst xmlns="http://schemas.openxmlformats.org/spreadsheetml/2006/main" count="1873" uniqueCount="243">
  <si>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</si>
  <si>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</si>
  <si>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</si>
  <si>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</si>
  <si>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</si>
  <si>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</si>
  <si>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</si>
  <si>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</si>
  <si>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</si>
  <si>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</si>
  <si>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</si>
  <si>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</si>
  <si>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</si>
  <si>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</si>
  <si>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</si>
  <si>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</si>
  <si>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</si>
  <si>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</si>
  <si>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</si>
  <si>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</si>
  <si>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</si>
  <si>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</si>
  <si>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</si>
  <si>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</si>
  <si>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</si>
  <si>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</si>
  <si>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</si>
  <si>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</si>
  <si>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</si>
  <si>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</si>
  <si>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</si>
  <si>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</si>
  <si>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</si>
  <si>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</si>
  <si>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</si>
  <si>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</si>
  <si>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</si>
  <si>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</si>
  <si>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</si>
  <si>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</si>
  <si>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</si>
  <si>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</si>
  <si>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</si>
  <si>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</si>
  <si>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</si>
  <si>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</si>
  <si>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</si>
  <si>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</si>
  <si>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</si>
  <si>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</si>
  <si>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</si>
  <si>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</si>
  <si>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</si>
  <si>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</si>
  <si>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</si>
  <si>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</si>
  <si>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</si>
  <si>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</si>
  <si>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</si>
  <si>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</si>
  <si>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</si>
  <si>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</si>
  <si>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</si>
  <si>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</si>
  <si>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</si>
  <si>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</si>
  <si>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</si>
  <si>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</si>
  <si>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</si>
  <si>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</si>
  <si>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</si>
  <si>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</si>
  <si>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</si>
  <si>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</si>
  <si>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</si>
  <si>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</si>
  <si>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</si>
  <si>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</si>
  <si>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</si>
  <si>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</si>
  <si>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</si>
  <si>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</si>
  <si>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</si>
  <si>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</si>
  <si>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</si>
  <si>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</si>
  <si>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</si>
  <si>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</si>
  <si>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</si>
  <si>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</si>
  <si>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</si>
  <si>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</si>
  <si>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</si>
  <si>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</si>
  <si>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</si>
  <si>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</si>
  <si>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</si>
  <si>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</si>
  <si>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</si>
  <si>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</si>
  <si>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</si>
  <si>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</si>
  <si>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</si>
  <si>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</si>
  <si>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</si>
  <si>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</si>
  <si>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</si>
  <si>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</si>
  <si>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</si>
  <si>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</si>
  <si>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</si>
  <si>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</si>
  <si>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</si>
  <si>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</si>
  <si>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</si>
  <si>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</si>
  <si>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</si>
  <si>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</si>
  <si>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</si>
  <si>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</si>
  <si>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</si>
  <si>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</si>
  <si>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</si>
  <si>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</si>
  <si>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</si>
  <si>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</si>
  <si>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</si>
  <si>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</si>
  <si>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</si>
  <si>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</si>
  <si>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</si>
  <si>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</si>
  <si>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</si>
  <si>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</si>
  <si>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</si>
  <si>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</si>
  <si>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</si>
  <si>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</si>
  <si>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</si>
  <si>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</si>
  <si>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</si>
  <si>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</si>
  <si>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</si>
  <si>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</si>
  <si>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</si>
  <si>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</si>
  <si>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</si>
  <si>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</si>
  <si>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</si>
  <si>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</si>
  <si>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</si>
  <si>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</si>
  <si>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</si>
  <si>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</si>
  <si>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Mayo </t>
  </si>
  <si>
    <t xml:space="preserve"> Mayo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</si>
  <si>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</si>
  <si>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</si>
  <si>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</si>
  <si>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</si>
  <si>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</si>
  <si>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</si>
  <si>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</si>
  <si>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Mayo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</si>
  <si>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</si>
  <si>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</si>
  <si>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</si>
  <si>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</si>
  <si>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</si>
  <si>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</si>
  <si>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</si>
  <si>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</si>
  <si>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22/7/2025</t>
  </si>
  <si>
    <t>Pasaia</t>
  </si>
  <si>
    <t>Maquinaria, aparatos, herramientas y repuestos</t>
  </si>
  <si>
    <t>Baleares</t>
  </si>
  <si>
    <t xml:space="preserve">Mayo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</si>
  <si>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</si>
  <si>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</si>
  <si>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</si>
  <si>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</si>
  <si>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</si>
  <si>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</si>
  <si>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</si>
  <si>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</si>
  <si>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22/07/2025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</si>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</sst>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0EE3D858-301B-45EA-9223-9284E7B9BA56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5516590.8380000005</c:v>
                </c:pt>
                <c:pt idx="1">
                  <c:v>1178778</c:v>
                </c:pt>
                <c:pt idx="2">
                  <c:v>2591905.554</c:v>
                </c:pt>
                <c:pt idx="3">
                  <c:v>1908355.5889999999</c:v>
                </c:pt>
                <c:pt idx="4">
                  <c:v>42605762.408</c:v>
                </c:pt>
                <c:pt idx="5">
                  <c:v>2089919.733</c:v>
                </c:pt>
                <c:pt idx="6">
                  <c:v>7177709.2130000005</c:v>
                </c:pt>
                <c:pt idx="7">
                  <c:v>28733981.960000001</c:v>
                </c:pt>
                <c:pt idx="8">
                  <c:v>13282611</c:v>
                </c:pt>
                <c:pt idx="9">
                  <c:v>13941925.657</c:v>
                </c:pt>
                <c:pt idx="10">
                  <c:v>7454832.358</c:v>
                </c:pt>
                <c:pt idx="11">
                  <c:v>875396</c:v>
                </c:pt>
                <c:pt idx="12">
                  <c:v>2775949.3</c:v>
                </c:pt>
                <c:pt idx="13">
                  <c:v>7259872.5279999999</c:v>
                </c:pt>
                <c:pt idx="14">
                  <c:v>12110404.547</c:v>
                </c:pt>
                <c:pt idx="15">
                  <c:v>14599581.1</c:v>
                </c:pt>
                <c:pt idx="16">
                  <c:v>2251151.5750000002</c:v>
                </c:pt>
                <c:pt idx="17">
                  <c:v>979439.174</c:v>
                </c:pt>
                <c:pt idx="18">
                  <c:v>220294</c:v>
                </c:pt>
                <c:pt idx="19">
                  <c:v>1226409.199</c:v>
                </c:pt>
                <c:pt idx="20">
                  <c:v>1425660.656</c:v>
                </c:pt>
                <c:pt idx="21">
                  <c:v>6347538.9979999997</c:v>
                </c:pt>
                <c:pt idx="22">
                  <c:v>2907425.0129999998</c:v>
                </c:pt>
                <c:pt idx="23">
                  <c:v>1785079</c:v>
                </c:pt>
                <c:pt idx="24">
                  <c:v>12007801.165999999</c:v>
                </c:pt>
                <c:pt idx="25">
                  <c:v>33960127.354999997</c:v>
                </c:pt>
                <c:pt idx="26">
                  <c:v>2204120</c:v>
                </c:pt>
                <c:pt idx="27">
                  <c:v>600907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6292284.9620000003</c:v>
                </c:pt>
                <c:pt idx="1">
                  <c:v>1334537.1129999999</c:v>
                </c:pt>
                <c:pt idx="2">
                  <c:v>2208860.327</c:v>
                </c:pt>
                <c:pt idx="3">
                  <c:v>1912369.264</c:v>
                </c:pt>
                <c:pt idx="4">
                  <c:v>45201284.384000003</c:v>
                </c:pt>
                <c:pt idx="5">
                  <c:v>2049615.412</c:v>
                </c:pt>
                <c:pt idx="6">
                  <c:v>6884815.7439999999</c:v>
                </c:pt>
                <c:pt idx="7">
                  <c:v>29280438.473999999</c:v>
                </c:pt>
                <c:pt idx="8">
                  <c:v>14947930</c:v>
                </c:pt>
                <c:pt idx="9">
                  <c:v>15783491.703</c:v>
                </c:pt>
                <c:pt idx="10">
                  <c:v>7162021.9510000004</c:v>
                </c:pt>
                <c:pt idx="11">
                  <c:v>666775.90899999999</c:v>
                </c:pt>
                <c:pt idx="12">
                  <c:v>3042712.69</c:v>
                </c:pt>
                <c:pt idx="13">
                  <c:v>6504252.1900000004</c:v>
                </c:pt>
                <c:pt idx="14">
                  <c:v>13335044.543</c:v>
                </c:pt>
                <c:pt idx="15">
                  <c:v>12973209.630999999</c:v>
                </c:pt>
                <c:pt idx="16">
                  <c:v>1798480.3929999999</c:v>
                </c:pt>
                <c:pt idx="17">
                  <c:v>1055136.737</c:v>
                </c:pt>
                <c:pt idx="18">
                  <c:v>221768</c:v>
                </c:pt>
                <c:pt idx="19">
                  <c:v>1217873.067</c:v>
                </c:pt>
                <c:pt idx="20">
                  <c:v>1406714.9550000001</c:v>
                </c:pt>
                <c:pt idx="21">
                  <c:v>6173418.2649999997</c:v>
                </c:pt>
                <c:pt idx="22">
                  <c:v>3057270.2650000001</c:v>
                </c:pt>
                <c:pt idx="23">
                  <c:v>1763727</c:v>
                </c:pt>
                <c:pt idx="24">
                  <c:v>13487443.997</c:v>
                </c:pt>
                <c:pt idx="25">
                  <c:v>34179482.659000002</c:v>
                </c:pt>
                <c:pt idx="26">
                  <c:v>2169485.9070000001</c:v>
                </c:pt>
                <c:pt idx="27">
                  <c:v>613696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213731"/>
        <c:axId val="48642844"/>
      </c:barChart>
      <c:catAx>
        <c:axId val="172137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42844"/>
        <c:crosses val="autoZero"/>
        <c:auto val="1"/>
        <c:lblAlgn val="ctr"/>
        <c:lblOffset val="100"/>
        <c:noMultiLvlLbl val="0"/>
      </c:catAx>
      <c:valAx>
        <c:axId val="486428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13731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1351973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4994</c:v>
                </c:pt>
                <c:pt idx="13">
                  <c:v>0</c:v>
                </c:pt>
                <c:pt idx="14">
                  <c:v>66326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1202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1521093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746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66678"/>
        <c:axId val="8707945"/>
      </c:barChart>
      <c:catAx>
        <c:axId val="166666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07945"/>
        <c:crosses val="autoZero"/>
        <c:auto val="1"/>
        <c:lblAlgn val="ctr"/>
        <c:lblOffset val="100"/>
        <c:noMultiLvlLbl val="0"/>
      </c:catAx>
      <c:valAx>
        <c:axId val="87079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666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148908</c:v>
                </c:pt>
                <c:pt idx="1">
                  <c:v>7765</c:v>
                </c:pt>
                <c:pt idx="2">
                  <c:v>107</c:v>
                </c:pt>
                <c:pt idx="3">
                  <c:v>10210</c:v>
                </c:pt>
                <c:pt idx="4">
                  <c:v>25791359</c:v>
                </c:pt>
                <c:pt idx="5">
                  <c:v>457483</c:v>
                </c:pt>
                <c:pt idx="6">
                  <c:v>5765</c:v>
                </c:pt>
                <c:pt idx="7">
                  <c:v>10010256</c:v>
                </c:pt>
                <c:pt idx="8">
                  <c:v>23601</c:v>
                </c:pt>
                <c:pt idx="9">
                  <c:v>14617</c:v>
                </c:pt>
                <c:pt idx="10">
                  <c:v>62031</c:v>
                </c:pt>
                <c:pt idx="11">
                  <c:v>0</c:v>
                </c:pt>
                <c:pt idx="12">
                  <c:v>140445</c:v>
                </c:pt>
                <c:pt idx="13">
                  <c:v>305623</c:v>
                </c:pt>
                <c:pt idx="14">
                  <c:v>1044608</c:v>
                </c:pt>
                <c:pt idx="15">
                  <c:v>6934487</c:v>
                </c:pt>
                <c:pt idx="16">
                  <c:v>1472351</c:v>
                </c:pt>
                <c:pt idx="17">
                  <c:v>309</c:v>
                </c:pt>
                <c:pt idx="18">
                  <c:v>0</c:v>
                </c:pt>
                <c:pt idx="19">
                  <c:v>9646</c:v>
                </c:pt>
                <c:pt idx="20">
                  <c:v>13116</c:v>
                </c:pt>
                <c:pt idx="21">
                  <c:v>623271</c:v>
                </c:pt>
                <c:pt idx="22">
                  <c:v>135555</c:v>
                </c:pt>
                <c:pt idx="23">
                  <c:v>0</c:v>
                </c:pt>
                <c:pt idx="24">
                  <c:v>882972</c:v>
                </c:pt>
                <c:pt idx="25">
                  <c:v>13546336</c:v>
                </c:pt>
                <c:pt idx="26">
                  <c:v>186001</c:v>
                </c:pt>
                <c:pt idx="27">
                  <c:v>14017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236259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27358434</c:v>
                </c:pt>
                <c:pt idx="5">
                  <c:v>397200</c:v>
                </c:pt>
                <c:pt idx="6">
                  <c:v>5201</c:v>
                </c:pt>
                <c:pt idx="7">
                  <c:v>11393307</c:v>
                </c:pt>
                <c:pt idx="8">
                  <c:v>64414</c:v>
                </c:pt>
                <c:pt idx="9">
                  <c:v>85631</c:v>
                </c:pt>
                <c:pt idx="10">
                  <c:v>14961</c:v>
                </c:pt>
                <c:pt idx="11">
                  <c:v>986</c:v>
                </c:pt>
                <c:pt idx="12">
                  <c:v>334848</c:v>
                </c:pt>
                <c:pt idx="13">
                  <c:v>651734</c:v>
                </c:pt>
                <c:pt idx="14">
                  <c:v>1065498</c:v>
                </c:pt>
                <c:pt idx="15">
                  <c:v>5656271</c:v>
                </c:pt>
                <c:pt idx="16">
                  <c:v>784774</c:v>
                </c:pt>
                <c:pt idx="17">
                  <c:v>732</c:v>
                </c:pt>
                <c:pt idx="18">
                  <c:v>0</c:v>
                </c:pt>
                <c:pt idx="19">
                  <c:v>25320</c:v>
                </c:pt>
                <c:pt idx="20">
                  <c:v>14580</c:v>
                </c:pt>
                <c:pt idx="21">
                  <c:v>436785</c:v>
                </c:pt>
                <c:pt idx="22">
                  <c:v>138707</c:v>
                </c:pt>
                <c:pt idx="23">
                  <c:v>0</c:v>
                </c:pt>
                <c:pt idx="24">
                  <c:v>416623</c:v>
                </c:pt>
                <c:pt idx="25">
                  <c:v>14495422</c:v>
                </c:pt>
                <c:pt idx="26">
                  <c:v>211843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700240"/>
        <c:axId val="32416213"/>
      </c:barChart>
      <c:catAx>
        <c:axId val="31700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16213"/>
        <c:crosses val="autoZero"/>
        <c:auto val="1"/>
        <c:lblAlgn val="ctr"/>
        <c:lblOffset val="100"/>
        <c:noMultiLvlLbl val="0"/>
      </c:catAx>
      <c:valAx>
        <c:axId val="324162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002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107</c:v>
                </c:pt>
                <c:pt idx="3">
                  <c:v>0</c:v>
                </c:pt>
                <c:pt idx="4">
                  <c:v>19631261</c:v>
                </c:pt>
                <c:pt idx="5">
                  <c:v>91536</c:v>
                </c:pt>
                <c:pt idx="6">
                  <c:v>42</c:v>
                </c:pt>
                <c:pt idx="7">
                  <c:v>6674425</c:v>
                </c:pt>
                <c:pt idx="8">
                  <c:v>16323</c:v>
                </c:pt>
                <c:pt idx="9">
                  <c:v>3494</c:v>
                </c:pt>
                <c:pt idx="10">
                  <c:v>62031</c:v>
                </c:pt>
                <c:pt idx="11">
                  <c:v>0</c:v>
                </c:pt>
                <c:pt idx="12">
                  <c:v>71582</c:v>
                </c:pt>
                <c:pt idx="13">
                  <c:v>394</c:v>
                </c:pt>
                <c:pt idx="14">
                  <c:v>133013</c:v>
                </c:pt>
                <c:pt idx="15">
                  <c:v>4488619</c:v>
                </c:pt>
                <c:pt idx="16">
                  <c:v>1459424</c:v>
                </c:pt>
                <c:pt idx="17">
                  <c:v>309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581645</c:v>
                </c:pt>
                <c:pt idx="22">
                  <c:v>130395</c:v>
                </c:pt>
                <c:pt idx="23">
                  <c:v>0</c:v>
                </c:pt>
                <c:pt idx="24">
                  <c:v>216</c:v>
                </c:pt>
                <c:pt idx="25">
                  <c:v>13326757</c:v>
                </c:pt>
                <c:pt idx="26">
                  <c:v>132855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21573809</c:v>
                </c:pt>
                <c:pt idx="5">
                  <c:v>91727</c:v>
                </c:pt>
                <c:pt idx="6">
                  <c:v>6</c:v>
                </c:pt>
                <c:pt idx="7">
                  <c:v>8859041</c:v>
                </c:pt>
                <c:pt idx="8">
                  <c:v>35602</c:v>
                </c:pt>
                <c:pt idx="9">
                  <c:v>0</c:v>
                </c:pt>
                <c:pt idx="10">
                  <c:v>10961</c:v>
                </c:pt>
                <c:pt idx="11">
                  <c:v>0</c:v>
                </c:pt>
                <c:pt idx="12">
                  <c:v>897</c:v>
                </c:pt>
                <c:pt idx="13">
                  <c:v>71</c:v>
                </c:pt>
                <c:pt idx="14">
                  <c:v>87256</c:v>
                </c:pt>
                <c:pt idx="15">
                  <c:v>4373361</c:v>
                </c:pt>
                <c:pt idx="16">
                  <c:v>743044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390023</c:v>
                </c:pt>
                <c:pt idx="22">
                  <c:v>119491</c:v>
                </c:pt>
                <c:pt idx="23">
                  <c:v>0</c:v>
                </c:pt>
                <c:pt idx="24">
                  <c:v>635</c:v>
                </c:pt>
                <c:pt idx="25">
                  <c:v>14292662</c:v>
                </c:pt>
                <c:pt idx="26">
                  <c:v>138481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529444"/>
        <c:axId val="19948055"/>
      </c:barChart>
      <c:catAx>
        <c:axId val="315294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48055"/>
        <c:crosses val="autoZero"/>
        <c:auto val="1"/>
        <c:lblAlgn val="ctr"/>
        <c:lblOffset val="100"/>
        <c:noMultiLvlLbl val="0"/>
      </c:catAx>
      <c:valAx>
        <c:axId val="199480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294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30445</c:v>
                </c:pt>
                <c:pt idx="2">
                  <c:v>448395</c:v>
                </c:pt>
                <c:pt idx="3">
                  <c:v>0</c:v>
                </c:pt>
                <c:pt idx="4">
                  <c:v>5854809</c:v>
                </c:pt>
                <c:pt idx="5">
                  <c:v>387976</c:v>
                </c:pt>
                <c:pt idx="6">
                  <c:v>6367427</c:v>
                </c:pt>
                <c:pt idx="7">
                  <c:v>4919637</c:v>
                </c:pt>
                <c:pt idx="8">
                  <c:v>535043</c:v>
                </c:pt>
                <c:pt idx="9">
                  <c:v>366</c:v>
                </c:pt>
                <c:pt idx="10">
                  <c:v>0</c:v>
                </c:pt>
                <c:pt idx="11">
                  <c:v>238314</c:v>
                </c:pt>
                <c:pt idx="12">
                  <c:v>8868</c:v>
                </c:pt>
                <c:pt idx="13">
                  <c:v>0</c:v>
                </c:pt>
                <c:pt idx="14">
                  <c:v>292784</c:v>
                </c:pt>
                <c:pt idx="15">
                  <c:v>2315184</c:v>
                </c:pt>
                <c:pt idx="16">
                  <c:v>180520</c:v>
                </c:pt>
                <c:pt idx="17">
                  <c:v>0</c:v>
                </c:pt>
                <c:pt idx="18">
                  <c:v>190458</c:v>
                </c:pt>
                <c:pt idx="19">
                  <c:v>305052</c:v>
                </c:pt>
                <c:pt idx="20">
                  <c:v>215636</c:v>
                </c:pt>
                <c:pt idx="21">
                  <c:v>1947584</c:v>
                </c:pt>
                <c:pt idx="22">
                  <c:v>911980</c:v>
                </c:pt>
                <c:pt idx="23">
                  <c:v>68102</c:v>
                </c:pt>
                <c:pt idx="24">
                  <c:v>162242</c:v>
                </c:pt>
                <c:pt idx="25">
                  <c:v>5822617</c:v>
                </c:pt>
                <c:pt idx="26">
                  <c:v>580467</c:v>
                </c:pt>
                <c:pt idx="27">
                  <c:v>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12463</c:v>
                </c:pt>
                <c:pt idx="2">
                  <c:v>361791</c:v>
                </c:pt>
                <c:pt idx="3">
                  <c:v>0</c:v>
                </c:pt>
                <c:pt idx="4">
                  <c:v>5594408</c:v>
                </c:pt>
                <c:pt idx="5">
                  <c:v>350362</c:v>
                </c:pt>
                <c:pt idx="6">
                  <c:v>6053080</c:v>
                </c:pt>
                <c:pt idx="7">
                  <c:v>4958249</c:v>
                </c:pt>
                <c:pt idx="8">
                  <c:v>449259</c:v>
                </c:pt>
                <c:pt idx="9">
                  <c:v>2462</c:v>
                </c:pt>
                <c:pt idx="10">
                  <c:v>17634</c:v>
                </c:pt>
                <c:pt idx="11">
                  <c:v>237815</c:v>
                </c:pt>
                <c:pt idx="12">
                  <c:v>6655</c:v>
                </c:pt>
                <c:pt idx="13">
                  <c:v>27</c:v>
                </c:pt>
                <c:pt idx="14">
                  <c:v>272828</c:v>
                </c:pt>
                <c:pt idx="15">
                  <c:v>2065254</c:v>
                </c:pt>
                <c:pt idx="16">
                  <c:v>237259</c:v>
                </c:pt>
                <c:pt idx="17">
                  <c:v>0</c:v>
                </c:pt>
                <c:pt idx="18">
                  <c:v>187769</c:v>
                </c:pt>
                <c:pt idx="19">
                  <c:v>235570</c:v>
                </c:pt>
                <c:pt idx="20">
                  <c:v>254437</c:v>
                </c:pt>
                <c:pt idx="21">
                  <c:v>1925552</c:v>
                </c:pt>
                <c:pt idx="22">
                  <c:v>1014381</c:v>
                </c:pt>
                <c:pt idx="23">
                  <c:v>71579</c:v>
                </c:pt>
                <c:pt idx="24">
                  <c:v>154128</c:v>
                </c:pt>
                <c:pt idx="25">
                  <c:v>5940390</c:v>
                </c:pt>
                <c:pt idx="26">
                  <c:v>698804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58699"/>
        <c:axId val="5949592"/>
      </c:barChart>
      <c:catAx>
        <c:axId val="37586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9592"/>
        <c:crosses val="autoZero"/>
        <c:auto val="1"/>
        <c:lblAlgn val="ctr"/>
        <c:lblOffset val="100"/>
        <c:noMultiLvlLbl val="0"/>
      </c:catAx>
      <c:valAx>
        <c:axId val="59495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86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540</c:v>
                </c:pt>
                <c:pt idx="2">
                  <c:v>23276</c:v>
                </c:pt>
                <c:pt idx="3">
                  <c:v>0</c:v>
                </c:pt>
                <c:pt idx="4">
                  <c:v>244114</c:v>
                </c:pt>
                <c:pt idx="5">
                  <c:v>14123</c:v>
                </c:pt>
                <c:pt idx="6">
                  <c:v>295152</c:v>
                </c:pt>
                <c:pt idx="7">
                  <c:v>177334</c:v>
                </c:pt>
                <c:pt idx="8">
                  <c:v>19848</c:v>
                </c:pt>
                <c:pt idx="9">
                  <c:v>0</c:v>
                </c:pt>
                <c:pt idx="10">
                  <c:v>0</c:v>
                </c:pt>
                <c:pt idx="11">
                  <c:v>13394</c:v>
                </c:pt>
                <c:pt idx="12">
                  <c:v>10</c:v>
                </c:pt>
                <c:pt idx="13">
                  <c:v>0</c:v>
                </c:pt>
                <c:pt idx="14">
                  <c:v>15766</c:v>
                </c:pt>
                <c:pt idx="15">
                  <c:v>142707</c:v>
                </c:pt>
                <c:pt idx="16">
                  <c:v>8977</c:v>
                </c:pt>
                <c:pt idx="17">
                  <c:v>0</c:v>
                </c:pt>
                <c:pt idx="18">
                  <c:v>12051</c:v>
                </c:pt>
                <c:pt idx="19">
                  <c:v>12849</c:v>
                </c:pt>
                <c:pt idx="20">
                  <c:v>1273</c:v>
                </c:pt>
                <c:pt idx="21">
                  <c:v>123209</c:v>
                </c:pt>
                <c:pt idx="22">
                  <c:v>19877</c:v>
                </c:pt>
                <c:pt idx="23">
                  <c:v>3513</c:v>
                </c:pt>
                <c:pt idx="24">
                  <c:v>0</c:v>
                </c:pt>
                <c:pt idx="25">
                  <c:v>221413</c:v>
                </c:pt>
                <c:pt idx="26">
                  <c:v>7515</c:v>
                </c:pt>
                <c:pt idx="2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18909</c:v>
                </c:pt>
                <c:pt idx="3">
                  <c:v>0</c:v>
                </c:pt>
                <c:pt idx="4">
                  <c:v>231131</c:v>
                </c:pt>
                <c:pt idx="5">
                  <c:v>11400</c:v>
                </c:pt>
                <c:pt idx="6">
                  <c:v>282575</c:v>
                </c:pt>
                <c:pt idx="7">
                  <c:v>178390</c:v>
                </c:pt>
                <c:pt idx="8">
                  <c:v>16520</c:v>
                </c:pt>
                <c:pt idx="9">
                  <c:v>0</c:v>
                </c:pt>
                <c:pt idx="10">
                  <c:v>0</c:v>
                </c:pt>
                <c:pt idx="11">
                  <c:v>14100</c:v>
                </c:pt>
                <c:pt idx="12">
                  <c:v>14</c:v>
                </c:pt>
                <c:pt idx="13">
                  <c:v>0</c:v>
                </c:pt>
                <c:pt idx="14">
                  <c:v>13796</c:v>
                </c:pt>
                <c:pt idx="15">
                  <c:v>139930</c:v>
                </c:pt>
                <c:pt idx="16">
                  <c:v>11462</c:v>
                </c:pt>
                <c:pt idx="17">
                  <c:v>0</c:v>
                </c:pt>
                <c:pt idx="18">
                  <c:v>12587</c:v>
                </c:pt>
                <c:pt idx="19">
                  <c:v>9710</c:v>
                </c:pt>
                <c:pt idx="20">
                  <c:v>1383</c:v>
                </c:pt>
                <c:pt idx="21">
                  <c:v>127701</c:v>
                </c:pt>
                <c:pt idx="22">
                  <c:v>25035</c:v>
                </c:pt>
                <c:pt idx="23">
                  <c:v>3711</c:v>
                </c:pt>
                <c:pt idx="24">
                  <c:v>0</c:v>
                </c:pt>
                <c:pt idx="25">
                  <c:v>215984</c:v>
                </c:pt>
                <c:pt idx="26">
                  <c:v>10514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505586"/>
        <c:axId val="66613950"/>
      </c:barChart>
      <c:catAx>
        <c:axId val="625055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13950"/>
        <c:crosses val="autoZero"/>
        <c:auto val="1"/>
        <c:lblAlgn val="ctr"/>
        <c:lblOffset val="100"/>
        <c:noMultiLvlLbl val="0"/>
      </c:catAx>
      <c:valAx>
        <c:axId val="666139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055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79179</c:v>
                </c:pt>
                <c:pt idx="2">
                  <c:v>8758</c:v>
                </c:pt>
                <c:pt idx="3">
                  <c:v>0</c:v>
                </c:pt>
                <c:pt idx="4">
                  <c:v>1878411</c:v>
                </c:pt>
                <c:pt idx="5">
                  <c:v>88518.25</c:v>
                </c:pt>
                <c:pt idx="6">
                  <c:v>33609</c:v>
                </c:pt>
                <c:pt idx="7">
                  <c:v>1544968.25</c:v>
                </c:pt>
                <c:pt idx="8">
                  <c:v>178788.25</c:v>
                </c:pt>
                <c:pt idx="9">
                  <c:v>18246</c:v>
                </c:pt>
                <c:pt idx="10">
                  <c:v>42652</c:v>
                </c:pt>
                <c:pt idx="11">
                  <c:v>2286</c:v>
                </c:pt>
                <c:pt idx="12">
                  <c:v>11948.75</c:v>
                </c:pt>
                <c:pt idx="13">
                  <c:v>29152</c:v>
                </c:pt>
                <c:pt idx="14">
                  <c:v>64359.75</c:v>
                </c:pt>
                <c:pt idx="15">
                  <c:v>593537</c:v>
                </c:pt>
                <c:pt idx="16">
                  <c:v>143531.5</c:v>
                </c:pt>
                <c:pt idx="17">
                  <c:v>17608.5</c:v>
                </c:pt>
                <c:pt idx="18">
                  <c:v>1950.25</c:v>
                </c:pt>
                <c:pt idx="19">
                  <c:v>128</c:v>
                </c:pt>
                <c:pt idx="20">
                  <c:v>0</c:v>
                </c:pt>
                <c:pt idx="21">
                  <c:v>238827</c:v>
                </c:pt>
                <c:pt idx="22">
                  <c:v>65360.75</c:v>
                </c:pt>
                <c:pt idx="23">
                  <c:v>61581.25</c:v>
                </c:pt>
                <c:pt idx="24">
                  <c:v>6238</c:v>
                </c:pt>
                <c:pt idx="25">
                  <c:v>2345718</c:v>
                </c:pt>
                <c:pt idx="26">
                  <c:v>124699</c:v>
                </c:pt>
                <c:pt idx="27">
                  <c:v>13558.75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68596.75</c:v>
                </c:pt>
                <c:pt idx="2">
                  <c:v>6285.25</c:v>
                </c:pt>
                <c:pt idx="3">
                  <c:v>0</c:v>
                </c:pt>
                <c:pt idx="4">
                  <c:v>2004367</c:v>
                </c:pt>
                <c:pt idx="5">
                  <c:v>90409.25</c:v>
                </c:pt>
                <c:pt idx="6">
                  <c:v>34334</c:v>
                </c:pt>
                <c:pt idx="7">
                  <c:v>1638264.5</c:v>
                </c:pt>
                <c:pt idx="8">
                  <c:v>189653.5</c:v>
                </c:pt>
                <c:pt idx="9">
                  <c:v>22147</c:v>
                </c:pt>
                <c:pt idx="10">
                  <c:v>30807.5</c:v>
                </c:pt>
                <c:pt idx="11">
                  <c:v>2329</c:v>
                </c:pt>
                <c:pt idx="12">
                  <c:v>5657.5</c:v>
                </c:pt>
                <c:pt idx="13">
                  <c:v>34732</c:v>
                </c:pt>
                <c:pt idx="14">
                  <c:v>44682.25</c:v>
                </c:pt>
                <c:pt idx="15">
                  <c:v>566971</c:v>
                </c:pt>
                <c:pt idx="16">
                  <c:v>76646</c:v>
                </c:pt>
                <c:pt idx="17">
                  <c:v>18849</c:v>
                </c:pt>
                <c:pt idx="18">
                  <c:v>2387.5</c:v>
                </c:pt>
                <c:pt idx="19">
                  <c:v>183.5</c:v>
                </c:pt>
                <c:pt idx="20">
                  <c:v>0</c:v>
                </c:pt>
                <c:pt idx="21">
                  <c:v>224057</c:v>
                </c:pt>
                <c:pt idx="22">
                  <c:v>57680</c:v>
                </c:pt>
                <c:pt idx="23">
                  <c:v>62622.5</c:v>
                </c:pt>
                <c:pt idx="24">
                  <c:v>5719</c:v>
                </c:pt>
                <c:pt idx="25">
                  <c:v>2241261</c:v>
                </c:pt>
                <c:pt idx="26">
                  <c:v>113041</c:v>
                </c:pt>
                <c:pt idx="27">
                  <c:v>14290.5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53714"/>
        <c:axId val="2767948"/>
      </c:barChart>
      <c:catAx>
        <c:axId val="55537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948"/>
        <c:crosses val="autoZero"/>
        <c:auto val="1"/>
        <c:lblAlgn val="ctr"/>
        <c:lblOffset val="100"/>
        <c:noMultiLvlLbl val="0"/>
      </c:catAx>
      <c:valAx>
        <c:axId val="27679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537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49</c:v>
                </c:pt>
                <c:pt idx="3">
                  <c:v>0</c:v>
                </c:pt>
                <c:pt idx="4">
                  <c:v>1631152</c:v>
                </c:pt>
                <c:pt idx="5">
                  <c:v>7565.25</c:v>
                </c:pt>
                <c:pt idx="6">
                  <c:v>8</c:v>
                </c:pt>
                <c:pt idx="7">
                  <c:v>632325</c:v>
                </c:pt>
                <c:pt idx="8">
                  <c:v>1469.5</c:v>
                </c:pt>
                <c:pt idx="9">
                  <c:v>714</c:v>
                </c:pt>
                <c:pt idx="10">
                  <c:v>5097.5</c:v>
                </c:pt>
                <c:pt idx="11">
                  <c:v>0</c:v>
                </c:pt>
                <c:pt idx="12">
                  <c:v>4669.25</c:v>
                </c:pt>
                <c:pt idx="13">
                  <c:v>106</c:v>
                </c:pt>
                <c:pt idx="14">
                  <c:v>12451.5</c:v>
                </c:pt>
                <c:pt idx="15">
                  <c:v>344514</c:v>
                </c:pt>
                <c:pt idx="16">
                  <c:v>128229.75</c:v>
                </c:pt>
                <c:pt idx="17">
                  <c:v>129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46351</c:v>
                </c:pt>
                <c:pt idx="22">
                  <c:v>10573.25</c:v>
                </c:pt>
                <c:pt idx="23">
                  <c:v>0</c:v>
                </c:pt>
                <c:pt idx="24">
                  <c:v>96</c:v>
                </c:pt>
                <c:pt idx="25">
                  <c:v>1097819</c:v>
                </c:pt>
                <c:pt idx="26">
                  <c:v>9744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1716676</c:v>
                </c:pt>
                <c:pt idx="5">
                  <c:v>9168.25</c:v>
                </c:pt>
                <c:pt idx="6">
                  <c:v>6</c:v>
                </c:pt>
                <c:pt idx="7">
                  <c:v>777690.5</c:v>
                </c:pt>
                <c:pt idx="8">
                  <c:v>2517</c:v>
                </c:pt>
                <c:pt idx="9">
                  <c:v>0</c:v>
                </c:pt>
                <c:pt idx="10">
                  <c:v>780</c:v>
                </c:pt>
                <c:pt idx="11">
                  <c:v>0</c:v>
                </c:pt>
                <c:pt idx="12">
                  <c:v>164.25</c:v>
                </c:pt>
                <c:pt idx="13">
                  <c:v>13</c:v>
                </c:pt>
                <c:pt idx="14">
                  <c:v>5776.25</c:v>
                </c:pt>
                <c:pt idx="15">
                  <c:v>320077</c:v>
                </c:pt>
                <c:pt idx="16">
                  <c:v>66235.75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38192</c:v>
                </c:pt>
                <c:pt idx="22">
                  <c:v>10184</c:v>
                </c:pt>
                <c:pt idx="23">
                  <c:v>0</c:v>
                </c:pt>
                <c:pt idx="24">
                  <c:v>282</c:v>
                </c:pt>
                <c:pt idx="25">
                  <c:v>1136693</c:v>
                </c:pt>
                <c:pt idx="26">
                  <c:v>15105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836913"/>
        <c:axId val="54175612"/>
      </c:barChart>
      <c:catAx>
        <c:axId val="338369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75612"/>
        <c:crosses val="autoZero"/>
        <c:auto val="1"/>
        <c:lblAlgn val="ctr"/>
        <c:lblOffset val="100"/>
        <c:noMultiLvlLbl val="0"/>
      </c:catAx>
      <c:valAx>
        <c:axId val="541756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369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65293.25</c:v>
                </c:pt>
                <c:pt idx="2">
                  <c:v>1910</c:v>
                </c:pt>
                <c:pt idx="3">
                  <c:v>0</c:v>
                </c:pt>
                <c:pt idx="4">
                  <c:v>0</c:v>
                </c:pt>
                <c:pt idx="5">
                  <c:v>68982</c:v>
                </c:pt>
                <c:pt idx="6">
                  <c:v>33562</c:v>
                </c:pt>
                <c:pt idx="7">
                  <c:v>92303.25</c:v>
                </c:pt>
                <c:pt idx="8">
                  <c:v>7454</c:v>
                </c:pt>
                <c:pt idx="9">
                  <c:v>3005</c:v>
                </c:pt>
                <c:pt idx="10">
                  <c:v>2558.5</c:v>
                </c:pt>
                <c:pt idx="11">
                  <c:v>2226</c:v>
                </c:pt>
                <c:pt idx="12">
                  <c:v>1768.25</c:v>
                </c:pt>
                <c:pt idx="13">
                  <c:v>5052</c:v>
                </c:pt>
                <c:pt idx="14">
                  <c:v>36981</c:v>
                </c:pt>
                <c:pt idx="15">
                  <c:v>212702</c:v>
                </c:pt>
                <c:pt idx="16">
                  <c:v>3108.25</c:v>
                </c:pt>
                <c:pt idx="17">
                  <c:v>3906.75</c:v>
                </c:pt>
                <c:pt idx="18">
                  <c:v>1950.25</c:v>
                </c:pt>
                <c:pt idx="19">
                  <c:v>0</c:v>
                </c:pt>
                <c:pt idx="20">
                  <c:v>0</c:v>
                </c:pt>
                <c:pt idx="21">
                  <c:v>160085</c:v>
                </c:pt>
                <c:pt idx="22">
                  <c:v>10578.25</c:v>
                </c:pt>
                <c:pt idx="23">
                  <c:v>60559</c:v>
                </c:pt>
                <c:pt idx="24">
                  <c:v>0</c:v>
                </c:pt>
                <c:pt idx="25">
                  <c:v>87450</c:v>
                </c:pt>
                <c:pt idx="26">
                  <c:v>4912</c:v>
                </c:pt>
                <c:pt idx="27">
                  <c:v>11142.25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58899.25</c:v>
                </c:pt>
                <c:pt idx="2">
                  <c:v>1711.75</c:v>
                </c:pt>
                <c:pt idx="3">
                  <c:v>0</c:v>
                </c:pt>
                <c:pt idx="4">
                  <c:v>0</c:v>
                </c:pt>
                <c:pt idx="5">
                  <c:v>67830.75</c:v>
                </c:pt>
                <c:pt idx="6">
                  <c:v>34316</c:v>
                </c:pt>
                <c:pt idx="7">
                  <c:v>91381</c:v>
                </c:pt>
                <c:pt idx="8">
                  <c:v>7743.5</c:v>
                </c:pt>
                <c:pt idx="9">
                  <c:v>6300</c:v>
                </c:pt>
                <c:pt idx="10">
                  <c:v>2892</c:v>
                </c:pt>
                <c:pt idx="11">
                  <c:v>2238</c:v>
                </c:pt>
                <c:pt idx="12">
                  <c:v>705</c:v>
                </c:pt>
                <c:pt idx="13">
                  <c:v>2849</c:v>
                </c:pt>
                <c:pt idx="14">
                  <c:v>33739.5</c:v>
                </c:pt>
                <c:pt idx="15">
                  <c:v>213145</c:v>
                </c:pt>
                <c:pt idx="16">
                  <c:v>3317</c:v>
                </c:pt>
                <c:pt idx="17">
                  <c:v>1594.5</c:v>
                </c:pt>
                <c:pt idx="18">
                  <c:v>2370.5</c:v>
                </c:pt>
                <c:pt idx="19">
                  <c:v>0</c:v>
                </c:pt>
                <c:pt idx="20">
                  <c:v>0</c:v>
                </c:pt>
                <c:pt idx="21">
                  <c:v>162183</c:v>
                </c:pt>
                <c:pt idx="22">
                  <c:v>10921.5</c:v>
                </c:pt>
                <c:pt idx="23">
                  <c:v>61850.5</c:v>
                </c:pt>
                <c:pt idx="24">
                  <c:v>0</c:v>
                </c:pt>
                <c:pt idx="25">
                  <c:v>88229</c:v>
                </c:pt>
                <c:pt idx="26">
                  <c:v>5745</c:v>
                </c:pt>
                <c:pt idx="27">
                  <c:v>11285.5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196965"/>
        <c:axId val="60479609"/>
      </c:barChart>
      <c:catAx>
        <c:axId val="421969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479609"/>
        <c:crosses val="autoZero"/>
        <c:auto val="1"/>
        <c:lblAlgn val="ctr"/>
        <c:lblOffset val="100"/>
        <c:noMultiLvlLbl val="0"/>
      </c:catAx>
      <c:valAx>
        <c:axId val="604796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969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13098.75</c:v>
                </c:pt>
                <c:pt idx="2">
                  <c:v>6799</c:v>
                </c:pt>
                <c:pt idx="3">
                  <c:v>0</c:v>
                </c:pt>
                <c:pt idx="4">
                  <c:v>247259</c:v>
                </c:pt>
                <c:pt idx="5">
                  <c:v>11971</c:v>
                </c:pt>
                <c:pt idx="6">
                  <c:v>39</c:v>
                </c:pt>
                <c:pt idx="7">
                  <c:v>820340</c:v>
                </c:pt>
                <c:pt idx="8">
                  <c:v>169864.75</c:v>
                </c:pt>
                <c:pt idx="9">
                  <c:v>14527</c:v>
                </c:pt>
                <c:pt idx="10">
                  <c:v>34996</c:v>
                </c:pt>
                <c:pt idx="11">
                  <c:v>60</c:v>
                </c:pt>
                <c:pt idx="12">
                  <c:v>5511.25</c:v>
                </c:pt>
                <c:pt idx="13">
                  <c:v>23994</c:v>
                </c:pt>
                <c:pt idx="14">
                  <c:v>14927.25</c:v>
                </c:pt>
                <c:pt idx="15">
                  <c:v>36321</c:v>
                </c:pt>
                <c:pt idx="16">
                  <c:v>12193.5</c:v>
                </c:pt>
                <c:pt idx="17">
                  <c:v>13572.75</c:v>
                </c:pt>
                <c:pt idx="18">
                  <c:v>0</c:v>
                </c:pt>
                <c:pt idx="19">
                  <c:v>128</c:v>
                </c:pt>
                <c:pt idx="20">
                  <c:v>0</c:v>
                </c:pt>
                <c:pt idx="21">
                  <c:v>32391</c:v>
                </c:pt>
                <c:pt idx="22">
                  <c:v>44209.25</c:v>
                </c:pt>
                <c:pt idx="23">
                  <c:v>1022.25</c:v>
                </c:pt>
                <c:pt idx="24">
                  <c:v>6142</c:v>
                </c:pt>
                <c:pt idx="25">
                  <c:v>1160449</c:v>
                </c:pt>
                <c:pt idx="26">
                  <c:v>110043</c:v>
                </c:pt>
                <c:pt idx="27">
                  <c:v>2414.5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8756</c:v>
                </c:pt>
                <c:pt idx="2">
                  <c:v>4573.5</c:v>
                </c:pt>
                <c:pt idx="3">
                  <c:v>0</c:v>
                </c:pt>
                <c:pt idx="4">
                  <c:v>287691</c:v>
                </c:pt>
                <c:pt idx="5">
                  <c:v>13410.25</c:v>
                </c:pt>
                <c:pt idx="6">
                  <c:v>12</c:v>
                </c:pt>
                <c:pt idx="7">
                  <c:v>769193</c:v>
                </c:pt>
                <c:pt idx="8">
                  <c:v>179393</c:v>
                </c:pt>
                <c:pt idx="9">
                  <c:v>15847</c:v>
                </c:pt>
                <c:pt idx="10">
                  <c:v>27135.5</c:v>
                </c:pt>
                <c:pt idx="11">
                  <c:v>91</c:v>
                </c:pt>
                <c:pt idx="12">
                  <c:v>4788.25</c:v>
                </c:pt>
                <c:pt idx="13">
                  <c:v>31870</c:v>
                </c:pt>
                <c:pt idx="14">
                  <c:v>5166.5</c:v>
                </c:pt>
                <c:pt idx="15">
                  <c:v>33749</c:v>
                </c:pt>
                <c:pt idx="16">
                  <c:v>7093.25</c:v>
                </c:pt>
                <c:pt idx="17">
                  <c:v>17242.5</c:v>
                </c:pt>
                <c:pt idx="18">
                  <c:v>17</c:v>
                </c:pt>
                <c:pt idx="19">
                  <c:v>183.5</c:v>
                </c:pt>
                <c:pt idx="20">
                  <c:v>0</c:v>
                </c:pt>
                <c:pt idx="21">
                  <c:v>23682</c:v>
                </c:pt>
                <c:pt idx="22">
                  <c:v>36574.5</c:v>
                </c:pt>
                <c:pt idx="23">
                  <c:v>772</c:v>
                </c:pt>
                <c:pt idx="24">
                  <c:v>5437</c:v>
                </c:pt>
                <c:pt idx="25">
                  <c:v>1016339</c:v>
                </c:pt>
                <c:pt idx="26">
                  <c:v>92191</c:v>
                </c:pt>
                <c:pt idx="27">
                  <c:v>2829.25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935333"/>
        <c:axId val="39074098"/>
      </c:barChart>
      <c:catAx>
        <c:axId val="529353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74098"/>
        <c:crosses val="autoZero"/>
        <c:auto val="1"/>
        <c:lblAlgn val="ctr"/>
        <c:lblOffset val="100"/>
        <c:noMultiLvlLbl val="0"/>
      </c:catAx>
      <c:valAx>
        <c:axId val="390740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353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447</c:v>
                </c:pt>
                <c:pt idx="1">
                  <c:v>337</c:v>
                </c:pt>
                <c:pt idx="2">
                  <c:v>559</c:v>
                </c:pt>
                <c:pt idx="3">
                  <c:v>341</c:v>
                </c:pt>
                <c:pt idx="4">
                  <c:v>11553</c:v>
                </c:pt>
                <c:pt idx="5">
                  <c:v>620</c:v>
                </c:pt>
                <c:pt idx="6">
                  <c:v>16527</c:v>
                </c:pt>
                <c:pt idx="7">
                  <c:v>3273</c:v>
                </c:pt>
                <c:pt idx="8">
                  <c:v>1086</c:v>
                </c:pt>
                <c:pt idx="9">
                  <c:v>846</c:v>
                </c:pt>
                <c:pt idx="10">
                  <c:v>546</c:v>
                </c:pt>
                <c:pt idx="11">
                  <c:v>4183</c:v>
                </c:pt>
                <c:pt idx="12">
                  <c:v>371</c:v>
                </c:pt>
                <c:pt idx="13">
                  <c:v>476</c:v>
                </c:pt>
                <c:pt idx="14">
                  <c:v>932</c:v>
                </c:pt>
                <c:pt idx="15">
                  <c:v>6305</c:v>
                </c:pt>
                <c:pt idx="16">
                  <c:v>520</c:v>
                </c:pt>
                <c:pt idx="17">
                  <c:v>223</c:v>
                </c:pt>
                <c:pt idx="18">
                  <c:v>302</c:v>
                </c:pt>
                <c:pt idx="19">
                  <c:v>365</c:v>
                </c:pt>
                <c:pt idx="20">
                  <c:v>374</c:v>
                </c:pt>
                <c:pt idx="21">
                  <c:v>7489</c:v>
                </c:pt>
                <c:pt idx="22">
                  <c:v>642</c:v>
                </c:pt>
                <c:pt idx="23">
                  <c:v>390</c:v>
                </c:pt>
                <c:pt idx="24">
                  <c:v>883</c:v>
                </c:pt>
                <c:pt idx="25">
                  <c:v>2913</c:v>
                </c:pt>
                <c:pt idx="26">
                  <c:v>703</c:v>
                </c:pt>
                <c:pt idx="27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480</c:v>
                </c:pt>
                <c:pt idx="1">
                  <c:v>314</c:v>
                </c:pt>
                <c:pt idx="2">
                  <c:v>673</c:v>
                </c:pt>
                <c:pt idx="3">
                  <c:v>332</c:v>
                </c:pt>
                <c:pt idx="4">
                  <c:v>11778</c:v>
                </c:pt>
                <c:pt idx="5">
                  <c:v>590</c:v>
                </c:pt>
                <c:pt idx="6">
                  <c:v>17276</c:v>
                </c:pt>
                <c:pt idx="7">
                  <c:v>3399</c:v>
                </c:pt>
                <c:pt idx="8">
                  <c:v>1099</c:v>
                </c:pt>
                <c:pt idx="9">
                  <c:v>872</c:v>
                </c:pt>
                <c:pt idx="10">
                  <c:v>563</c:v>
                </c:pt>
                <c:pt idx="11">
                  <c:v>4026</c:v>
                </c:pt>
                <c:pt idx="12">
                  <c:v>350</c:v>
                </c:pt>
                <c:pt idx="13">
                  <c:v>471</c:v>
                </c:pt>
                <c:pt idx="14">
                  <c:v>962</c:v>
                </c:pt>
                <c:pt idx="15">
                  <c:v>5722</c:v>
                </c:pt>
                <c:pt idx="16">
                  <c:v>636</c:v>
                </c:pt>
                <c:pt idx="17">
                  <c:v>202</c:v>
                </c:pt>
                <c:pt idx="18">
                  <c:v>481</c:v>
                </c:pt>
                <c:pt idx="19">
                  <c:v>392</c:v>
                </c:pt>
                <c:pt idx="20">
                  <c:v>365</c:v>
                </c:pt>
                <c:pt idx="21">
                  <c:v>6998</c:v>
                </c:pt>
                <c:pt idx="22">
                  <c:v>640</c:v>
                </c:pt>
                <c:pt idx="23">
                  <c:v>390</c:v>
                </c:pt>
                <c:pt idx="24">
                  <c:v>978</c:v>
                </c:pt>
                <c:pt idx="25">
                  <c:v>3128</c:v>
                </c:pt>
                <c:pt idx="26">
                  <c:v>784</c:v>
                </c:pt>
                <c:pt idx="2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33632"/>
        <c:axId val="53555175"/>
      </c:barChart>
      <c:catAx>
        <c:axId val="7336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55175"/>
        <c:crosses val="autoZero"/>
        <c:auto val="1"/>
        <c:lblAlgn val="ctr"/>
        <c:lblOffset val="100"/>
        <c:noMultiLvlLbl val="0"/>
      </c:catAx>
      <c:valAx>
        <c:axId val="535551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6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5485993</c:v>
                </c:pt>
                <c:pt idx="1">
                  <c:v>1174402</c:v>
                </c:pt>
                <c:pt idx="2">
                  <c:v>2564180</c:v>
                </c:pt>
                <c:pt idx="3">
                  <c:v>1869050</c:v>
                </c:pt>
                <c:pt idx="4">
                  <c:v>40039972</c:v>
                </c:pt>
                <c:pt idx="5">
                  <c:v>2041023</c:v>
                </c:pt>
                <c:pt idx="6">
                  <c:v>7131565</c:v>
                </c:pt>
                <c:pt idx="7">
                  <c:v>28070871</c:v>
                </c:pt>
                <c:pt idx="8">
                  <c:v>13272545</c:v>
                </c:pt>
                <c:pt idx="9">
                  <c:v>13845446</c:v>
                </c:pt>
                <c:pt idx="10">
                  <c:v>7446321</c:v>
                </c:pt>
                <c:pt idx="11">
                  <c:v>562387</c:v>
                </c:pt>
                <c:pt idx="12">
                  <c:v>2765119</c:v>
                </c:pt>
                <c:pt idx="13">
                  <c:v>7252357</c:v>
                </c:pt>
                <c:pt idx="14">
                  <c:v>11994386</c:v>
                </c:pt>
                <c:pt idx="15">
                  <c:v>13314536</c:v>
                </c:pt>
                <c:pt idx="16">
                  <c:v>2223355</c:v>
                </c:pt>
                <c:pt idx="17">
                  <c:v>967494</c:v>
                </c:pt>
                <c:pt idx="18">
                  <c:v>219526</c:v>
                </c:pt>
                <c:pt idx="19">
                  <c:v>1216705</c:v>
                </c:pt>
                <c:pt idx="20">
                  <c:v>1401739</c:v>
                </c:pt>
                <c:pt idx="21">
                  <c:v>5993427</c:v>
                </c:pt>
                <c:pt idx="22">
                  <c:v>2883104</c:v>
                </c:pt>
                <c:pt idx="23">
                  <c:v>1769063</c:v>
                </c:pt>
                <c:pt idx="24">
                  <c:v>11898639</c:v>
                </c:pt>
                <c:pt idx="25">
                  <c:v>33752094</c:v>
                </c:pt>
                <c:pt idx="26">
                  <c:v>2150316</c:v>
                </c:pt>
                <c:pt idx="27">
                  <c:v>598334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6267229</c:v>
                </c:pt>
                <c:pt idx="1">
                  <c:v>1324727</c:v>
                </c:pt>
                <c:pt idx="2">
                  <c:v>2177958</c:v>
                </c:pt>
                <c:pt idx="3">
                  <c:v>1890526</c:v>
                </c:pt>
                <c:pt idx="4">
                  <c:v>42169001</c:v>
                </c:pt>
                <c:pt idx="5">
                  <c:v>1999716</c:v>
                </c:pt>
                <c:pt idx="6">
                  <c:v>6832604</c:v>
                </c:pt>
                <c:pt idx="7">
                  <c:v>28611629</c:v>
                </c:pt>
                <c:pt idx="8">
                  <c:v>14889407</c:v>
                </c:pt>
                <c:pt idx="9">
                  <c:v>15704577</c:v>
                </c:pt>
                <c:pt idx="10">
                  <c:v>7148928</c:v>
                </c:pt>
                <c:pt idx="11">
                  <c:v>467054</c:v>
                </c:pt>
                <c:pt idx="12">
                  <c:v>3037120</c:v>
                </c:pt>
                <c:pt idx="13">
                  <c:v>6487199</c:v>
                </c:pt>
                <c:pt idx="14">
                  <c:v>13247240</c:v>
                </c:pt>
                <c:pt idx="15">
                  <c:v>11699644</c:v>
                </c:pt>
                <c:pt idx="16">
                  <c:v>1767628</c:v>
                </c:pt>
                <c:pt idx="17">
                  <c:v>1043667</c:v>
                </c:pt>
                <c:pt idx="18">
                  <c:v>219979</c:v>
                </c:pt>
                <c:pt idx="19">
                  <c:v>1207884</c:v>
                </c:pt>
                <c:pt idx="20">
                  <c:v>1386272</c:v>
                </c:pt>
                <c:pt idx="21">
                  <c:v>5765738</c:v>
                </c:pt>
                <c:pt idx="22">
                  <c:v>3031968</c:v>
                </c:pt>
                <c:pt idx="23">
                  <c:v>1750429</c:v>
                </c:pt>
                <c:pt idx="24">
                  <c:v>13388301</c:v>
                </c:pt>
                <c:pt idx="25">
                  <c:v>33922240</c:v>
                </c:pt>
                <c:pt idx="26">
                  <c:v>2107373</c:v>
                </c:pt>
                <c:pt idx="27">
                  <c:v>609518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72230"/>
        <c:axId val="4119661"/>
      </c:barChart>
      <c:catAx>
        <c:axId val="55722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9661"/>
        <c:crosses val="autoZero"/>
        <c:auto val="1"/>
        <c:lblAlgn val="ctr"/>
        <c:lblOffset val="100"/>
        <c:noMultiLvlLbl val="0"/>
      </c:catAx>
      <c:valAx>
        <c:axId val="41196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22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12150927</c:v>
                </c:pt>
                <c:pt idx="1">
                  <c:v>6257619</c:v>
                </c:pt>
                <c:pt idx="2">
                  <c:v>9912973</c:v>
                </c:pt>
                <c:pt idx="3">
                  <c:v>2326271</c:v>
                </c:pt>
                <c:pt idx="4">
                  <c:v>217323492</c:v>
                </c:pt>
                <c:pt idx="5">
                  <c:v>13406667</c:v>
                </c:pt>
                <c:pt idx="6">
                  <c:v>102061445</c:v>
                </c:pt>
                <c:pt idx="7">
                  <c:v>141866983</c:v>
                </c:pt>
                <c:pt idx="8">
                  <c:v>21317043</c:v>
                </c:pt>
                <c:pt idx="9">
                  <c:v>19416334</c:v>
                </c:pt>
                <c:pt idx="10">
                  <c:v>8058561</c:v>
                </c:pt>
                <c:pt idx="11">
                  <c:v>30659469</c:v>
                </c:pt>
                <c:pt idx="12">
                  <c:v>6618492</c:v>
                </c:pt>
                <c:pt idx="13">
                  <c:v>8225655</c:v>
                </c:pt>
                <c:pt idx="14">
                  <c:v>17033380</c:v>
                </c:pt>
                <c:pt idx="15">
                  <c:v>151922790</c:v>
                </c:pt>
                <c:pt idx="16">
                  <c:v>25100393</c:v>
                </c:pt>
                <c:pt idx="17">
                  <c:v>1355386</c:v>
                </c:pt>
                <c:pt idx="18">
                  <c:v>8571839</c:v>
                </c:pt>
                <c:pt idx="19">
                  <c:v>6088846</c:v>
                </c:pt>
                <c:pt idx="20">
                  <c:v>2848252</c:v>
                </c:pt>
                <c:pt idx="21">
                  <c:v>101839568</c:v>
                </c:pt>
                <c:pt idx="22">
                  <c:v>12223068</c:v>
                </c:pt>
                <c:pt idx="23">
                  <c:v>2412809</c:v>
                </c:pt>
                <c:pt idx="24">
                  <c:v>17961532</c:v>
                </c:pt>
                <c:pt idx="25">
                  <c:v>118490925</c:v>
                </c:pt>
                <c:pt idx="26">
                  <c:v>19093478</c:v>
                </c:pt>
                <c:pt idx="27">
                  <c:v>1217130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11203406</c:v>
                </c:pt>
                <c:pt idx="1">
                  <c:v>6165712</c:v>
                </c:pt>
                <c:pt idx="2">
                  <c:v>10879079</c:v>
                </c:pt>
                <c:pt idx="3">
                  <c:v>2603570</c:v>
                </c:pt>
                <c:pt idx="4">
                  <c:v>225792663</c:v>
                </c:pt>
                <c:pt idx="5">
                  <c:v>13983620</c:v>
                </c:pt>
                <c:pt idx="6">
                  <c:v>102869961</c:v>
                </c:pt>
                <c:pt idx="7">
                  <c:v>141127056</c:v>
                </c:pt>
                <c:pt idx="8">
                  <c:v>23303878</c:v>
                </c:pt>
                <c:pt idx="9">
                  <c:v>18613685</c:v>
                </c:pt>
                <c:pt idx="10">
                  <c:v>7968044</c:v>
                </c:pt>
                <c:pt idx="11">
                  <c:v>28597062</c:v>
                </c:pt>
                <c:pt idx="12">
                  <c:v>5085126</c:v>
                </c:pt>
                <c:pt idx="13">
                  <c:v>8206286</c:v>
                </c:pt>
                <c:pt idx="14">
                  <c:v>17646849</c:v>
                </c:pt>
                <c:pt idx="15">
                  <c:v>134349126</c:v>
                </c:pt>
                <c:pt idx="16">
                  <c:v>22317433</c:v>
                </c:pt>
                <c:pt idx="17">
                  <c:v>1433941</c:v>
                </c:pt>
                <c:pt idx="18">
                  <c:v>13607533</c:v>
                </c:pt>
                <c:pt idx="19">
                  <c:v>5392527</c:v>
                </c:pt>
                <c:pt idx="20">
                  <c:v>2984984</c:v>
                </c:pt>
                <c:pt idx="21">
                  <c:v>94087661</c:v>
                </c:pt>
                <c:pt idx="22">
                  <c:v>12402752</c:v>
                </c:pt>
                <c:pt idx="23">
                  <c:v>2357013</c:v>
                </c:pt>
                <c:pt idx="24">
                  <c:v>19195350</c:v>
                </c:pt>
                <c:pt idx="25">
                  <c:v>124269233</c:v>
                </c:pt>
                <c:pt idx="26">
                  <c:v>18381599</c:v>
                </c:pt>
                <c:pt idx="27">
                  <c:v>1182495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667082"/>
        <c:axId val="29995624"/>
      </c:barChart>
      <c:catAx>
        <c:axId val="316670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95624"/>
        <c:crosses val="autoZero"/>
        <c:auto val="1"/>
        <c:lblAlgn val="ctr"/>
        <c:lblOffset val="100"/>
        <c:noMultiLvlLbl val="0"/>
      </c:catAx>
      <c:valAx>
        <c:axId val="299956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670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59</c:v>
                </c:pt>
                <c:pt idx="1">
                  <c:v>31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115</c:v>
                </c:pt>
                <c:pt idx="6">
                  <c:v>253</c:v>
                </c:pt>
                <c:pt idx="7">
                  <c:v>299</c:v>
                </c:pt>
                <c:pt idx="8">
                  <c:v>26</c:v>
                </c:pt>
                <c:pt idx="9">
                  <c:v>68</c:v>
                </c:pt>
                <c:pt idx="10">
                  <c:v>1</c:v>
                </c:pt>
                <c:pt idx="11">
                  <c:v>7</c:v>
                </c:pt>
                <c:pt idx="12">
                  <c:v>11</c:v>
                </c:pt>
                <c:pt idx="13">
                  <c:v>11</c:v>
                </c:pt>
                <c:pt idx="14">
                  <c:v>4</c:v>
                </c:pt>
                <c:pt idx="15">
                  <c:v>451</c:v>
                </c:pt>
                <c:pt idx="16">
                  <c:v>127</c:v>
                </c:pt>
                <c:pt idx="17">
                  <c:v>0</c:v>
                </c:pt>
                <c:pt idx="18">
                  <c:v>7</c:v>
                </c:pt>
                <c:pt idx="19">
                  <c:v>20</c:v>
                </c:pt>
                <c:pt idx="20">
                  <c:v>1</c:v>
                </c:pt>
                <c:pt idx="21">
                  <c:v>390</c:v>
                </c:pt>
                <c:pt idx="22">
                  <c:v>15</c:v>
                </c:pt>
                <c:pt idx="23">
                  <c:v>33</c:v>
                </c:pt>
                <c:pt idx="24">
                  <c:v>17</c:v>
                </c:pt>
                <c:pt idx="25">
                  <c:v>104</c:v>
                </c:pt>
                <c:pt idx="26">
                  <c:v>42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52</c:v>
                </c:pt>
                <c:pt idx="1">
                  <c:v>34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104</c:v>
                </c:pt>
                <c:pt idx="6">
                  <c:v>220</c:v>
                </c:pt>
                <c:pt idx="7">
                  <c:v>247</c:v>
                </c:pt>
                <c:pt idx="8">
                  <c:v>22</c:v>
                </c:pt>
                <c:pt idx="9">
                  <c:v>47</c:v>
                </c:pt>
                <c:pt idx="10">
                  <c:v>1</c:v>
                </c:pt>
                <c:pt idx="11">
                  <c:v>2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334</c:v>
                </c:pt>
                <c:pt idx="16">
                  <c:v>90</c:v>
                </c:pt>
                <c:pt idx="17">
                  <c:v>1</c:v>
                </c:pt>
                <c:pt idx="18">
                  <c:v>4</c:v>
                </c:pt>
                <c:pt idx="19">
                  <c:v>11</c:v>
                </c:pt>
                <c:pt idx="20">
                  <c:v>2</c:v>
                </c:pt>
                <c:pt idx="21">
                  <c:v>283</c:v>
                </c:pt>
                <c:pt idx="22">
                  <c:v>7</c:v>
                </c:pt>
                <c:pt idx="23">
                  <c:v>27</c:v>
                </c:pt>
                <c:pt idx="24">
                  <c:v>20</c:v>
                </c:pt>
                <c:pt idx="25">
                  <c:v>93</c:v>
                </c:pt>
                <c:pt idx="26">
                  <c:v>28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980176"/>
        <c:axId val="46960353"/>
      </c:barChart>
      <c:catAx>
        <c:axId val="30980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60353"/>
        <c:crosses val="autoZero"/>
        <c:auto val="1"/>
        <c:lblAlgn val="ctr"/>
        <c:lblOffset val="100"/>
        <c:noMultiLvlLbl val="0"/>
      </c:catAx>
      <c:valAx>
        <c:axId val="469603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801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125998</c:v>
                </c:pt>
                <c:pt idx="2">
                  <c:v>159632</c:v>
                </c:pt>
                <c:pt idx="3">
                  <c:v>0</c:v>
                </c:pt>
                <c:pt idx="4">
                  <c:v>1826337</c:v>
                </c:pt>
                <c:pt idx="5">
                  <c:v>184066</c:v>
                </c:pt>
                <c:pt idx="6">
                  <c:v>2859224</c:v>
                </c:pt>
                <c:pt idx="7">
                  <c:v>1718280</c:v>
                </c:pt>
                <c:pt idx="8">
                  <c:v>77829</c:v>
                </c:pt>
                <c:pt idx="9">
                  <c:v>85426</c:v>
                </c:pt>
                <c:pt idx="10">
                  <c:v>362</c:v>
                </c:pt>
                <c:pt idx="11">
                  <c:v>731528</c:v>
                </c:pt>
                <c:pt idx="12">
                  <c:v>10384</c:v>
                </c:pt>
                <c:pt idx="13">
                  <c:v>21911</c:v>
                </c:pt>
                <c:pt idx="14">
                  <c:v>18910</c:v>
                </c:pt>
                <c:pt idx="15">
                  <c:v>1736196</c:v>
                </c:pt>
                <c:pt idx="16">
                  <c:v>284857</c:v>
                </c:pt>
                <c:pt idx="17">
                  <c:v>0</c:v>
                </c:pt>
                <c:pt idx="18">
                  <c:v>178379</c:v>
                </c:pt>
                <c:pt idx="19">
                  <c:v>51293</c:v>
                </c:pt>
                <c:pt idx="20">
                  <c:v>422</c:v>
                </c:pt>
                <c:pt idx="21">
                  <c:v>3139000</c:v>
                </c:pt>
                <c:pt idx="22">
                  <c:v>72921</c:v>
                </c:pt>
                <c:pt idx="23">
                  <c:v>7283</c:v>
                </c:pt>
                <c:pt idx="24">
                  <c:v>18035</c:v>
                </c:pt>
                <c:pt idx="25">
                  <c:v>493027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119386</c:v>
                </c:pt>
                <c:pt idx="2">
                  <c:v>152044</c:v>
                </c:pt>
                <c:pt idx="3">
                  <c:v>0</c:v>
                </c:pt>
                <c:pt idx="4">
                  <c:v>1644640</c:v>
                </c:pt>
                <c:pt idx="5">
                  <c:v>202388</c:v>
                </c:pt>
                <c:pt idx="6">
                  <c:v>2717063</c:v>
                </c:pt>
                <c:pt idx="7">
                  <c:v>1518317</c:v>
                </c:pt>
                <c:pt idx="8">
                  <c:v>72850</c:v>
                </c:pt>
                <c:pt idx="9">
                  <c:v>45109</c:v>
                </c:pt>
                <c:pt idx="10">
                  <c:v>743</c:v>
                </c:pt>
                <c:pt idx="11">
                  <c:v>669794</c:v>
                </c:pt>
                <c:pt idx="12">
                  <c:v>6963</c:v>
                </c:pt>
                <c:pt idx="13">
                  <c:v>9399</c:v>
                </c:pt>
                <c:pt idx="14">
                  <c:v>21967</c:v>
                </c:pt>
                <c:pt idx="15">
                  <c:v>1490755</c:v>
                </c:pt>
                <c:pt idx="16">
                  <c:v>240657</c:v>
                </c:pt>
                <c:pt idx="17">
                  <c:v>765</c:v>
                </c:pt>
                <c:pt idx="18">
                  <c:v>176758</c:v>
                </c:pt>
                <c:pt idx="19">
                  <c:v>44399</c:v>
                </c:pt>
                <c:pt idx="20">
                  <c:v>558</c:v>
                </c:pt>
                <c:pt idx="21">
                  <c:v>2820961</c:v>
                </c:pt>
                <c:pt idx="22">
                  <c:v>80209</c:v>
                </c:pt>
                <c:pt idx="23">
                  <c:v>8157</c:v>
                </c:pt>
                <c:pt idx="24">
                  <c:v>29945</c:v>
                </c:pt>
                <c:pt idx="25">
                  <c:v>491119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573352"/>
        <c:axId val="7786306"/>
      </c:barChart>
      <c:catAx>
        <c:axId val="17573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6306"/>
        <c:crosses val="autoZero"/>
        <c:auto val="1"/>
        <c:lblAlgn val="ctr"/>
        <c:lblOffset val="100"/>
        <c:noMultiLvlLbl val="0"/>
      </c:catAx>
      <c:valAx>
        <c:axId val="77863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733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50039</c:v>
                </c:pt>
                <c:pt idx="2">
                  <c:v>154327</c:v>
                </c:pt>
                <c:pt idx="3">
                  <c:v>0</c:v>
                </c:pt>
                <c:pt idx="4">
                  <c:v>1826337</c:v>
                </c:pt>
                <c:pt idx="5">
                  <c:v>15364</c:v>
                </c:pt>
                <c:pt idx="6">
                  <c:v>2119687</c:v>
                </c:pt>
                <c:pt idx="7">
                  <c:v>472391</c:v>
                </c:pt>
                <c:pt idx="8">
                  <c:v>45279</c:v>
                </c:pt>
                <c:pt idx="9">
                  <c:v>0</c:v>
                </c:pt>
                <c:pt idx="10">
                  <c:v>0</c:v>
                </c:pt>
                <c:pt idx="11">
                  <c:v>724984</c:v>
                </c:pt>
                <c:pt idx="12">
                  <c:v>0</c:v>
                </c:pt>
                <c:pt idx="13">
                  <c:v>0</c:v>
                </c:pt>
                <c:pt idx="14">
                  <c:v>17272</c:v>
                </c:pt>
                <c:pt idx="15">
                  <c:v>560174</c:v>
                </c:pt>
                <c:pt idx="16">
                  <c:v>110982</c:v>
                </c:pt>
                <c:pt idx="17">
                  <c:v>0</c:v>
                </c:pt>
                <c:pt idx="18">
                  <c:v>174986</c:v>
                </c:pt>
                <c:pt idx="19">
                  <c:v>34435</c:v>
                </c:pt>
                <c:pt idx="20">
                  <c:v>3</c:v>
                </c:pt>
                <c:pt idx="21">
                  <c:v>2269087</c:v>
                </c:pt>
                <c:pt idx="22">
                  <c:v>62019</c:v>
                </c:pt>
                <c:pt idx="23">
                  <c:v>0</c:v>
                </c:pt>
                <c:pt idx="24">
                  <c:v>0</c:v>
                </c:pt>
                <c:pt idx="25">
                  <c:v>271093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46248</c:v>
                </c:pt>
                <c:pt idx="2">
                  <c:v>150067</c:v>
                </c:pt>
                <c:pt idx="3">
                  <c:v>0</c:v>
                </c:pt>
                <c:pt idx="4">
                  <c:v>1644640</c:v>
                </c:pt>
                <c:pt idx="5">
                  <c:v>10651</c:v>
                </c:pt>
                <c:pt idx="6">
                  <c:v>2077648</c:v>
                </c:pt>
                <c:pt idx="7">
                  <c:v>482638</c:v>
                </c:pt>
                <c:pt idx="8">
                  <c:v>33140</c:v>
                </c:pt>
                <c:pt idx="9">
                  <c:v>0</c:v>
                </c:pt>
                <c:pt idx="10">
                  <c:v>0</c:v>
                </c:pt>
                <c:pt idx="11">
                  <c:v>669670</c:v>
                </c:pt>
                <c:pt idx="12">
                  <c:v>0</c:v>
                </c:pt>
                <c:pt idx="13">
                  <c:v>0</c:v>
                </c:pt>
                <c:pt idx="14">
                  <c:v>21360</c:v>
                </c:pt>
                <c:pt idx="15">
                  <c:v>570214</c:v>
                </c:pt>
                <c:pt idx="16">
                  <c:v>104852</c:v>
                </c:pt>
                <c:pt idx="17">
                  <c:v>0</c:v>
                </c:pt>
                <c:pt idx="18">
                  <c:v>174889</c:v>
                </c:pt>
                <c:pt idx="19">
                  <c:v>34888</c:v>
                </c:pt>
                <c:pt idx="20">
                  <c:v>0</c:v>
                </c:pt>
                <c:pt idx="21">
                  <c:v>2187015</c:v>
                </c:pt>
                <c:pt idx="22">
                  <c:v>72517</c:v>
                </c:pt>
                <c:pt idx="23">
                  <c:v>0</c:v>
                </c:pt>
                <c:pt idx="24">
                  <c:v>0</c:v>
                </c:pt>
                <c:pt idx="25">
                  <c:v>263207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959298"/>
        <c:axId val="56190617"/>
      </c:barChart>
      <c:catAx>
        <c:axId val="669592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90617"/>
        <c:crosses val="autoZero"/>
        <c:auto val="1"/>
        <c:lblAlgn val="ctr"/>
        <c:lblOffset val="100"/>
        <c:noMultiLvlLbl val="0"/>
      </c:catAx>
      <c:valAx>
        <c:axId val="561906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592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75959</c:v>
                </c:pt>
                <c:pt idx="2">
                  <c:v>5305</c:v>
                </c:pt>
                <c:pt idx="3">
                  <c:v>0</c:v>
                </c:pt>
                <c:pt idx="4">
                  <c:v>0</c:v>
                </c:pt>
                <c:pt idx="5">
                  <c:v>168702</c:v>
                </c:pt>
                <c:pt idx="6">
                  <c:v>739537</c:v>
                </c:pt>
                <c:pt idx="7">
                  <c:v>1245889</c:v>
                </c:pt>
                <c:pt idx="8">
                  <c:v>32550</c:v>
                </c:pt>
                <c:pt idx="9">
                  <c:v>85426</c:v>
                </c:pt>
                <c:pt idx="10">
                  <c:v>362</c:v>
                </c:pt>
                <c:pt idx="11">
                  <c:v>6544</c:v>
                </c:pt>
                <c:pt idx="12">
                  <c:v>10384</c:v>
                </c:pt>
                <c:pt idx="13">
                  <c:v>21911</c:v>
                </c:pt>
                <c:pt idx="14">
                  <c:v>1638</c:v>
                </c:pt>
                <c:pt idx="15">
                  <c:v>1176022</c:v>
                </c:pt>
                <c:pt idx="16">
                  <c:v>173875</c:v>
                </c:pt>
                <c:pt idx="17">
                  <c:v>0</c:v>
                </c:pt>
                <c:pt idx="18">
                  <c:v>3393</c:v>
                </c:pt>
                <c:pt idx="19">
                  <c:v>16858</c:v>
                </c:pt>
                <c:pt idx="20">
                  <c:v>419</c:v>
                </c:pt>
                <c:pt idx="21">
                  <c:v>869913</c:v>
                </c:pt>
                <c:pt idx="22">
                  <c:v>10902</c:v>
                </c:pt>
                <c:pt idx="23">
                  <c:v>7283</c:v>
                </c:pt>
                <c:pt idx="24">
                  <c:v>18035</c:v>
                </c:pt>
                <c:pt idx="25">
                  <c:v>221934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73138</c:v>
                </c:pt>
                <c:pt idx="2">
                  <c:v>1977</c:v>
                </c:pt>
                <c:pt idx="3">
                  <c:v>0</c:v>
                </c:pt>
                <c:pt idx="4">
                  <c:v>0</c:v>
                </c:pt>
                <c:pt idx="5">
                  <c:v>191737</c:v>
                </c:pt>
                <c:pt idx="6">
                  <c:v>639415</c:v>
                </c:pt>
                <c:pt idx="7">
                  <c:v>1035679</c:v>
                </c:pt>
                <c:pt idx="8">
                  <c:v>39710</c:v>
                </c:pt>
                <c:pt idx="9">
                  <c:v>45109</c:v>
                </c:pt>
                <c:pt idx="10">
                  <c:v>743</c:v>
                </c:pt>
                <c:pt idx="11">
                  <c:v>124</c:v>
                </c:pt>
                <c:pt idx="12">
                  <c:v>6963</c:v>
                </c:pt>
                <c:pt idx="13">
                  <c:v>9399</c:v>
                </c:pt>
                <c:pt idx="14">
                  <c:v>607</c:v>
                </c:pt>
                <c:pt idx="15">
                  <c:v>920541</c:v>
                </c:pt>
                <c:pt idx="16">
                  <c:v>135805</c:v>
                </c:pt>
                <c:pt idx="17">
                  <c:v>765</c:v>
                </c:pt>
                <c:pt idx="18">
                  <c:v>1869</c:v>
                </c:pt>
                <c:pt idx="19">
                  <c:v>9511</c:v>
                </c:pt>
                <c:pt idx="20">
                  <c:v>558</c:v>
                </c:pt>
                <c:pt idx="21">
                  <c:v>633946</c:v>
                </c:pt>
                <c:pt idx="22">
                  <c:v>7692</c:v>
                </c:pt>
                <c:pt idx="23">
                  <c:v>8157</c:v>
                </c:pt>
                <c:pt idx="24">
                  <c:v>29945</c:v>
                </c:pt>
                <c:pt idx="25">
                  <c:v>227912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655101"/>
        <c:axId val="38596936"/>
      </c:barChart>
      <c:catAx>
        <c:axId val="446551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96936"/>
        <c:crosses val="autoZero"/>
        <c:auto val="1"/>
        <c:lblAlgn val="ctr"/>
        <c:lblOffset val="100"/>
        <c:noMultiLvlLbl val="0"/>
      </c:catAx>
      <c:valAx>
        <c:axId val="385969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551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21456</c:v>
                </c:pt>
                <c:pt idx="2">
                  <c:v>49795</c:v>
                </c:pt>
                <c:pt idx="3">
                  <c:v>0</c:v>
                </c:pt>
                <c:pt idx="4">
                  <c:v>401394</c:v>
                </c:pt>
                <c:pt idx="5">
                  <c:v>9381</c:v>
                </c:pt>
                <c:pt idx="6">
                  <c:v>451566</c:v>
                </c:pt>
                <c:pt idx="7">
                  <c:v>147481</c:v>
                </c:pt>
                <c:pt idx="8">
                  <c:v>21979</c:v>
                </c:pt>
                <c:pt idx="9">
                  <c:v>0</c:v>
                </c:pt>
                <c:pt idx="10">
                  <c:v>0</c:v>
                </c:pt>
                <c:pt idx="11">
                  <c:v>186639</c:v>
                </c:pt>
                <c:pt idx="12">
                  <c:v>0</c:v>
                </c:pt>
                <c:pt idx="13">
                  <c:v>0</c:v>
                </c:pt>
                <c:pt idx="14">
                  <c:v>10610</c:v>
                </c:pt>
                <c:pt idx="15">
                  <c:v>245206</c:v>
                </c:pt>
                <c:pt idx="16">
                  <c:v>24885</c:v>
                </c:pt>
                <c:pt idx="17">
                  <c:v>0</c:v>
                </c:pt>
                <c:pt idx="18">
                  <c:v>44742</c:v>
                </c:pt>
                <c:pt idx="19">
                  <c:v>9405</c:v>
                </c:pt>
                <c:pt idx="20">
                  <c:v>0</c:v>
                </c:pt>
                <c:pt idx="21">
                  <c:v>715952</c:v>
                </c:pt>
                <c:pt idx="22">
                  <c:v>30684</c:v>
                </c:pt>
                <c:pt idx="23">
                  <c:v>0</c:v>
                </c:pt>
                <c:pt idx="24">
                  <c:v>0</c:v>
                </c:pt>
                <c:pt idx="25">
                  <c:v>78063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17205</c:v>
                </c:pt>
                <c:pt idx="2">
                  <c:v>45995</c:v>
                </c:pt>
                <c:pt idx="3">
                  <c:v>0</c:v>
                </c:pt>
                <c:pt idx="4">
                  <c:v>351571</c:v>
                </c:pt>
                <c:pt idx="5">
                  <c:v>6652</c:v>
                </c:pt>
                <c:pt idx="6">
                  <c:v>421311</c:v>
                </c:pt>
                <c:pt idx="7">
                  <c:v>135946</c:v>
                </c:pt>
                <c:pt idx="8">
                  <c:v>16515</c:v>
                </c:pt>
                <c:pt idx="9">
                  <c:v>0</c:v>
                </c:pt>
                <c:pt idx="10">
                  <c:v>0</c:v>
                </c:pt>
                <c:pt idx="11">
                  <c:v>165876</c:v>
                </c:pt>
                <c:pt idx="12">
                  <c:v>0</c:v>
                </c:pt>
                <c:pt idx="13">
                  <c:v>0</c:v>
                </c:pt>
                <c:pt idx="14">
                  <c:v>12837</c:v>
                </c:pt>
                <c:pt idx="15">
                  <c:v>246464</c:v>
                </c:pt>
                <c:pt idx="16">
                  <c:v>22792</c:v>
                </c:pt>
                <c:pt idx="17">
                  <c:v>0</c:v>
                </c:pt>
                <c:pt idx="18">
                  <c:v>43550</c:v>
                </c:pt>
                <c:pt idx="19">
                  <c:v>11150</c:v>
                </c:pt>
                <c:pt idx="20">
                  <c:v>0</c:v>
                </c:pt>
                <c:pt idx="21">
                  <c:v>685100</c:v>
                </c:pt>
                <c:pt idx="22">
                  <c:v>35042</c:v>
                </c:pt>
                <c:pt idx="23">
                  <c:v>0</c:v>
                </c:pt>
                <c:pt idx="24">
                  <c:v>0</c:v>
                </c:pt>
                <c:pt idx="25">
                  <c:v>73676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384245"/>
        <c:axId val="51864919"/>
      </c:barChart>
      <c:catAx>
        <c:axId val="613842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64919"/>
        <c:crosses val="autoZero"/>
        <c:auto val="1"/>
        <c:lblAlgn val="ctr"/>
        <c:lblOffset val="100"/>
        <c:noMultiLvlLbl val="0"/>
      </c:catAx>
      <c:valAx>
        <c:axId val="518649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842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3654</c:v>
                </c:pt>
                <c:pt idx="2">
                  <c:v>1913</c:v>
                </c:pt>
                <c:pt idx="3">
                  <c:v>0</c:v>
                </c:pt>
                <c:pt idx="4">
                  <c:v>2362</c:v>
                </c:pt>
                <c:pt idx="5">
                  <c:v>15339</c:v>
                </c:pt>
                <c:pt idx="6">
                  <c:v>68732</c:v>
                </c:pt>
                <c:pt idx="7">
                  <c:v>300781</c:v>
                </c:pt>
                <c:pt idx="8">
                  <c:v>9683</c:v>
                </c:pt>
                <c:pt idx="9">
                  <c:v>288</c:v>
                </c:pt>
                <c:pt idx="10">
                  <c:v>55</c:v>
                </c:pt>
                <c:pt idx="11">
                  <c:v>634</c:v>
                </c:pt>
                <c:pt idx="12">
                  <c:v>3251</c:v>
                </c:pt>
                <c:pt idx="13">
                  <c:v>145</c:v>
                </c:pt>
                <c:pt idx="14">
                  <c:v>8969</c:v>
                </c:pt>
                <c:pt idx="15">
                  <c:v>207075</c:v>
                </c:pt>
                <c:pt idx="16">
                  <c:v>52115</c:v>
                </c:pt>
                <c:pt idx="17">
                  <c:v>275</c:v>
                </c:pt>
                <c:pt idx="18">
                  <c:v>912</c:v>
                </c:pt>
                <c:pt idx="19">
                  <c:v>2138</c:v>
                </c:pt>
                <c:pt idx="20">
                  <c:v>84396</c:v>
                </c:pt>
                <c:pt idx="21">
                  <c:v>36105</c:v>
                </c:pt>
                <c:pt idx="22">
                  <c:v>163418</c:v>
                </c:pt>
                <c:pt idx="23">
                  <c:v>7594</c:v>
                </c:pt>
                <c:pt idx="24">
                  <c:v>110634</c:v>
                </c:pt>
                <c:pt idx="25">
                  <c:v>202495</c:v>
                </c:pt>
                <c:pt idx="26">
                  <c:v>280325</c:v>
                </c:pt>
                <c:pt idx="2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1174</c:v>
                </c:pt>
                <c:pt idx="2">
                  <c:v>2092</c:v>
                </c:pt>
                <c:pt idx="3">
                  <c:v>0</c:v>
                </c:pt>
                <c:pt idx="4">
                  <c:v>1754</c:v>
                </c:pt>
                <c:pt idx="5">
                  <c:v>16119</c:v>
                </c:pt>
                <c:pt idx="6">
                  <c:v>57729</c:v>
                </c:pt>
                <c:pt idx="7">
                  <c:v>323563</c:v>
                </c:pt>
                <c:pt idx="8">
                  <c:v>10447</c:v>
                </c:pt>
                <c:pt idx="9">
                  <c:v>2038</c:v>
                </c:pt>
                <c:pt idx="10">
                  <c:v>220</c:v>
                </c:pt>
                <c:pt idx="11">
                  <c:v>984</c:v>
                </c:pt>
                <c:pt idx="12">
                  <c:v>0</c:v>
                </c:pt>
                <c:pt idx="13">
                  <c:v>7</c:v>
                </c:pt>
                <c:pt idx="14">
                  <c:v>8271</c:v>
                </c:pt>
                <c:pt idx="15">
                  <c:v>131824</c:v>
                </c:pt>
                <c:pt idx="16">
                  <c:v>42661</c:v>
                </c:pt>
                <c:pt idx="17">
                  <c:v>204</c:v>
                </c:pt>
                <c:pt idx="18">
                  <c:v>11638</c:v>
                </c:pt>
                <c:pt idx="19">
                  <c:v>1561</c:v>
                </c:pt>
                <c:pt idx="20">
                  <c:v>106427</c:v>
                </c:pt>
                <c:pt idx="21">
                  <c:v>33217</c:v>
                </c:pt>
                <c:pt idx="22">
                  <c:v>158861</c:v>
                </c:pt>
                <c:pt idx="23">
                  <c:v>3892</c:v>
                </c:pt>
                <c:pt idx="24">
                  <c:v>105749</c:v>
                </c:pt>
                <c:pt idx="25">
                  <c:v>254374</c:v>
                </c:pt>
                <c:pt idx="26">
                  <c:v>275237</c:v>
                </c:pt>
                <c:pt idx="2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266690"/>
        <c:axId val="43283408"/>
      </c:barChart>
      <c:catAx>
        <c:axId val="612666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83408"/>
        <c:crosses val="autoZero"/>
        <c:auto val="1"/>
        <c:lblAlgn val="ctr"/>
        <c:lblOffset val="100"/>
        <c:noMultiLvlLbl val="0"/>
      </c:catAx>
      <c:valAx>
        <c:axId val="432834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666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3625344</c:v>
                </c:pt>
                <c:pt idx="1">
                  <c:v>328016</c:v>
                </c:pt>
                <c:pt idx="2">
                  <c:v>399017</c:v>
                </c:pt>
                <c:pt idx="3">
                  <c:v>735909</c:v>
                </c:pt>
                <c:pt idx="4">
                  <c:v>7367694</c:v>
                </c:pt>
                <c:pt idx="5">
                  <c:v>396494</c:v>
                </c:pt>
                <c:pt idx="6">
                  <c:v>118783</c:v>
                </c:pt>
                <c:pt idx="7">
                  <c:v>7662205</c:v>
                </c:pt>
                <c:pt idx="8">
                  <c:v>8739078</c:v>
                </c:pt>
                <c:pt idx="9">
                  <c:v>10076293</c:v>
                </c:pt>
                <c:pt idx="10">
                  <c:v>5269278</c:v>
                </c:pt>
                <c:pt idx="11">
                  <c:v>189095</c:v>
                </c:pt>
                <c:pt idx="12">
                  <c:v>1879740</c:v>
                </c:pt>
                <c:pt idx="13">
                  <c:v>5010452</c:v>
                </c:pt>
                <c:pt idx="14">
                  <c:v>6259285</c:v>
                </c:pt>
                <c:pt idx="15">
                  <c:v>815261</c:v>
                </c:pt>
                <c:pt idx="16">
                  <c:v>359617</c:v>
                </c:pt>
                <c:pt idx="17">
                  <c:v>671617</c:v>
                </c:pt>
                <c:pt idx="18">
                  <c:v>92</c:v>
                </c:pt>
                <c:pt idx="19">
                  <c:v>559976</c:v>
                </c:pt>
                <c:pt idx="20">
                  <c:v>939719</c:v>
                </c:pt>
                <c:pt idx="21">
                  <c:v>527053</c:v>
                </c:pt>
                <c:pt idx="22">
                  <c:v>1134000</c:v>
                </c:pt>
                <c:pt idx="23">
                  <c:v>901697</c:v>
                </c:pt>
                <c:pt idx="24">
                  <c:v>8603282</c:v>
                </c:pt>
                <c:pt idx="25">
                  <c:v>7122523</c:v>
                </c:pt>
                <c:pt idx="26">
                  <c:v>744964</c:v>
                </c:pt>
                <c:pt idx="27">
                  <c:v>321604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D-4A55-8E25-554CD90E7F9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3827744</c:v>
                </c:pt>
                <c:pt idx="1">
                  <c:v>399494</c:v>
                </c:pt>
                <c:pt idx="2">
                  <c:v>357809</c:v>
                </c:pt>
                <c:pt idx="3">
                  <c:v>943951</c:v>
                </c:pt>
                <c:pt idx="4">
                  <c:v>7607362</c:v>
                </c:pt>
                <c:pt idx="5">
                  <c:v>472876</c:v>
                </c:pt>
                <c:pt idx="6">
                  <c:v>209591</c:v>
                </c:pt>
                <c:pt idx="7">
                  <c:v>6938281</c:v>
                </c:pt>
                <c:pt idx="8">
                  <c:v>9971802</c:v>
                </c:pt>
                <c:pt idx="9">
                  <c:v>10635169</c:v>
                </c:pt>
                <c:pt idx="10">
                  <c:v>5062994</c:v>
                </c:pt>
                <c:pt idx="11">
                  <c:v>141445</c:v>
                </c:pt>
                <c:pt idx="12">
                  <c:v>1944382</c:v>
                </c:pt>
                <c:pt idx="13">
                  <c:v>4066881</c:v>
                </c:pt>
                <c:pt idx="14">
                  <c:v>7178475</c:v>
                </c:pt>
                <c:pt idx="15">
                  <c:v>885749</c:v>
                </c:pt>
                <c:pt idx="16">
                  <c:v>556441</c:v>
                </c:pt>
                <c:pt idx="17">
                  <c:v>716936</c:v>
                </c:pt>
                <c:pt idx="18">
                  <c:v>12</c:v>
                </c:pt>
                <c:pt idx="19">
                  <c:v>606613</c:v>
                </c:pt>
                <c:pt idx="20">
                  <c:v>869366</c:v>
                </c:pt>
                <c:pt idx="21">
                  <c:v>375455</c:v>
                </c:pt>
                <c:pt idx="22">
                  <c:v>1409105</c:v>
                </c:pt>
                <c:pt idx="23">
                  <c:v>934309</c:v>
                </c:pt>
                <c:pt idx="24">
                  <c:v>9983850</c:v>
                </c:pt>
                <c:pt idx="25">
                  <c:v>6726841</c:v>
                </c:pt>
                <c:pt idx="26">
                  <c:v>707874</c:v>
                </c:pt>
                <c:pt idx="27">
                  <c:v>328249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7D-4A55-8E25-554CD90E7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712060"/>
        <c:axId val="6881556"/>
      </c:barChart>
      <c:catAx>
        <c:axId val="637120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81556"/>
        <c:crosses val="autoZero"/>
        <c:auto val="1"/>
        <c:lblAlgn val="ctr"/>
        <c:lblOffset val="100"/>
        <c:noMultiLvlLbl val="0"/>
      </c:catAx>
      <c:valAx>
        <c:axId val="68815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120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2412567</c:v>
                </c:pt>
                <c:pt idx="1">
                  <c:v>2000</c:v>
                </c:pt>
                <c:pt idx="2">
                  <c:v>17432</c:v>
                </c:pt>
                <c:pt idx="3">
                  <c:v>115845</c:v>
                </c:pt>
                <c:pt idx="4">
                  <c:v>4764986</c:v>
                </c:pt>
                <c:pt idx="5">
                  <c:v>23337</c:v>
                </c:pt>
                <c:pt idx="6">
                  <c:v>82340</c:v>
                </c:pt>
                <c:pt idx="7">
                  <c:v>3228131</c:v>
                </c:pt>
                <c:pt idx="8">
                  <c:v>6313719</c:v>
                </c:pt>
                <c:pt idx="9">
                  <c:v>7940610</c:v>
                </c:pt>
                <c:pt idx="10">
                  <c:v>2660999</c:v>
                </c:pt>
                <c:pt idx="11">
                  <c:v>188426</c:v>
                </c:pt>
                <c:pt idx="12">
                  <c:v>936125</c:v>
                </c:pt>
                <c:pt idx="13">
                  <c:v>469166</c:v>
                </c:pt>
                <c:pt idx="14">
                  <c:v>5054010</c:v>
                </c:pt>
                <c:pt idx="15">
                  <c:v>491105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333323</c:v>
                </c:pt>
                <c:pt idx="20">
                  <c:v>0</c:v>
                </c:pt>
                <c:pt idx="21">
                  <c:v>231727</c:v>
                </c:pt>
                <c:pt idx="22">
                  <c:v>59933</c:v>
                </c:pt>
                <c:pt idx="23">
                  <c:v>175626</c:v>
                </c:pt>
                <c:pt idx="24">
                  <c:v>5617207</c:v>
                </c:pt>
                <c:pt idx="25">
                  <c:v>1158893</c:v>
                </c:pt>
                <c:pt idx="26">
                  <c:v>6435</c:v>
                </c:pt>
                <c:pt idx="27">
                  <c:v>137660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E-456E-A007-D52C2C261C3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2440018</c:v>
                </c:pt>
                <c:pt idx="1">
                  <c:v>5201</c:v>
                </c:pt>
                <c:pt idx="2">
                  <c:v>32921</c:v>
                </c:pt>
                <c:pt idx="3">
                  <c:v>109196</c:v>
                </c:pt>
                <c:pt idx="4">
                  <c:v>5107318</c:v>
                </c:pt>
                <c:pt idx="5">
                  <c:v>18504</c:v>
                </c:pt>
                <c:pt idx="6">
                  <c:v>159920</c:v>
                </c:pt>
                <c:pt idx="7">
                  <c:v>2588843</c:v>
                </c:pt>
                <c:pt idx="8">
                  <c:v>7466424</c:v>
                </c:pt>
                <c:pt idx="9">
                  <c:v>8185468</c:v>
                </c:pt>
                <c:pt idx="10">
                  <c:v>2513661</c:v>
                </c:pt>
                <c:pt idx="11">
                  <c:v>140192</c:v>
                </c:pt>
                <c:pt idx="12">
                  <c:v>910323</c:v>
                </c:pt>
                <c:pt idx="13">
                  <c:v>517974</c:v>
                </c:pt>
                <c:pt idx="14">
                  <c:v>5802001</c:v>
                </c:pt>
                <c:pt idx="15">
                  <c:v>632492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413854</c:v>
                </c:pt>
                <c:pt idx="20">
                  <c:v>0</c:v>
                </c:pt>
                <c:pt idx="21">
                  <c:v>184678</c:v>
                </c:pt>
                <c:pt idx="22">
                  <c:v>66410</c:v>
                </c:pt>
                <c:pt idx="23">
                  <c:v>257187</c:v>
                </c:pt>
                <c:pt idx="24">
                  <c:v>6050534</c:v>
                </c:pt>
                <c:pt idx="25">
                  <c:v>1005970</c:v>
                </c:pt>
                <c:pt idx="26">
                  <c:v>15000</c:v>
                </c:pt>
                <c:pt idx="27">
                  <c:v>125430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E-456E-A007-D52C2C261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17797"/>
        <c:axId val="65667671"/>
      </c:barChart>
      <c:catAx>
        <c:axId val="601177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67671"/>
        <c:crosses val="autoZero"/>
        <c:auto val="1"/>
        <c:lblAlgn val="ctr"/>
        <c:lblOffset val="100"/>
        <c:noMultiLvlLbl val="0"/>
      </c:catAx>
      <c:valAx>
        <c:axId val="656676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177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1100219</c:v>
                </c:pt>
                <c:pt idx="1">
                  <c:v>237791</c:v>
                </c:pt>
                <c:pt idx="2">
                  <c:v>102589</c:v>
                </c:pt>
                <c:pt idx="3">
                  <c:v>586213</c:v>
                </c:pt>
                <c:pt idx="4">
                  <c:v>91047</c:v>
                </c:pt>
                <c:pt idx="5">
                  <c:v>345938</c:v>
                </c:pt>
                <c:pt idx="6">
                  <c:v>31140</c:v>
                </c:pt>
                <c:pt idx="7">
                  <c:v>933875</c:v>
                </c:pt>
                <c:pt idx="8">
                  <c:v>874600</c:v>
                </c:pt>
                <c:pt idx="9">
                  <c:v>1925070</c:v>
                </c:pt>
                <c:pt idx="10">
                  <c:v>2564520</c:v>
                </c:pt>
                <c:pt idx="11">
                  <c:v>0</c:v>
                </c:pt>
                <c:pt idx="12">
                  <c:v>907121</c:v>
                </c:pt>
                <c:pt idx="13">
                  <c:v>4283790</c:v>
                </c:pt>
                <c:pt idx="14">
                  <c:v>1163463</c:v>
                </c:pt>
                <c:pt idx="15">
                  <c:v>140383</c:v>
                </c:pt>
                <c:pt idx="16">
                  <c:v>272410</c:v>
                </c:pt>
                <c:pt idx="17">
                  <c:v>485864</c:v>
                </c:pt>
                <c:pt idx="18">
                  <c:v>92</c:v>
                </c:pt>
                <c:pt idx="19">
                  <c:v>74030</c:v>
                </c:pt>
                <c:pt idx="20">
                  <c:v>377075</c:v>
                </c:pt>
                <c:pt idx="21">
                  <c:v>67561</c:v>
                </c:pt>
                <c:pt idx="22">
                  <c:v>698686</c:v>
                </c:pt>
                <c:pt idx="23">
                  <c:v>645164</c:v>
                </c:pt>
                <c:pt idx="24">
                  <c:v>2546137</c:v>
                </c:pt>
                <c:pt idx="25">
                  <c:v>791101</c:v>
                </c:pt>
                <c:pt idx="26">
                  <c:v>26019</c:v>
                </c:pt>
                <c:pt idx="27">
                  <c:v>67525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C-43A4-BD5E-CC459FAFA81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1220092</c:v>
                </c:pt>
                <c:pt idx="1">
                  <c:v>345764</c:v>
                </c:pt>
                <c:pt idx="2">
                  <c:v>95328</c:v>
                </c:pt>
                <c:pt idx="3">
                  <c:v>665995</c:v>
                </c:pt>
                <c:pt idx="4">
                  <c:v>42624</c:v>
                </c:pt>
                <c:pt idx="5">
                  <c:v>435365</c:v>
                </c:pt>
                <c:pt idx="6">
                  <c:v>42756</c:v>
                </c:pt>
                <c:pt idx="7">
                  <c:v>1061451</c:v>
                </c:pt>
                <c:pt idx="8">
                  <c:v>897001</c:v>
                </c:pt>
                <c:pt idx="9">
                  <c:v>2236942</c:v>
                </c:pt>
                <c:pt idx="10">
                  <c:v>2472005</c:v>
                </c:pt>
                <c:pt idx="11">
                  <c:v>0</c:v>
                </c:pt>
                <c:pt idx="12">
                  <c:v>993079</c:v>
                </c:pt>
                <c:pt idx="13">
                  <c:v>3183177</c:v>
                </c:pt>
                <c:pt idx="14">
                  <c:v>1286940</c:v>
                </c:pt>
                <c:pt idx="15">
                  <c:v>77682</c:v>
                </c:pt>
                <c:pt idx="16">
                  <c:v>445530</c:v>
                </c:pt>
                <c:pt idx="17">
                  <c:v>569744</c:v>
                </c:pt>
                <c:pt idx="18">
                  <c:v>0</c:v>
                </c:pt>
                <c:pt idx="19">
                  <c:v>61219</c:v>
                </c:pt>
                <c:pt idx="20">
                  <c:v>281432</c:v>
                </c:pt>
                <c:pt idx="21">
                  <c:v>50346</c:v>
                </c:pt>
                <c:pt idx="22">
                  <c:v>992472</c:v>
                </c:pt>
                <c:pt idx="23">
                  <c:v>571264</c:v>
                </c:pt>
                <c:pt idx="24">
                  <c:v>3472978</c:v>
                </c:pt>
                <c:pt idx="25">
                  <c:v>854504</c:v>
                </c:pt>
                <c:pt idx="26">
                  <c:v>27776</c:v>
                </c:pt>
                <c:pt idx="27">
                  <c:v>95587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C-43A4-BD5E-CC459FAFA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447092"/>
        <c:axId val="59220856"/>
      </c:barChart>
      <c:catAx>
        <c:axId val="504470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20856"/>
        <c:crosses val="autoZero"/>
        <c:auto val="1"/>
        <c:lblAlgn val="ctr"/>
        <c:lblOffset val="100"/>
        <c:noMultiLvlLbl val="0"/>
      </c:catAx>
      <c:valAx>
        <c:axId val="592208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470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3783588</c:v>
                </c:pt>
                <c:pt idx="1">
                  <c:v>21040</c:v>
                </c:pt>
                <c:pt idx="2">
                  <c:v>31663</c:v>
                </c:pt>
                <c:pt idx="3">
                  <c:v>262640</c:v>
                </c:pt>
                <c:pt idx="4">
                  <c:v>11872724</c:v>
                </c:pt>
                <c:pt idx="5">
                  <c:v>362558</c:v>
                </c:pt>
                <c:pt idx="6">
                  <c:v>579686</c:v>
                </c:pt>
                <c:pt idx="7">
                  <c:v>6691018</c:v>
                </c:pt>
                <c:pt idx="8">
                  <c:v>8017273</c:v>
                </c:pt>
                <c:pt idx="9">
                  <c:v>10630951</c:v>
                </c:pt>
                <c:pt idx="10">
                  <c:v>3869114</c:v>
                </c:pt>
                <c:pt idx="11">
                  <c:v>292597</c:v>
                </c:pt>
                <c:pt idx="12">
                  <c:v>1000957</c:v>
                </c:pt>
                <c:pt idx="13">
                  <c:v>643826</c:v>
                </c:pt>
                <c:pt idx="14">
                  <c:v>9043702</c:v>
                </c:pt>
                <c:pt idx="15">
                  <c:v>4517852</c:v>
                </c:pt>
                <c:pt idx="16">
                  <c:v>46144</c:v>
                </c:pt>
                <c:pt idx="17">
                  <c:v>0</c:v>
                </c:pt>
                <c:pt idx="18">
                  <c:v>25311</c:v>
                </c:pt>
                <c:pt idx="19">
                  <c:v>579878</c:v>
                </c:pt>
                <c:pt idx="20">
                  <c:v>0</c:v>
                </c:pt>
                <c:pt idx="21">
                  <c:v>1628359</c:v>
                </c:pt>
                <c:pt idx="22">
                  <c:v>79845</c:v>
                </c:pt>
                <c:pt idx="23">
                  <c:v>190885</c:v>
                </c:pt>
                <c:pt idx="24">
                  <c:v>7710798</c:v>
                </c:pt>
                <c:pt idx="25">
                  <c:v>1596498</c:v>
                </c:pt>
                <c:pt idx="26">
                  <c:v>6439</c:v>
                </c:pt>
                <c:pt idx="27">
                  <c:v>137660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4268301</c:v>
                </c:pt>
                <c:pt idx="1">
                  <c:v>26143</c:v>
                </c:pt>
                <c:pt idx="2">
                  <c:v>75633</c:v>
                </c:pt>
                <c:pt idx="3">
                  <c:v>275189</c:v>
                </c:pt>
                <c:pt idx="4">
                  <c:v>12433979</c:v>
                </c:pt>
                <c:pt idx="5">
                  <c:v>286065</c:v>
                </c:pt>
                <c:pt idx="6">
                  <c:v>576490</c:v>
                </c:pt>
                <c:pt idx="7">
                  <c:v>5410828</c:v>
                </c:pt>
                <c:pt idx="8">
                  <c:v>9684411</c:v>
                </c:pt>
                <c:pt idx="9">
                  <c:v>11428623</c:v>
                </c:pt>
                <c:pt idx="10">
                  <c:v>3704002</c:v>
                </c:pt>
                <c:pt idx="11">
                  <c:v>222967</c:v>
                </c:pt>
                <c:pt idx="12">
                  <c:v>1009324</c:v>
                </c:pt>
                <c:pt idx="13">
                  <c:v>694134</c:v>
                </c:pt>
                <c:pt idx="14">
                  <c:v>10362216</c:v>
                </c:pt>
                <c:pt idx="15">
                  <c:v>3328689</c:v>
                </c:pt>
                <c:pt idx="16">
                  <c:v>51256</c:v>
                </c:pt>
                <c:pt idx="17">
                  <c:v>0</c:v>
                </c:pt>
                <c:pt idx="18">
                  <c:v>25210</c:v>
                </c:pt>
                <c:pt idx="19">
                  <c:v>563523</c:v>
                </c:pt>
                <c:pt idx="20">
                  <c:v>0</c:v>
                </c:pt>
                <c:pt idx="21">
                  <c:v>1950643</c:v>
                </c:pt>
                <c:pt idx="22">
                  <c:v>71541</c:v>
                </c:pt>
                <c:pt idx="23">
                  <c:v>266018</c:v>
                </c:pt>
                <c:pt idx="24">
                  <c:v>8768037</c:v>
                </c:pt>
                <c:pt idx="25">
                  <c:v>1447905</c:v>
                </c:pt>
                <c:pt idx="26">
                  <c:v>15000</c:v>
                </c:pt>
                <c:pt idx="27">
                  <c:v>127620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112931"/>
        <c:axId val="61514647"/>
      </c:barChart>
      <c:catAx>
        <c:axId val="661129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14647"/>
        <c:crosses val="autoZero"/>
        <c:auto val="1"/>
        <c:lblAlgn val="ctr"/>
        <c:lblOffset val="100"/>
        <c:noMultiLvlLbl val="0"/>
      </c:catAx>
      <c:valAx>
        <c:axId val="615146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129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112558</c:v>
                </c:pt>
                <c:pt idx="1">
                  <c:v>88225</c:v>
                </c:pt>
                <c:pt idx="2">
                  <c:v>278996</c:v>
                </c:pt>
                <c:pt idx="3">
                  <c:v>33851</c:v>
                </c:pt>
                <c:pt idx="4">
                  <c:v>2511661</c:v>
                </c:pt>
                <c:pt idx="5">
                  <c:v>27219</c:v>
                </c:pt>
                <c:pt idx="6">
                  <c:v>5303</c:v>
                </c:pt>
                <c:pt idx="7">
                  <c:v>3500199</c:v>
                </c:pt>
                <c:pt idx="8">
                  <c:v>1550759</c:v>
                </c:pt>
                <c:pt idx="9">
                  <c:v>210613</c:v>
                </c:pt>
                <c:pt idx="10">
                  <c:v>43759</c:v>
                </c:pt>
                <c:pt idx="11">
                  <c:v>669</c:v>
                </c:pt>
                <c:pt idx="12">
                  <c:v>36494</c:v>
                </c:pt>
                <c:pt idx="13">
                  <c:v>257496</c:v>
                </c:pt>
                <c:pt idx="14">
                  <c:v>41812</c:v>
                </c:pt>
                <c:pt idx="15">
                  <c:v>183773</c:v>
                </c:pt>
                <c:pt idx="16">
                  <c:v>74548</c:v>
                </c:pt>
                <c:pt idx="17">
                  <c:v>185753</c:v>
                </c:pt>
                <c:pt idx="18">
                  <c:v>0</c:v>
                </c:pt>
                <c:pt idx="19">
                  <c:v>152623</c:v>
                </c:pt>
                <c:pt idx="20">
                  <c:v>562644</c:v>
                </c:pt>
                <c:pt idx="21">
                  <c:v>227765</c:v>
                </c:pt>
                <c:pt idx="22">
                  <c:v>375381</c:v>
                </c:pt>
                <c:pt idx="23">
                  <c:v>80907</c:v>
                </c:pt>
                <c:pt idx="24">
                  <c:v>439938</c:v>
                </c:pt>
                <c:pt idx="25">
                  <c:v>5172529</c:v>
                </c:pt>
                <c:pt idx="26">
                  <c:v>712510</c:v>
                </c:pt>
                <c:pt idx="27">
                  <c:v>116419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C-4B96-A687-D98C9A71F55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167634</c:v>
                </c:pt>
                <c:pt idx="1">
                  <c:v>48529</c:v>
                </c:pt>
                <c:pt idx="2">
                  <c:v>229560</c:v>
                </c:pt>
                <c:pt idx="3">
                  <c:v>168760</c:v>
                </c:pt>
                <c:pt idx="4">
                  <c:v>2457420</c:v>
                </c:pt>
                <c:pt idx="5">
                  <c:v>19007</c:v>
                </c:pt>
                <c:pt idx="6">
                  <c:v>6915</c:v>
                </c:pt>
                <c:pt idx="7">
                  <c:v>3287987</c:v>
                </c:pt>
                <c:pt idx="8">
                  <c:v>1608377</c:v>
                </c:pt>
                <c:pt idx="9">
                  <c:v>212759</c:v>
                </c:pt>
                <c:pt idx="10">
                  <c:v>77328</c:v>
                </c:pt>
                <c:pt idx="11">
                  <c:v>1253</c:v>
                </c:pt>
                <c:pt idx="12">
                  <c:v>40980</c:v>
                </c:pt>
                <c:pt idx="13">
                  <c:v>365730</c:v>
                </c:pt>
                <c:pt idx="14">
                  <c:v>89534</c:v>
                </c:pt>
                <c:pt idx="15">
                  <c:v>175575</c:v>
                </c:pt>
                <c:pt idx="16">
                  <c:v>85702</c:v>
                </c:pt>
                <c:pt idx="17">
                  <c:v>147192</c:v>
                </c:pt>
                <c:pt idx="18">
                  <c:v>12</c:v>
                </c:pt>
                <c:pt idx="19">
                  <c:v>131540</c:v>
                </c:pt>
                <c:pt idx="20">
                  <c:v>587934</c:v>
                </c:pt>
                <c:pt idx="21">
                  <c:v>140431</c:v>
                </c:pt>
                <c:pt idx="22">
                  <c:v>350223</c:v>
                </c:pt>
                <c:pt idx="23">
                  <c:v>105858</c:v>
                </c:pt>
                <c:pt idx="24">
                  <c:v>460338</c:v>
                </c:pt>
                <c:pt idx="25">
                  <c:v>4866367</c:v>
                </c:pt>
                <c:pt idx="26">
                  <c:v>665098</c:v>
                </c:pt>
                <c:pt idx="27">
                  <c:v>107232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C-4B96-A687-D98C9A71F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216638"/>
        <c:axId val="43604996"/>
      </c:barChart>
      <c:catAx>
        <c:axId val="572166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04996"/>
        <c:crosses val="autoZero"/>
        <c:auto val="1"/>
        <c:lblAlgn val="ctr"/>
        <c:lblOffset val="100"/>
        <c:noMultiLvlLbl val="0"/>
      </c:catAx>
      <c:valAx>
        <c:axId val="436049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166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993173</c:v>
                </c:pt>
                <c:pt idx="1">
                  <c:v>231703</c:v>
                </c:pt>
                <c:pt idx="2">
                  <c:v>1634950</c:v>
                </c:pt>
                <c:pt idx="3">
                  <c:v>993874</c:v>
                </c:pt>
                <c:pt idx="4">
                  <c:v>3606322</c:v>
                </c:pt>
                <c:pt idx="5">
                  <c:v>306490</c:v>
                </c:pt>
                <c:pt idx="6">
                  <c:v>2470</c:v>
                </c:pt>
                <c:pt idx="7">
                  <c:v>4801592</c:v>
                </c:pt>
                <c:pt idx="8">
                  <c:v>3373680</c:v>
                </c:pt>
                <c:pt idx="9">
                  <c:v>2727027</c:v>
                </c:pt>
                <c:pt idx="10">
                  <c:v>1180802</c:v>
                </c:pt>
                <c:pt idx="11">
                  <c:v>4537</c:v>
                </c:pt>
                <c:pt idx="12">
                  <c:v>678608</c:v>
                </c:pt>
                <c:pt idx="13">
                  <c:v>1451928</c:v>
                </c:pt>
                <c:pt idx="14">
                  <c:v>2197237</c:v>
                </c:pt>
                <c:pt idx="15">
                  <c:v>163497</c:v>
                </c:pt>
                <c:pt idx="16">
                  <c:v>204322</c:v>
                </c:pt>
                <c:pt idx="17">
                  <c:v>258292</c:v>
                </c:pt>
                <c:pt idx="18">
                  <c:v>65</c:v>
                </c:pt>
                <c:pt idx="19">
                  <c:v>258218</c:v>
                </c:pt>
                <c:pt idx="20">
                  <c:v>436294</c:v>
                </c:pt>
                <c:pt idx="21">
                  <c:v>246820</c:v>
                </c:pt>
                <c:pt idx="22">
                  <c:v>1244814</c:v>
                </c:pt>
                <c:pt idx="23">
                  <c:v>296317</c:v>
                </c:pt>
                <c:pt idx="24">
                  <c:v>1414949</c:v>
                </c:pt>
                <c:pt idx="25">
                  <c:v>6205162</c:v>
                </c:pt>
                <c:pt idx="26">
                  <c:v>802072</c:v>
                </c:pt>
                <c:pt idx="27">
                  <c:v>132955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D0-4F9C-947D-AC4B984C3C1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1170949</c:v>
                </c:pt>
                <c:pt idx="1">
                  <c:v>406207</c:v>
                </c:pt>
                <c:pt idx="2">
                  <c:v>1370017</c:v>
                </c:pt>
                <c:pt idx="3">
                  <c:v>778673</c:v>
                </c:pt>
                <c:pt idx="4">
                  <c:v>3888285</c:v>
                </c:pt>
                <c:pt idx="5">
                  <c:v>274374</c:v>
                </c:pt>
                <c:pt idx="6">
                  <c:v>4292</c:v>
                </c:pt>
                <c:pt idx="7">
                  <c:v>4915634</c:v>
                </c:pt>
                <c:pt idx="8">
                  <c:v>3541859</c:v>
                </c:pt>
                <c:pt idx="9">
                  <c:v>3839649</c:v>
                </c:pt>
                <c:pt idx="10">
                  <c:v>1296008</c:v>
                </c:pt>
                <c:pt idx="11">
                  <c:v>0</c:v>
                </c:pt>
                <c:pt idx="12">
                  <c:v>693130</c:v>
                </c:pt>
                <c:pt idx="13">
                  <c:v>1302866</c:v>
                </c:pt>
                <c:pt idx="14">
                  <c:v>2797898</c:v>
                </c:pt>
                <c:pt idx="15">
                  <c:v>159122</c:v>
                </c:pt>
                <c:pt idx="16">
                  <c:v>212365</c:v>
                </c:pt>
                <c:pt idx="17">
                  <c:v>271015</c:v>
                </c:pt>
                <c:pt idx="18">
                  <c:v>0</c:v>
                </c:pt>
                <c:pt idx="19">
                  <c:v>298449</c:v>
                </c:pt>
                <c:pt idx="20">
                  <c:v>475947</c:v>
                </c:pt>
                <c:pt idx="21">
                  <c:v>345597</c:v>
                </c:pt>
                <c:pt idx="22">
                  <c:v>1059427</c:v>
                </c:pt>
                <c:pt idx="23">
                  <c:v>211572</c:v>
                </c:pt>
                <c:pt idx="24">
                  <c:v>1675801</c:v>
                </c:pt>
                <c:pt idx="25">
                  <c:v>6109640</c:v>
                </c:pt>
                <c:pt idx="26">
                  <c:v>804525</c:v>
                </c:pt>
                <c:pt idx="27">
                  <c:v>152796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D0-4F9C-947D-AC4B984C3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41499"/>
        <c:axId val="30677713"/>
      </c:barChart>
      <c:catAx>
        <c:axId val="21414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77713"/>
        <c:crosses val="autoZero"/>
        <c:auto val="1"/>
        <c:lblAlgn val="ctr"/>
        <c:lblOffset val="100"/>
        <c:noMultiLvlLbl val="0"/>
      </c:catAx>
      <c:valAx>
        <c:axId val="306777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14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694922</c:v>
                </c:pt>
                <c:pt idx="1">
                  <c:v>6</c:v>
                </c:pt>
                <c:pt idx="2">
                  <c:v>14231</c:v>
                </c:pt>
                <c:pt idx="3">
                  <c:v>98656</c:v>
                </c:pt>
                <c:pt idx="4">
                  <c:v>1224132</c:v>
                </c:pt>
                <c:pt idx="5">
                  <c:v>4009</c:v>
                </c:pt>
                <c:pt idx="6">
                  <c:v>0</c:v>
                </c:pt>
                <c:pt idx="7">
                  <c:v>150643</c:v>
                </c:pt>
                <c:pt idx="8">
                  <c:v>1151660</c:v>
                </c:pt>
                <c:pt idx="9">
                  <c:v>1795753</c:v>
                </c:pt>
                <c:pt idx="10">
                  <c:v>450512</c:v>
                </c:pt>
                <c:pt idx="11">
                  <c:v>4498</c:v>
                </c:pt>
                <c:pt idx="12">
                  <c:v>48243</c:v>
                </c:pt>
                <c:pt idx="13">
                  <c:v>24540</c:v>
                </c:pt>
                <c:pt idx="14">
                  <c:v>1357152</c:v>
                </c:pt>
                <c:pt idx="15">
                  <c:v>84699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168308</c:v>
                </c:pt>
                <c:pt idx="22">
                  <c:v>7012</c:v>
                </c:pt>
                <c:pt idx="23">
                  <c:v>0</c:v>
                </c:pt>
                <c:pt idx="24">
                  <c:v>1103444</c:v>
                </c:pt>
                <c:pt idx="25">
                  <c:v>89134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D-4B45-B373-BDC3090DBFD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835914</c:v>
                </c:pt>
                <c:pt idx="1">
                  <c:v>3423</c:v>
                </c:pt>
                <c:pt idx="2">
                  <c:v>42712</c:v>
                </c:pt>
                <c:pt idx="3">
                  <c:v>101660</c:v>
                </c:pt>
                <c:pt idx="4">
                  <c:v>1775607</c:v>
                </c:pt>
                <c:pt idx="5">
                  <c:v>3004</c:v>
                </c:pt>
                <c:pt idx="6">
                  <c:v>0</c:v>
                </c:pt>
                <c:pt idx="7">
                  <c:v>207765</c:v>
                </c:pt>
                <c:pt idx="8">
                  <c:v>1451590</c:v>
                </c:pt>
                <c:pt idx="9">
                  <c:v>2308172</c:v>
                </c:pt>
                <c:pt idx="10">
                  <c:v>575899</c:v>
                </c:pt>
                <c:pt idx="11">
                  <c:v>0</c:v>
                </c:pt>
                <c:pt idx="12">
                  <c:v>69836</c:v>
                </c:pt>
                <c:pt idx="13">
                  <c:v>34879</c:v>
                </c:pt>
                <c:pt idx="14">
                  <c:v>2073084</c:v>
                </c:pt>
                <c:pt idx="15">
                  <c:v>56665</c:v>
                </c:pt>
                <c:pt idx="16">
                  <c:v>15562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299692</c:v>
                </c:pt>
                <c:pt idx="22">
                  <c:v>4852</c:v>
                </c:pt>
                <c:pt idx="23">
                  <c:v>0</c:v>
                </c:pt>
                <c:pt idx="24">
                  <c:v>1288641</c:v>
                </c:pt>
                <c:pt idx="25">
                  <c:v>90050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D-4B45-B373-BDC3090DB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896312"/>
        <c:axId val="22443749"/>
      </c:barChart>
      <c:catAx>
        <c:axId val="36896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43749"/>
        <c:crosses val="autoZero"/>
        <c:auto val="1"/>
        <c:lblAlgn val="ctr"/>
        <c:lblOffset val="100"/>
        <c:noMultiLvlLbl val="0"/>
      </c:catAx>
      <c:valAx>
        <c:axId val="224437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963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261156</c:v>
                </c:pt>
                <c:pt idx="1">
                  <c:v>184643</c:v>
                </c:pt>
                <c:pt idx="2">
                  <c:v>1419190</c:v>
                </c:pt>
                <c:pt idx="3">
                  <c:v>396901</c:v>
                </c:pt>
                <c:pt idx="4">
                  <c:v>5950</c:v>
                </c:pt>
                <c:pt idx="5">
                  <c:v>210971</c:v>
                </c:pt>
                <c:pt idx="6">
                  <c:v>47</c:v>
                </c:pt>
                <c:pt idx="7">
                  <c:v>509559</c:v>
                </c:pt>
                <c:pt idx="8">
                  <c:v>940301</c:v>
                </c:pt>
                <c:pt idx="9">
                  <c:v>789546</c:v>
                </c:pt>
                <c:pt idx="10">
                  <c:v>401836</c:v>
                </c:pt>
                <c:pt idx="11">
                  <c:v>0</c:v>
                </c:pt>
                <c:pt idx="12">
                  <c:v>366442</c:v>
                </c:pt>
                <c:pt idx="13">
                  <c:v>1052847</c:v>
                </c:pt>
                <c:pt idx="14">
                  <c:v>743075</c:v>
                </c:pt>
                <c:pt idx="15">
                  <c:v>17</c:v>
                </c:pt>
                <c:pt idx="16">
                  <c:v>132161</c:v>
                </c:pt>
                <c:pt idx="17">
                  <c:v>5036</c:v>
                </c:pt>
                <c:pt idx="18">
                  <c:v>65</c:v>
                </c:pt>
                <c:pt idx="19">
                  <c:v>215965</c:v>
                </c:pt>
                <c:pt idx="20">
                  <c:v>48620</c:v>
                </c:pt>
                <c:pt idx="21">
                  <c:v>2371</c:v>
                </c:pt>
                <c:pt idx="22">
                  <c:v>529561</c:v>
                </c:pt>
                <c:pt idx="23">
                  <c:v>179706</c:v>
                </c:pt>
                <c:pt idx="24">
                  <c:v>20774</c:v>
                </c:pt>
                <c:pt idx="25">
                  <c:v>274099</c:v>
                </c:pt>
                <c:pt idx="26">
                  <c:v>0</c:v>
                </c:pt>
                <c:pt idx="27">
                  <c:v>20929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F-4874-B330-137499B11CF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277571</c:v>
                </c:pt>
                <c:pt idx="1">
                  <c:v>376863</c:v>
                </c:pt>
                <c:pt idx="2">
                  <c:v>1167501</c:v>
                </c:pt>
                <c:pt idx="3">
                  <c:v>352711</c:v>
                </c:pt>
                <c:pt idx="4">
                  <c:v>0</c:v>
                </c:pt>
                <c:pt idx="5">
                  <c:v>163635</c:v>
                </c:pt>
                <c:pt idx="6">
                  <c:v>23</c:v>
                </c:pt>
                <c:pt idx="7">
                  <c:v>745277</c:v>
                </c:pt>
                <c:pt idx="8">
                  <c:v>774495</c:v>
                </c:pt>
                <c:pt idx="9">
                  <c:v>1369513</c:v>
                </c:pt>
                <c:pt idx="10">
                  <c:v>437648</c:v>
                </c:pt>
                <c:pt idx="11">
                  <c:v>0</c:v>
                </c:pt>
                <c:pt idx="12">
                  <c:v>405963</c:v>
                </c:pt>
                <c:pt idx="13">
                  <c:v>864109</c:v>
                </c:pt>
                <c:pt idx="14">
                  <c:v>623873</c:v>
                </c:pt>
                <c:pt idx="15">
                  <c:v>6762</c:v>
                </c:pt>
                <c:pt idx="16">
                  <c:v>133976</c:v>
                </c:pt>
                <c:pt idx="17">
                  <c:v>6996</c:v>
                </c:pt>
                <c:pt idx="18">
                  <c:v>0</c:v>
                </c:pt>
                <c:pt idx="19">
                  <c:v>267202</c:v>
                </c:pt>
                <c:pt idx="20">
                  <c:v>39700</c:v>
                </c:pt>
                <c:pt idx="21">
                  <c:v>0</c:v>
                </c:pt>
                <c:pt idx="22">
                  <c:v>407984</c:v>
                </c:pt>
                <c:pt idx="23">
                  <c:v>126595</c:v>
                </c:pt>
                <c:pt idx="24">
                  <c:v>164339</c:v>
                </c:pt>
                <c:pt idx="25">
                  <c:v>276616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F-4874-B330-137499B11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373665"/>
        <c:axId val="23139308"/>
      </c:barChart>
      <c:catAx>
        <c:axId val="133736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39308"/>
        <c:crosses val="autoZero"/>
        <c:auto val="1"/>
        <c:lblAlgn val="ctr"/>
        <c:lblOffset val="100"/>
        <c:noMultiLvlLbl val="0"/>
      </c:catAx>
      <c:valAx>
        <c:axId val="231393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736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37095</c:v>
                </c:pt>
                <c:pt idx="1">
                  <c:v>47054</c:v>
                </c:pt>
                <c:pt idx="2">
                  <c:v>201529</c:v>
                </c:pt>
                <c:pt idx="3">
                  <c:v>498317</c:v>
                </c:pt>
                <c:pt idx="4">
                  <c:v>2376240</c:v>
                </c:pt>
                <c:pt idx="5">
                  <c:v>91510</c:v>
                </c:pt>
                <c:pt idx="6">
                  <c:v>2423</c:v>
                </c:pt>
                <c:pt idx="7">
                  <c:v>4141390</c:v>
                </c:pt>
                <c:pt idx="8">
                  <c:v>1281719</c:v>
                </c:pt>
                <c:pt idx="9">
                  <c:v>141728</c:v>
                </c:pt>
                <c:pt idx="10">
                  <c:v>328454</c:v>
                </c:pt>
                <c:pt idx="11">
                  <c:v>39</c:v>
                </c:pt>
                <c:pt idx="12">
                  <c:v>263923</c:v>
                </c:pt>
                <c:pt idx="13">
                  <c:v>374541</c:v>
                </c:pt>
                <c:pt idx="14">
                  <c:v>97010</c:v>
                </c:pt>
                <c:pt idx="15">
                  <c:v>78781</c:v>
                </c:pt>
                <c:pt idx="16">
                  <c:v>57041</c:v>
                </c:pt>
                <c:pt idx="17">
                  <c:v>253256</c:v>
                </c:pt>
                <c:pt idx="18">
                  <c:v>0</c:v>
                </c:pt>
                <c:pt idx="19">
                  <c:v>38676</c:v>
                </c:pt>
                <c:pt idx="20">
                  <c:v>387674</c:v>
                </c:pt>
                <c:pt idx="21">
                  <c:v>76141</c:v>
                </c:pt>
                <c:pt idx="22">
                  <c:v>708241</c:v>
                </c:pt>
                <c:pt idx="23">
                  <c:v>116611</c:v>
                </c:pt>
                <c:pt idx="24">
                  <c:v>290731</c:v>
                </c:pt>
                <c:pt idx="25">
                  <c:v>5841929</c:v>
                </c:pt>
                <c:pt idx="26">
                  <c:v>802068</c:v>
                </c:pt>
                <c:pt idx="27">
                  <c:v>112026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C-4227-AE16-11D4894BDB7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57464</c:v>
                </c:pt>
                <c:pt idx="1">
                  <c:v>25921</c:v>
                </c:pt>
                <c:pt idx="2">
                  <c:v>159804</c:v>
                </c:pt>
                <c:pt idx="3">
                  <c:v>324302</c:v>
                </c:pt>
                <c:pt idx="4">
                  <c:v>2112678</c:v>
                </c:pt>
                <c:pt idx="5">
                  <c:v>107735</c:v>
                </c:pt>
                <c:pt idx="6">
                  <c:v>4269</c:v>
                </c:pt>
                <c:pt idx="7">
                  <c:v>3962592</c:v>
                </c:pt>
                <c:pt idx="8">
                  <c:v>1315774</c:v>
                </c:pt>
                <c:pt idx="9">
                  <c:v>161964</c:v>
                </c:pt>
                <c:pt idx="10">
                  <c:v>282461</c:v>
                </c:pt>
                <c:pt idx="11">
                  <c:v>0</c:v>
                </c:pt>
                <c:pt idx="12">
                  <c:v>217331</c:v>
                </c:pt>
                <c:pt idx="13">
                  <c:v>403878</c:v>
                </c:pt>
                <c:pt idx="14">
                  <c:v>100941</c:v>
                </c:pt>
                <c:pt idx="15">
                  <c:v>95695</c:v>
                </c:pt>
                <c:pt idx="16">
                  <c:v>62827</c:v>
                </c:pt>
                <c:pt idx="17">
                  <c:v>264019</c:v>
                </c:pt>
                <c:pt idx="18">
                  <c:v>0</c:v>
                </c:pt>
                <c:pt idx="19">
                  <c:v>27790</c:v>
                </c:pt>
                <c:pt idx="20">
                  <c:v>436247</c:v>
                </c:pt>
                <c:pt idx="21">
                  <c:v>45905</c:v>
                </c:pt>
                <c:pt idx="22">
                  <c:v>646591</c:v>
                </c:pt>
                <c:pt idx="23">
                  <c:v>84977</c:v>
                </c:pt>
                <c:pt idx="24">
                  <c:v>222821</c:v>
                </c:pt>
                <c:pt idx="25">
                  <c:v>5742974</c:v>
                </c:pt>
                <c:pt idx="26">
                  <c:v>804525</c:v>
                </c:pt>
                <c:pt idx="27">
                  <c:v>108793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C-4227-AE16-11D4894BD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266261"/>
        <c:axId val="26889383"/>
      </c:barChart>
      <c:catAx>
        <c:axId val="212662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89383"/>
        <c:crosses val="autoZero"/>
        <c:auto val="1"/>
        <c:lblAlgn val="ctr"/>
        <c:lblOffset val="100"/>
        <c:noMultiLvlLbl val="0"/>
      </c:catAx>
      <c:valAx>
        <c:axId val="268893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662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42956152.297000013</c:v>
              </c:pt>
              <c:pt idx="1">
                <c:v>43841991.996000007</c:v>
              </c:pt>
              <c:pt idx="2">
                <c:v>47848862.161000013</c:v>
              </c:pt>
              <c:pt idx="3">
                <c:v>47590321.523000002</c:v>
              </c:pt>
              <c:pt idx="4">
                <c:v>47782200.944000013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5C-42AC-ABEC-189C7DB3D8A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45832321.104000002</c:v>
              </c:pt>
              <c:pt idx="1">
                <c:v>43099098.326000012</c:v>
              </c:pt>
              <c:pt idx="2">
                <c:v>47469559.138999999</c:v>
              </c:pt>
              <c:pt idx="3">
                <c:v>49124220.273000009</c:v>
              </c:pt>
              <c:pt idx="4">
                <c:v>51198942.700000003</c:v>
              </c:pt>
              <c:pt idx="5">
                <c:v>47404647.738000013</c:v>
              </c:pt>
              <c:pt idx="6">
                <c:v>47216353.566</c:v>
              </c:pt>
              <c:pt idx="7">
                <c:v>46280436.435000002</c:v>
              </c:pt>
              <c:pt idx="8">
                <c:v>45294250.763999984</c:v>
              </c:pt>
              <c:pt idx="9">
                <c:v>46134039.717999987</c:v>
              </c:pt>
              <c:pt idx="10">
                <c:v>44649888.461999997</c:v>
              </c:pt>
              <c:pt idx="11">
                <c:v>44560599.811999999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5C-42AC-ABEC-189C7DB3D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06782"/>
        <c:axId val="63186758"/>
      </c:lineChart>
      <c:catAx>
        <c:axId val="43067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86758"/>
        <c:crosses val="autoZero"/>
        <c:auto val="1"/>
        <c:lblAlgn val="ctr"/>
        <c:lblOffset val="100"/>
        <c:noMultiLvlLbl val="0"/>
      </c:catAx>
      <c:valAx>
        <c:axId val="6318675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67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14051281</c:v>
              </c:pt>
              <c:pt idx="1">
                <c:v>13787779</c:v>
              </c:pt>
              <c:pt idx="2">
                <c:v>15216057</c:v>
              </c:pt>
              <c:pt idx="3">
                <c:v>15768744</c:v>
              </c:pt>
              <c:pt idx="4">
                <c:v>14799145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4D-40FF-A391-5BE2A2E7108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15306086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64D-40FF-A391-5BE2A2E71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99831"/>
        <c:axId val="927475"/>
      </c:lineChart>
      <c:catAx>
        <c:axId val="156998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7475"/>
        <c:crosses val="autoZero"/>
        <c:auto val="1"/>
        <c:lblAlgn val="ctr"/>
        <c:lblOffset val="100"/>
        <c:noMultiLvlLbl val="0"/>
      </c:catAx>
      <c:valAx>
        <c:axId val="92747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9983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6173535</c:v>
              </c:pt>
              <c:pt idx="1">
                <c:v>6802770</c:v>
              </c:pt>
              <c:pt idx="2">
                <c:v>7350383</c:v>
              </c:pt>
              <c:pt idx="3">
                <c:v>6615376</c:v>
              </c:pt>
              <c:pt idx="4">
                <c:v>6460464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B5-440C-B1DD-6F99AC38177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7180289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FB5-440C-B1DD-6F99AC381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97977"/>
        <c:axId val="660595"/>
      </c:lineChart>
      <c:catAx>
        <c:axId val="278979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595"/>
        <c:crosses val="autoZero"/>
        <c:auto val="1"/>
        <c:lblAlgn val="ctr"/>
        <c:lblOffset val="100"/>
        <c:noMultiLvlLbl val="0"/>
      </c:catAx>
      <c:valAx>
        <c:axId val="66059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979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21584456</c:v>
              </c:pt>
              <c:pt idx="1">
                <c:v>21973524</c:v>
              </c:pt>
              <c:pt idx="2">
                <c:v>24047858</c:v>
              </c:pt>
              <c:pt idx="3">
                <c:v>23958273</c:v>
              </c:pt>
              <c:pt idx="4">
                <c:v>25314304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01-4D81-BD08-06BAEA1ED91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B01-4D81-BD08-06BAEA1ED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58464"/>
        <c:axId val="36242219"/>
      </c:lineChart>
      <c:catAx>
        <c:axId val="161584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42219"/>
        <c:crosses val="autoZero"/>
        <c:auto val="1"/>
        <c:lblAlgn val="ctr"/>
        <c:lblOffset val="100"/>
        <c:noMultiLvlLbl val="0"/>
      </c:catAx>
      <c:valAx>
        <c:axId val="3624221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584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14971765</c:v>
              </c:pt>
              <c:pt idx="1">
                <c:v>14854060</c:v>
              </c:pt>
              <c:pt idx="2">
                <c:v>16005063</c:v>
              </c:pt>
              <c:pt idx="3">
                <c:v>16471766</c:v>
              </c:pt>
              <c:pt idx="4">
                <c:v>17072922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56-45D3-9087-41ACE1E842B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E56-45D3-9087-41ACE1E84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873895"/>
        <c:axId val="49016296"/>
      </c:lineChart>
      <c:catAx>
        <c:axId val="668738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16296"/>
        <c:crosses val="autoZero"/>
        <c:auto val="1"/>
        <c:lblAlgn val="ctr"/>
        <c:lblOffset val="100"/>
        <c:noMultiLvlLbl val="0"/>
      </c:catAx>
      <c:valAx>
        <c:axId val="4901629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7389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1549865</c:v>
                </c:pt>
                <c:pt idx="1">
                  <c:v>574412</c:v>
                </c:pt>
                <c:pt idx="2">
                  <c:v>1806860</c:v>
                </c:pt>
                <c:pt idx="3">
                  <c:v>1066004</c:v>
                </c:pt>
                <c:pt idx="4">
                  <c:v>156072</c:v>
                </c:pt>
                <c:pt idx="5">
                  <c:v>666460</c:v>
                </c:pt>
                <c:pt idx="6">
                  <c:v>145130</c:v>
                </c:pt>
                <c:pt idx="7">
                  <c:v>1494029</c:v>
                </c:pt>
                <c:pt idx="8">
                  <c:v>1862800</c:v>
                </c:pt>
                <c:pt idx="9">
                  <c:v>2818998</c:v>
                </c:pt>
                <c:pt idx="10">
                  <c:v>3056894</c:v>
                </c:pt>
                <c:pt idx="11">
                  <c:v>2700</c:v>
                </c:pt>
                <c:pt idx="12">
                  <c:v>1352784</c:v>
                </c:pt>
                <c:pt idx="13">
                  <c:v>5906945</c:v>
                </c:pt>
                <c:pt idx="14">
                  <c:v>2169109</c:v>
                </c:pt>
                <c:pt idx="15">
                  <c:v>185591</c:v>
                </c:pt>
                <c:pt idx="16">
                  <c:v>408071</c:v>
                </c:pt>
                <c:pt idx="17">
                  <c:v>490900</c:v>
                </c:pt>
                <c:pt idx="18">
                  <c:v>3757</c:v>
                </c:pt>
                <c:pt idx="19">
                  <c:v>294887</c:v>
                </c:pt>
                <c:pt idx="20">
                  <c:v>425695</c:v>
                </c:pt>
                <c:pt idx="21">
                  <c:v>164366</c:v>
                </c:pt>
                <c:pt idx="22">
                  <c:v>1234074</c:v>
                </c:pt>
                <c:pt idx="23">
                  <c:v>870134</c:v>
                </c:pt>
                <c:pt idx="24">
                  <c:v>3362820</c:v>
                </c:pt>
                <c:pt idx="25">
                  <c:v>1076187</c:v>
                </c:pt>
                <c:pt idx="26">
                  <c:v>118583</c:v>
                </c:pt>
                <c:pt idx="27">
                  <c:v>138401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1773822</c:v>
                </c:pt>
                <c:pt idx="1">
                  <c:v>820093</c:v>
                </c:pt>
                <c:pt idx="2">
                  <c:v>1510281</c:v>
                </c:pt>
                <c:pt idx="3">
                  <c:v>1090484</c:v>
                </c:pt>
                <c:pt idx="4">
                  <c:v>70158</c:v>
                </c:pt>
                <c:pt idx="5">
                  <c:v>762127</c:v>
                </c:pt>
                <c:pt idx="6">
                  <c:v>154769</c:v>
                </c:pt>
                <c:pt idx="7">
                  <c:v>1841971</c:v>
                </c:pt>
                <c:pt idx="8">
                  <c:v>1721828</c:v>
                </c:pt>
                <c:pt idx="9">
                  <c:v>3799406</c:v>
                </c:pt>
                <c:pt idx="10">
                  <c:v>3002777</c:v>
                </c:pt>
                <c:pt idx="11">
                  <c:v>2726</c:v>
                </c:pt>
                <c:pt idx="12">
                  <c:v>1735714</c:v>
                </c:pt>
                <c:pt idx="13">
                  <c:v>4942109</c:v>
                </c:pt>
                <c:pt idx="14">
                  <c:v>2114533</c:v>
                </c:pt>
                <c:pt idx="15">
                  <c:v>149103</c:v>
                </c:pt>
                <c:pt idx="16">
                  <c:v>621186</c:v>
                </c:pt>
                <c:pt idx="17">
                  <c:v>576740</c:v>
                </c:pt>
                <c:pt idx="18">
                  <c:v>7000</c:v>
                </c:pt>
                <c:pt idx="19">
                  <c:v>370086</c:v>
                </c:pt>
                <c:pt idx="20">
                  <c:v>321132</c:v>
                </c:pt>
                <c:pt idx="21">
                  <c:v>127676</c:v>
                </c:pt>
                <c:pt idx="22">
                  <c:v>1422083</c:v>
                </c:pt>
                <c:pt idx="23">
                  <c:v>771563</c:v>
                </c:pt>
                <c:pt idx="24">
                  <c:v>3897045</c:v>
                </c:pt>
                <c:pt idx="25">
                  <c:v>1145061</c:v>
                </c:pt>
                <c:pt idx="26">
                  <c:v>96452</c:v>
                </c:pt>
                <c:pt idx="27">
                  <c:v>165263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042716"/>
        <c:axId val="33852399"/>
      </c:barChart>
      <c:catAx>
        <c:axId val="280427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52399"/>
        <c:crosses val="autoZero"/>
        <c:auto val="1"/>
        <c:lblAlgn val="ctr"/>
        <c:lblOffset val="100"/>
        <c:noMultiLvlLbl val="0"/>
      </c:catAx>
      <c:valAx>
        <c:axId val="338523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427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1413409.25</c:v>
              </c:pt>
              <c:pt idx="1">
                <c:v>1417849</c:v>
              </c:pt>
              <c:pt idx="2">
                <c:v>1501772.5</c:v>
              </c:pt>
              <c:pt idx="3">
                <c:v>1572385.25</c:v>
              </c:pt>
              <c:pt idx="4">
                <c:v>1688200.25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57-4323-88AA-4ACD8399AE3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E57-4323-88AA-4ACD8399A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98143"/>
        <c:axId val="57518831"/>
      </c:lineChart>
      <c:catAx>
        <c:axId val="634981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18831"/>
        <c:crosses val="autoZero"/>
        <c:auto val="1"/>
        <c:lblAlgn val="ctr"/>
        <c:lblOffset val="100"/>
        <c:noMultiLvlLbl val="0"/>
      </c:catAx>
      <c:valAx>
        <c:axId val="5751883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9814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-6.2754159896758588E-2</c:v>
              </c:pt>
              <c:pt idx="1">
                <c:v>-2.398786785000262E-2</c:v>
              </c:pt>
              <c:pt idx="2">
                <c:v>-1.285894084779393E-2</c:v>
              </c:pt>
              <c:pt idx="3">
                <c:v>-1.772196383845448E-2</c:v>
              </c:pt>
              <c:pt idx="4">
                <c:v>-2.8322470945830621E-2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AD-4758-A05C-AA6C0B9A51D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3.8813720183655587E-2</c:v>
              </c:pt>
              <c:pt idx="1">
                <c:v>2.670676102070613E-2</c:v>
              </c:pt>
              <c:pt idx="2">
                <c:v>1.712676364720744E-2</c:v>
              </c:pt>
              <c:pt idx="3">
                <c:v>2.4772849802388471E-2</c:v>
              </c:pt>
              <c:pt idx="4">
                <c:v>3.6954944863132777E-2</c:v>
              </c:pt>
              <c:pt idx="5">
                <c:v>3.6630557818014831E-2</c:v>
              </c:pt>
              <c:pt idx="6">
                <c:v>3.3543565024659383E-2</c:v>
              </c:pt>
              <c:pt idx="7">
                <c:v>3.3494608242195412E-2</c:v>
              </c:pt>
              <c:pt idx="8">
                <c:v>3.2901298687897373E-2</c:v>
              </c:pt>
              <c:pt idx="9">
                <c:v>3.1767103701094028E-2</c:v>
              </c:pt>
              <c:pt idx="10">
                <c:v>2.8125713089071299E-2</c:v>
              </c:pt>
              <c:pt idx="11">
                <c:v>2.7946180554115459E-2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AD-4758-A05C-AA6C0B9A5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397"/>
        <c:axId val="40294903"/>
      </c:lineChart>
      <c:catAx>
        <c:axId val="22663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94903"/>
        <c:crosses val="autoZero"/>
        <c:auto val="1"/>
        <c:lblAlgn val="ctr"/>
        <c:lblOffset val="100"/>
        <c:noMultiLvlLbl val="0"/>
      </c:catAx>
      <c:valAx>
        <c:axId val="402949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63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-0.1068406590088679</c:v>
              </c:pt>
              <c:pt idx="1">
                <c:v>-7.1147592190796694E-2</c:v>
              </c:pt>
              <c:pt idx="2">
                <c:v>-4.721062401415721E-2</c:v>
              </c:pt>
              <c:pt idx="3">
                <c:v>-3.660467068340012E-2</c:v>
              </c:pt>
              <c:pt idx="4">
                <c:v>-4.4771937713110048E-2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A1F-4369-B15C-A09AF7EDF00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4.1783977301400821E-2</c:v>
              </c:pt>
              <c:pt idx="8">
                <c:v>3.6688099903663618E-2</c:v>
              </c:pt>
              <c:pt idx="9">
                <c:v>2.9383093320093812E-2</c:v>
              </c:pt>
              <c:pt idx="10">
                <c:v>2.645744723449495E-2</c:v>
              </c:pt>
              <c:pt idx="11">
                <c:v>2.5952053674638709E-2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A1F-4369-B15C-A09AF7EDF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55022"/>
        <c:axId val="23956925"/>
      </c:lineChart>
      <c:catAx>
        <c:axId val="81550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56925"/>
        <c:crosses val="autoZero"/>
        <c:auto val="1"/>
        <c:lblAlgn val="ctr"/>
        <c:lblOffset val="100"/>
        <c:noMultiLvlLbl val="0"/>
      </c:catAx>
      <c:valAx>
        <c:axId val="239569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550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-0.179597331882526</c:v>
              </c:pt>
              <c:pt idx="1">
                <c:v>-4.6468013449952113E-2</c:v>
              </c:pt>
              <c:pt idx="2">
                <c:v>4.9072976462749551E-3</c:v>
              </c:pt>
              <c:pt idx="3">
                <c:v>-1.0102064106081939E-2</c:v>
              </c:pt>
              <c:pt idx="4">
                <c:v>-4.6001523768701147E-2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BD-4562-853E-AD401D7D183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-9.1957814226894863E-2</c:v>
              </c:pt>
              <c:pt idx="8">
                <c:v>-8.1689850179230916E-2</c:v>
              </c:pt>
              <c:pt idx="9">
                <c:v>-7.4681784067618939E-2</c:v>
              </c:pt>
              <c:pt idx="10">
                <c:v>-6.7725398786361968E-2</c:v>
              </c:pt>
              <c:pt idx="11">
                <c:v>-6.3868159852332407E-2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BD-4562-853E-AD401D7D1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66552"/>
        <c:axId val="56709303"/>
      </c:lineChart>
      <c:catAx>
        <c:axId val="120665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09303"/>
        <c:crosses val="autoZero"/>
        <c:auto val="1"/>
        <c:lblAlgn val="ctr"/>
        <c:lblOffset val="100"/>
        <c:noMultiLvlLbl val="0"/>
      </c:catAx>
      <c:valAx>
        <c:axId val="567093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665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1.7867574755380259E-2</c:v>
              </c:pt>
              <c:pt idx="1">
                <c:v>1.7518029954494359E-2</c:v>
              </c:pt>
              <c:pt idx="2">
                <c:v>5.2998070808898401E-3</c:v>
              </c:pt>
              <c:pt idx="3">
                <c:v>-5.0946839823415857E-3</c:v>
              </c:pt>
              <c:pt idx="4">
                <c:v>-1.0080629297770869E-2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09-4773-AC65-882B27D73E8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D09-4773-AC65-882B27D73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6899"/>
        <c:axId val="46348523"/>
      </c:lineChart>
      <c:catAx>
        <c:axId val="598668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48523"/>
        <c:crosses val="autoZero"/>
        <c:auto val="1"/>
        <c:lblAlgn val="ctr"/>
        <c:lblOffset val="100"/>
        <c:noMultiLvlLbl val="0"/>
      </c:catAx>
      <c:valAx>
        <c:axId val="4634852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668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1.9806503459645079E-2</c:v>
              </c:pt>
              <c:pt idx="1">
                <c:v>5.4655697658174676E-3</c:v>
              </c:pt>
              <c:pt idx="2">
                <c:v>-1.7284311058247011E-2</c:v>
              </c:pt>
              <c:pt idx="3">
                <c:v>-2.229780077063814E-2</c:v>
              </c:pt>
              <c:pt idx="4">
                <c:v>-2.621388658361401E-2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01-4A90-BD0D-F7CA0F35973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701-4A90-BD0D-F7CA0F359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70277"/>
        <c:axId val="33896152"/>
      </c:lineChart>
      <c:catAx>
        <c:axId val="117702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96152"/>
        <c:crosses val="autoZero"/>
        <c:auto val="1"/>
        <c:lblAlgn val="ctr"/>
        <c:lblOffset val="100"/>
        <c:noMultiLvlLbl val="0"/>
      </c:catAx>
      <c:valAx>
        <c:axId val="338961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702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4.8192317632675952E-2</c:v>
              </c:pt>
              <c:pt idx="1">
                <c:v>3.2346300719732428E-2</c:v>
              </c:pt>
              <c:pt idx="2">
                <c:v>7.3266042704369649E-3</c:v>
              </c:pt>
              <c:pt idx="3">
                <c:v>4.9145880644552156E-3</c:v>
              </c:pt>
              <c:pt idx="4">
                <c:v>4.981321079899903E-3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25-4AD1-988A-490F2D95B0D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225-4AD1-988A-490F2D95B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465680"/>
        <c:axId val="17583734"/>
      </c:lineChart>
      <c:catAx>
        <c:axId val="664656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83734"/>
        <c:crosses val="autoZero"/>
        <c:auto val="1"/>
        <c:lblAlgn val="ctr"/>
        <c:lblOffset val="100"/>
        <c:noMultiLvlLbl val="0"/>
      </c:catAx>
      <c:valAx>
        <c:axId val="175837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656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5F-48B5-9B34-7DED69B55BD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5F-48B5-9B34-7DED69B55BD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5F-48B5-9B34-7DED69B55BD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5F-48B5-9B34-7DED69B55BD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5F-48B5-9B34-7DED69B55B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5F-48B5-9B34-7DED69B55BD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5F-48B5-9B34-7DED69B55BD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5F-48B5-9B34-7DED69B55BD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5F-48B5-9B34-7DED69B55BD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5F-48B5-9B34-7DED69B55BD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5F-48B5-9B34-7DED69B55BD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553.12717093299966</c:v>
              </c:pt>
              <c:pt idx="1">
                <c:v>553.8409238979998</c:v>
              </c:pt>
              <c:pt idx="2">
                <c:v>555.32564375399977</c:v>
              </c:pt>
              <c:pt idx="3">
                <c:v>556.55853215100001</c:v>
              </c:pt>
              <c:pt idx="4">
                <c:v>557.52885815499997</c:v>
              </c:pt>
              <c:pt idx="5">
                <c:v>557.14017952600011</c:v>
              </c:pt>
              <c:pt idx="6">
                <c:v>558.26435803700008</c:v>
              </c:pt>
              <c:pt idx="7">
                <c:v>555.38818922999997</c:v>
              </c:pt>
              <c:pt idx="8">
                <c:v>556.13108289999991</c:v>
              </c:pt>
              <c:pt idx="9">
                <c:v>556.51038592199995</c:v>
              </c:pt>
              <c:pt idx="10">
                <c:v>554.97648717199991</c:v>
              </c:pt>
              <c:pt idx="11">
                <c:v>551.55974541599971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C5F-48B5-9B34-7DED69B55B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743915"/>
        <c:axId val="38253491"/>
      </c:lineChart>
      <c:catAx>
        <c:axId val="327439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53491"/>
        <c:crosses val="autoZero"/>
        <c:auto val="1"/>
        <c:lblAlgn val="ctr"/>
        <c:lblOffset val="100"/>
        <c:noMultiLvlLbl val="0"/>
      </c:catAx>
      <c:valAx>
        <c:axId val="382534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439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99-4283-94F4-93D6C4BBA21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99-4283-94F4-93D6C4BBA21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99-4283-94F4-93D6C4BBA21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99-4283-94F4-93D6C4BBA21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99-4283-94F4-93D6C4BBA21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9-4283-94F4-93D6C4BBA21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99-4283-94F4-93D6C4BBA21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99-4283-94F4-93D6C4BBA21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99-4283-94F4-93D6C4BBA21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99-4283-94F4-93D6C4BBA21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99-4283-94F4-93D6C4BBA21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179.03416200000001</c:v>
              </c:pt>
              <c:pt idx="1">
                <c:v>179.07545300000001</c:v>
              </c:pt>
              <c:pt idx="2">
                <c:v>179.66185400000001</c:v>
              </c:pt>
              <c:pt idx="3">
                <c:v>179.57600400000001</c:v>
              </c:pt>
              <c:pt idx="4">
                <c:v>179.04202000000001</c:v>
              </c:pt>
              <c:pt idx="5">
                <c:v>178.99868900000001</c:v>
              </c:pt>
              <c:pt idx="6">
                <c:v>179.29071999999999</c:v>
              </c:pt>
              <c:pt idx="7">
                <c:v>177.609891</c:v>
              </c:pt>
              <c:pt idx="8">
                <c:v>177.158323</c:v>
              </c:pt>
              <c:pt idx="9">
                <c:v>177.157343</c:v>
              </c:pt>
              <c:pt idx="10">
                <c:v>177.055679</c:v>
              </c:pt>
              <c:pt idx="11">
                <c:v>175.839979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299-4283-94F4-93D6C4BBA2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486786"/>
        <c:axId val="63652122"/>
      </c:lineChart>
      <c:catAx>
        <c:axId val="234867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52122"/>
        <c:crosses val="autoZero"/>
        <c:auto val="1"/>
        <c:lblAlgn val="ctr"/>
        <c:lblOffset val="100"/>
        <c:noMultiLvlLbl val="0"/>
      </c:catAx>
      <c:valAx>
        <c:axId val="6365212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867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C6-47CD-BF20-49FB52D1B6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6-47CD-BF20-49FB52D1B6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6-47CD-BF20-49FB52D1B6C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6-47CD-BF20-49FB52D1B6C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6-47CD-BF20-49FB52D1B6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6-47CD-BF20-49FB52D1B6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C6-47CD-BF20-49FB52D1B6C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6-47CD-BF20-49FB52D1B6C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C6-47CD-BF20-49FB52D1B6C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C6-47CD-BF20-49FB52D1B6C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C6-47CD-BF20-49FB52D1B6C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85.269965999999997</c:v>
              </c:pt>
              <c:pt idx="1">
                <c:v>85.147390999999999</c:v>
              </c:pt>
              <c:pt idx="2">
                <c:v>84.841306000000003</c:v>
              </c:pt>
              <c:pt idx="3">
                <c:v>84.872456999999997</c:v>
              </c:pt>
              <c:pt idx="4">
                <c:v>84.825572999999991</c:v>
              </c:pt>
              <c:pt idx="5">
                <c:v>84.887743</c:v>
              </c:pt>
              <c:pt idx="6">
                <c:v>84.764086999999989</c:v>
              </c:pt>
              <c:pt idx="7">
                <c:v>83.412616</c:v>
              </c:pt>
              <c:pt idx="8">
                <c:v>84.13171899999999</c:v>
              </c:pt>
              <c:pt idx="9">
                <c:v>84.863348999999999</c:v>
              </c:pt>
              <c:pt idx="10">
                <c:v>84.489138999999994</c:v>
              </c:pt>
              <c:pt idx="11">
                <c:v>83.153426999999994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2C6-47CD-BF20-49FB52D1B6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973441"/>
        <c:axId val="65818137"/>
      </c:lineChart>
      <c:catAx>
        <c:axId val="339734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18137"/>
        <c:crosses val="autoZero"/>
        <c:auto val="1"/>
        <c:lblAlgn val="ctr"/>
        <c:lblOffset val="100"/>
        <c:noMultiLvlLbl val="0"/>
      </c:catAx>
      <c:valAx>
        <c:axId val="658181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734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152540</c:v>
                </c:pt>
                <c:pt idx="1">
                  <c:v>578950</c:v>
                </c:pt>
                <c:pt idx="2">
                  <c:v>725657</c:v>
                </c:pt>
                <c:pt idx="3">
                  <c:v>540406</c:v>
                </c:pt>
                <c:pt idx="4">
                  <c:v>28011176</c:v>
                </c:pt>
                <c:pt idx="5">
                  <c:v>1012005</c:v>
                </c:pt>
                <c:pt idx="6">
                  <c:v>6406749</c:v>
                </c:pt>
                <c:pt idx="7">
                  <c:v>19885824</c:v>
                </c:pt>
                <c:pt idx="8">
                  <c:v>3392472</c:v>
                </c:pt>
                <c:pt idx="9">
                  <c:v>395497</c:v>
                </c:pt>
                <c:pt idx="10">
                  <c:v>520313</c:v>
                </c:pt>
                <c:pt idx="11">
                  <c:v>267090</c:v>
                </c:pt>
                <c:pt idx="12">
                  <c:v>411378</c:v>
                </c:pt>
                <c:pt idx="13">
                  <c:v>701586</c:v>
                </c:pt>
                <c:pt idx="14">
                  <c:v>781575</c:v>
                </c:pt>
                <c:pt idx="15">
                  <c:v>8611093</c:v>
                </c:pt>
                <c:pt idx="16">
                  <c:v>1769140</c:v>
                </c:pt>
                <c:pt idx="17">
                  <c:v>476594</c:v>
                </c:pt>
                <c:pt idx="18">
                  <c:v>190458</c:v>
                </c:pt>
                <c:pt idx="19">
                  <c:v>341940</c:v>
                </c:pt>
                <c:pt idx="20">
                  <c:v>976044</c:v>
                </c:pt>
                <c:pt idx="21">
                  <c:v>4200702</c:v>
                </c:pt>
                <c:pt idx="22">
                  <c:v>1569185</c:v>
                </c:pt>
                <c:pt idx="23">
                  <c:v>708044</c:v>
                </c:pt>
                <c:pt idx="24">
                  <c:v>825021</c:v>
                </c:pt>
                <c:pt idx="25">
                  <c:v>31079409</c:v>
                </c:pt>
                <c:pt idx="26">
                  <c:v>2025294</c:v>
                </c:pt>
                <c:pt idx="27">
                  <c:v>322273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225106</c:v>
                </c:pt>
                <c:pt idx="1">
                  <c:v>478491</c:v>
                </c:pt>
                <c:pt idx="2">
                  <c:v>592044</c:v>
                </c:pt>
                <c:pt idx="3">
                  <c:v>524853</c:v>
                </c:pt>
                <c:pt idx="4">
                  <c:v>29664864</c:v>
                </c:pt>
                <c:pt idx="5">
                  <c:v>951524</c:v>
                </c:pt>
                <c:pt idx="6">
                  <c:v>6101345</c:v>
                </c:pt>
                <c:pt idx="7">
                  <c:v>21358830</c:v>
                </c:pt>
                <c:pt idx="8">
                  <c:v>3483168</c:v>
                </c:pt>
                <c:pt idx="9">
                  <c:v>476548</c:v>
                </c:pt>
                <c:pt idx="10">
                  <c:v>442149</c:v>
                </c:pt>
                <c:pt idx="11">
                  <c:v>241361</c:v>
                </c:pt>
                <c:pt idx="12">
                  <c:v>292082</c:v>
                </c:pt>
                <c:pt idx="13">
                  <c:v>850956</c:v>
                </c:pt>
                <c:pt idx="14">
                  <c:v>770491</c:v>
                </c:pt>
                <c:pt idx="15">
                  <c:v>8221852</c:v>
                </c:pt>
                <c:pt idx="16">
                  <c:v>1095186</c:v>
                </c:pt>
                <c:pt idx="17">
                  <c:v>466927</c:v>
                </c:pt>
                <c:pt idx="18">
                  <c:v>187769</c:v>
                </c:pt>
                <c:pt idx="19">
                  <c:v>274275</c:v>
                </c:pt>
                <c:pt idx="20">
                  <c:v>1065140</c:v>
                </c:pt>
                <c:pt idx="21">
                  <c:v>3687419</c:v>
                </c:pt>
                <c:pt idx="22">
                  <c:v>1538344</c:v>
                </c:pt>
                <c:pt idx="23">
                  <c:v>712848</c:v>
                </c:pt>
                <c:pt idx="24">
                  <c:v>723219</c:v>
                </c:pt>
                <c:pt idx="25">
                  <c:v>31329274</c:v>
                </c:pt>
                <c:pt idx="26">
                  <c:v>1995921</c:v>
                </c:pt>
                <c:pt idx="27">
                  <c:v>316635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299863"/>
        <c:axId val="9079771"/>
      </c:barChart>
      <c:catAx>
        <c:axId val="322998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79771"/>
        <c:crosses val="autoZero"/>
        <c:auto val="1"/>
        <c:lblAlgn val="ctr"/>
        <c:lblOffset val="100"/>
        <c:noMultiLvlLbl val="0"/>
      </c:catAx>
      <c:valAx>
        <c:axId val="90797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998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88-4561-824F-3E3D1FA71E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88-4561-824F-3E3D1FA71E2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8-4561-824F-3E3D1FA71E2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8-4561-824F-3E3D1FA71E2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8-4561-824F-3E3D1FA71E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8-4561-824F-3E3D1FA71E2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8-4561-824F-3E3D1FA71E2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88-4561-824F-3E3D1FA71E2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88-4561-824F-3E3D1FA71E2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88-4561-824F-3E3D1FA71E2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88-4561-824F-3E3D1FA71E2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272.96129000000002</c:v>
              </c:pt>
              <c:pt idx="1">
                <c:v>273.76442400000002</c:v>
              </c:pt>
              <c:pt idx="2">
                <c:v>274.98374899999999</c:v>
              </c:pt>
              <c:pt idx="3">
                <c:v>276.27261700000003</c:v>
              </c:pt>
              <c:pt idx="4">
                <c:v>277.76362499999999</c:v>
              </c:pt>
              <c:pt idx="5">
                <c:v>277.43173000000002</c:v>
              </c:pt>
              <c:pt idx="6">
                <c:v>278.51155</c:v>
              </c:pt>
              <c:pt idx="7">
                <c:v>278.89044200000001</c:v>
              </c:pt>
              <c:pt idx="8">
                <c:v>279.26146299999999</c:v>
              </c:pt>
              <c:pt idx="9">
                <c:v>278.86795899999998</c:v>
              </c:pt>
              <c:pt idx="10">
                <c:v>278.04267099999998</c:v>
              </c:pt>
              <c:pt idx="11">
                <c:v>277.32134400000001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A88-4561-824F-3E3D1FA71E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128110"/>
        <c:axId val="61449271"/>
      </c:lineChart>
      <c:catAx>
        <c:axId val="121281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49271"/>
        <c:crosses val="autoZero"/>
        <c:auto val="1"/>
        <c:lblAlgn val="ctr"/>
        <c:lblOffset val="100"/>
        <c:noMultiLvlLbl val="0"/>
      </c:catAx>
      <c:valAx>
        <c:axId val="614492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281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C5-4335-9972-A51C461041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C5-4335-9972-A51C461041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C5-4335-9972-A51C461041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C5-4335-9972-A51C461041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C5-4335-9972-A51C461041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C5-4335-9972-A51C461041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C5-4335-9972-A51C461041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C5-4335-9972-A51C461041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C5-4335-9972-A51C461041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C5-4335-9972-A51C461041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C5-4335-9972-A51C461041B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188.568524</c:v>
              </c:pt>
              <c:pt idx="1">
                <c:v>189.30317500000001</c:v>
              </c:pt>
              <c:pt idx="2">
                <c:v>190.546774</c:v>
              </c:pt>
              <c:pt idx="3">
                <c:v>191.689562</c:v>
              </c:pt>
              <c:pt idx="4">
                <c:v>192.72677100000001</c:v>
              </c:pt>
              <c:pt idx="5">
                <c:v>192.44849199999999</c:v>
              </c:pt>
              <c:pt idx="6">
                <c:v>192.98977500000001</c:v>
              </c:pt>
              <c:pt idx="7">
                <c:v>193.280554</c:v>
              </c:pt>
              <c:pt idx="8">
                <c:v>193.151904</c:v>
              </c:pt>
              <c:pt idx="9">
                <c:v>192.18368699999999</c:v>
              </c:pt>
              <c:pt idx="10">
                <c:v>191.56888000000001</c:v>
              </c:pt>
              <c:pt idx="11">
                <c:v>190.85301999999999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DC5-4335-9972-A51C461041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041474"/>
        <c:axId val="61165566"/>
      </c:lineChart>
      <c:catAx>
        <c:axId val="330414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65566"/>
        <c:crosses val="autoZero"/>
        <c:auto val="1"/>
        <c:lblAlgn val="ctr"/>
        <c:lblOffset val="100"/>
        <c:noMultiLvlLbl val="0"/>
      </c:catAx>
      <c:valAx>
        <c:axId val="611655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414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BE-4D18-ADFF-D37F06B4615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BE-4D18-ADFF-D37F06B4615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BE-4D18-ADFF-D37F06B4615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BE-4D18-ADFF-D37F06B4615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BE-4D18-ADFF-D37F06B461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BE-4D18-ADFF-D37F06B4615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BE-4D18-ADFF-D37F06B4615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BE-4D18-ADFF-D37F06B4615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BE-4D18-ADFF-D37F06B4615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BE-4D18-ADFF-D37F06B4615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BE-4D18-ADFF-D37F06B4615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17.4286925</c:v>
              </c:pt>
              <c:pt idx="1">
                <c:v>17.526011499999999</c:v>
              </c:pt>
              <c:pt idx="2">
                <c:v>17.6713825</c:v>
              </c:pt>
              <c:pt idx="3">
                <c:v>17.83876575</c:v>
              </c:pt>
              <c:pt idx="4">
                <c:v>17.9965735</c:v>
              </c:pt>
              <c:pt idx="5">
                <c:v>18.037866000000001</c:v>
              </c:pt>
              <c:pt idx="6">
                <c:v>18.132217499999999</c:v>
              </c:pt>
              <c:pt idx="7">
                <c:v>18.197201249999999</c:v>
              </c:pt>
              <c:pt idx="8">
                <c:v>18.220928749999999</c:v>
              </c:pt>
              <c:pt idx="9">
                <c:v>18.163733000000001</c:v>
              </c:pt>
              <c:pt idx="10">
                <c:v>18.161098249999998</c:v>
              </c:pt>
              <c:pt idx="11">
                <c:v>18.169856249999999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EBE-4D18-ADFF-D37F06B461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379551"/>
        <c:axId val="22217702"/>
      </c:lineChart>
      <c:catAx>
        <c:axId val="403795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17702"/>
        <c:crosses val="autoZero"/>
        <c:auto val="1"/>
        <c:lblAlgn val="ctr"/>
        <c:lblOffset val="100"/>
        <c:noMultiLvlLbl val="0"/>
      </c:catAx>
      <c:valAx>
        <c:axId val="222177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795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7D-479C-A428-0DE8E39A81B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D-479C-A428-0DE8E39A81B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D-479C-A428-0DE8E39A81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D-479C-A428-0DE8E39A81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7D-479C-A428-0DE8E39A81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D-479C-A428-0DE8E39A81B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7D-479C-A428-0DE8E39A81B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D-479C-A428-0DE8E39A81B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7D-479C-A428-0DE8E39A81B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D-479C-A428-0DE8E39A81B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7D-479C-A428-0DE8E39A81B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4.4521469846225568E-3</c:v>
              </c:pt>
              <c:pt idx="1">
                <c:v>9.2142168130589439E-3</c:v>
              </c:pt>
              <c:pt idx="2">
                <c:v>1.716287199360093E-2</c:v>
              </c:pt>
              <c:pt idx="3">
                <c:v>2.0227510332200448E-2</c:v>
              </c:pt>
              <c:pt idx="4">
                <c:v>2.5097695094103679E-2</c:v>
              </c:pt>
              <c:pt idx="5">
                <c:v>2.0612180656933991E-2</c:v>
              </c:pt>
              <c:pt idx="6">
                <c:v>2.7946180554116091E-2</c:v>
              </c:pt>
              <c:pt idx="7">
                <c:v>1.943574573287242E-2</c:v>
              </c:pt>
              <c:pt idx="8">
                <c:v>1.967480389331569E-2</c:v>
              </c:pt>
              <c:pt idx="9">
                <c:v>2.040116680004719E-2</c:v>
              </c:pt>
              <c:pt idx="10">
                <c:v>1.3522341636343331E-2</c:v>
              </c:pt>
              <c:pt idx="11">
                <c:v>6.570261904849419E-5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27D-479C-A428-0DE8E39A81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42159"/>
        <c:axId val="32609427"/>
      </c:lineChart>
      <c:catAx>
        <c:axId val="335421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09427"/>
        <c:crosses val="autoZero"/>
        <c:auto val="1"/>
        <c:lblAlgn val="ctr"/>
        <c:lblOffset val="100"/>
        <c:noMultiLvlLbl val="0"/>
      </c:catAx>
      <c:valAx>
        <c:axId val="326094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421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24-43B0-96AC-3163ED297D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24-43B0-96AC-3163ED297D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4-43B0-96AC-3163ED297D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4-43B0-96AC-3163ED297D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4-43B0-96AC-3163ED297D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24-43B0-96AC-3163ED297D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24-43B0-96AC-3163ED297D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24-43B0-96AC-3163ED297D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24-43B0-96AC-3163ED297D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24-43B0-96AC-3163ED297D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24-43B0-96AC-3163ED297D0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4.7358024361013433E-3</c:v>
              </c:pt>
              <c:pt idx="1">
                <c:v>1.253169267068964E-2</c:v>
              </c:pt>
              <c:pt idx="2">
                <c:v>2.123834381519521E-2</c:v>
              </c:pt>
              <c:pt idx="3">
                <c:v>1.6963104586636239E-2</c:v>
              </c:pt>
              <c:pt idx="4">
                <c:v>1.484081383420105E-2</c:v>
              </c:pt>
              <c:pt idx="5">
                <c:v>1.3759450020483189E-2</c:v>
              </c:pt>
              <c:pt idx="6">
                <c:v>2.5952053674638612E-2</c:v>
              </c:pt>
              <c:pt idx="7">
                <c:v>1.094434298028841E-2</c:v>
              </c:pt>
              <c:pt idx="8">
                <c:v>1.054779801427075E-2</c:v>
              </c:pt>
              <c:pt idx="9">
                <c:v>8.9860795935080631E-3</c:v>
              </c:pt>
              <c:pt idx="10">
                <c:v>7.7816060171027662E-3</c:v>
              </c:pt>
              <c:pt idx="11">
                <c:v>-9.0691653124394481E-3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324-43B0-96AC-3163ED297D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837718"/>
        <c:axId val="44101594"/>
      </c:lineChart>
      <c:catAx>
        <c:axId val="598377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01594"/>
        <c:crosses val="autoZero"/>
        <c:auto val="1"/>
        <c:lblAlgn val="ctr"/>
        <c:lblOffset val="100"/>
        <c:noMultiLvlLbl val="0"/>
      </c:catAx>
      <c:valAx>
        <c:axId val="441015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377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B2-408D-A86C-C221314606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B2-408D-A86C-C221314606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B2-408D-A86C-C221314606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2-408D-A86C-C221314606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B2-408D-A86C-C221314606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2-408D-A86C-C221314606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B2-408D-A86C-C221314606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2-408D-A86C-C221314606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B2-408D-A86C-C221314606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2-408D-A86C-C221314606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B2-408D-A86C-C2213146062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-0.101244466503741</c:v>
              </c:pt>
              <c:pt idx="1">
                <c:v>-0.10467311339302331</c:v>
              </c:pt>
              <c:pt idx="2">
                <c:v>-0.1020860007604423</c:v>
              </c:pt>
              <c:pt idx="3">
                <c:v>-9.7335417034545638E-2</c:v>
              </c:pt>
              <c:pt idx="4">
                <c:v>-8.3225219666724012E-2</c:v>
              </c:pt>
              <c:pt idx="5">
                <c:v>-7.5889565943183301E-2</c:v>
              </c:pt>
              <c:pt idx="6">
                <c:v>-6.3868159852332435E-2</c:v>
              </c:pt>
              <c:pt idx="7">
                <c:v>-7.2193474951700184E-2</c:v>
              </c:pt>
              <c:pt idx="8">
                <c:v>-5.3834491581722599E-2</c:v>
              </c:pt>
              <c:pt idx="9">
                <c:v>-2.7121634321629149E-2</c:v>
              </c:pt>
              <c:pt idx="10">
                <c:v>-2.3449991351509169E-2</c:v>
              </c:pt>
              <c:pt idx="11">
                <c:v>-4.2668349474672809E-2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EB2-408D-A86C-C221314606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831752"/>
        <c:axId val="64799256"/>
      </c:lineChart>
      <c:catAx>
        <c:axId val="348317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799256"/>
        <c:crosses val="autoZero"/>
        <c:auto val="1"/>
        <c:lblAlgn val="ctr"/>
        <c:lblOffset val="100"/>
        <c:noMultiLvlLbl val="0"/>
      </c:catAx>
      <c:valAx>
        <c:axId val="647992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317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96-4E1B-9F5F-929DD2CD09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96-4E1B-9F5F-929DD2CD09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96-4E1B-9F5F-929DD2CD09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6-4E1B-9F5F-929DD2CD09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96-4E1B-9F5F-929DD2CD09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96-4E1B-9F5F-929DD2CD09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96-4E1B-9F5F-929DD2CD09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96-4E1B-9F5F-929DD2CD09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96-4E1B-9F5F-929DD2CD097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96-4E1B-9F5F-929DD2CD097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96-4E1B-9F5F-929DD2CD097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4.0441105912466559E-2</c:v>
              </c:pt>
              <c:pt idx="1">
                <c:v>4.6471077772449992E-2</c:v>
              </c:pt>
              <c:pt idx="2">
                <c:v>5.6497449879373142E-2</c:v>
              </c:pt>
              <c:pt idx="3">
                <c:v>6.3372423963135208E-2</c:v>
              </c:pt>
              <c:pt idx="4">
                <c:v>6.8715143752199892E-2</c:v>
              </c:pt>
              <c:pt idx="5">
                <c:v>5.7548198336284218E-2</c:v>
              </c:pt>
              <c:pt idx="6">
                <c:v>6.096817334521229E-2</c:v>
              </c:pt>
              <c:pt idx="7">
                <c:v>5.7545137850177841E-2</c:v>
              </c:pt>
              <c:pt idx="8">
                <c:v>5.1807892404028652E-2</c:v>
              </c:pt>
              <c:pt idx="9">
                <c:v>4.4175092868497391E-2</c:v>
              </c:pt>
              <c:pt idx="10">
                <c:v>3.1299651149664223E-2</c:v>
              </c:pt>
              <c:pt idx="11">
                <c:v>2.1696846102478441E-2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296-4E1B-9F5F-929DD2CD09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13158"/>
        <c:axId val="18294064"/>
      </c:lineChart>
      <c:catAx>
        <c:axId val="316131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94064"/>
        <c:crosses val="autoZero"/>
        <c:auto val="1"/>
        <c:lblAlgn val="ctr"/>
        <c:lblOffset val="100"/>
        <c:noMultiLvlLbl val="0"/>
      </c:catAx>
      <c:valAx>
        <c:axId val="182940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131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D2-41C8-A494-76F8CAD89E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D2-41C8-A494-76F8CAD89E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D2-41C8-A494-76F8CAD89E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D2-41C8-A494-76F8CAD89E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D2-41C8-A494-76F8CAD89E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D2-41C8-A494-76F8CAD89E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D2-41C8-A494-76F8CAD89E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D2-41C8-A494-76F8CAD89E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D2-41C8-A494-76F8CAD89E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D2-41C8-A494-76F8CAD89E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D2-41C8-A494-76F8CAD89ED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5.1974701732266163E-2</c:v>
              </c:pt>
              <c:pt idx="1">
                <c:v>6.1442042000360908E-2</c:v>
              </c:pt>
              <c:pt idx="2">
                <c:v>7.7063450822756438E-2</c:v>
              </c:pt>
              <c:pt idx="3">
                <c:v>8.6737294301870549E-2</c:v>
              </c:pt>
              <c:pt idx="4">
                <c:v>9.2949367184870665E-2</c:v>
              </c:pt>
              <c:pt idx="5">
                <c:v>7.9493255363599205E-2</c:v>
              </c:pt>
              <c:pt idx="6">
                <c:v>7.9861233724908595E-2</c:v>
              </c:pt>
              <c:pt idx="7">
                <c:v>7.6207566101703678E-2</c:v>
              </c:pt>
              <c:pt idx="8">
                <c:v>6.5539993492298637E-2</c:v>
              </c:pt>
              <c:pt idx="9">
                <c:v>4.9091295732376521E-2</c:v>
              </c:pt>
              <c:pt idx="10">
                <c:v>3.4927961337367697E-2</c:v>
              </c:pt>
              <c:pt idx="11">
                <c:v>2.2578848073966651E-2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1D2-41C8-A494-76F8CAD89E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40193"/>
        <c:axId val="14050608"/>
      </c:lineChart>
      <c:catAx>
        <c:axId val="45401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50608"/>
        <c:crosses val="autoZero"/>
        <c:auto val="1"/>
        <c:lblAlgn val="ctr"/>
        <c:lblOffset val="100"/>
        <c:noMultiLvlLbl val="0"/>
      </c:catAx>
      <c:valAx>
        <c:axId val="140506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01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77-4CFF-B41F-AFED998635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77-4CFF-B41F-AFED998635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77-4CFF-B41F-AFED998635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77-4CFF-B41F-AFED998635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77-4CFF-B41F-AFED998635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77-4CFF-B41F-AFED998635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7-4CFF-B41F-AFED998635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77-4CFF-B41F-AFED998635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77-4CFF-B41F-AFED998635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77-4CFF-B41F-AFED998635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77-4CFF-B41F-AFED9986350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5.8325567218605413E-2</c:v>
              </c:pt>
              <c:pt idx="1">
                <c:v>7.0470715764588826E-2</c:v>
              </c:pt>
              <c:pt idx="2">
                <c:v>8.7396385062163962E-2</c:v>
              </c:pt>
              <c:pt idx="3">
                <c:v>0.1020878751010806</c:v>
              </c:pt>
              <c:pt idx="4">
                <c:v>0.11180481033933171</c:v>
              </c:pt>
              <c:pt idx="5">
                <c:v>0.1040515405789391</c:v>
              </c:pt>
              <c:pt idx="6">
                <c:v>0.107325615826835</c:v>
              </c:pt>
              <c:pt idx="7">
                <c:v>0.1060857261358505</c:v>
              </c:pt>
              <c:pt idx="8">
                <c:v>9.6343015969540063E-2</c:v>
              </c:pt>
              <c:pt idx="9">
                <c:v>8.083494060356064E-2</c:v>
              </c:pt>
              <c:pt idx="10">
                <c:v>6.7240456874112162E-2</c:v>
              </c:pt>
              <c:pt idx="11">
                <c:v>5.5025808635123602E-2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B77-4CFF-B41F-AFED998635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865849"/>
        <c:axId val="24356330"/>
      </c:lineChart>
      <c:catAx>
        <c:axId val="508658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56330"/>
        <c:crosses val="autoZero"/>
        <c:auto val="1"/>
        <c:lblAlgn val="ctr"/>
        <c:lblOffset val="100"/>
        <c:noMultiLvlLbl val="0"/>
      </c:catAx>
      <c:valAx>
        <c:axId val="243563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658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524690</c:v>
                </c:pt>
                <c:pt idx="2">
                  <c:v>132547</c:v>
                </c:pt>
                <c:pt idx="3">
                  <c:v>0</c:v>
                </c:pt>
                <c:pt idx="4">
                  <c:v>22113199</c:v>
                </c:pt>
                <c:pt idx="5">
                  <c:v>663822</c:v>
                </c:pt>
                <c:pt idx="6">
                  <c:v>122655</c:v>
                </c:pt>
                <c:pt idx="7">
                  <c:v>14982251</c:v>
                </c:pt>
                <c:pt idx="8">
                  <c:v>1961532</c:v>
                </c:pt>
                <c:pt idx="9">
                  <c:v>230593</c:v>
                </c:pt>
                <c:pt idx="10">
                  <c:v>515622</c:v>
                </c:pt>
                <c:pt idx="11">
                  <c:v>28042</c:v>
                </c:pt>
                <c:pt idx="12">
                  <c:v>137927</c:v>
                </c:pt>
                <c:pt idx="13">
                  <c:v>418040</c:v>
                </c:pt>
                <c:pt idx="14">
                  <c:v>429274</c:v>
                </c:pt>
                <c:pt idx="15">
                  <c:v>6347778</c:v>
                </c:pt>
                <c:pt idx="16">
                  <c:v>1590764</c:v>
                </c:pt>
                <c:pt idx="17">
                  <c:v>185256</c:v>
                </c:pt>
                <c:pt idx="18">
                  <c:v>13191</c:v>
                </c:pt>
                <c:pt idx="19">
                  <c:v>802</c:v>
                </c:pt>
                <c:pt idx="20">
                  <c:v>0</c:v>
                </c:pt>
                <c:pt idx="21">
                  <c:v>1987819</c:v>
                </c:pt>
                <c:pt idx="22">
                  <c:v>590100</c:v>
                </c:pt>
                <c:pt idx="23">
                  <c:v>440808</c:v>
                </c:pt>
                <c:pt idx="24">
                  <c:v>61229</c:v>
                </c:pt>
                <c:pt idx="25">
                  <c:v>24521846</c:v>
                </c:pt>
                <c:pt idx="26">
                  <c:v>1263088</c:v>
                </c:pt>
                <c:pt idx="27">
                  <c:v>112688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448392</c:v>
                </c:pt>
                <c:pt idx="2">
                  <c:v>101392</c:v>
                </c:pt>
                <c:pt idx="3">
                  <c:v>0</c:v>
                </c:pt>
                <c:pt idx="4">
                  <c:v>24105787</c:v>
                </c:pt>
                <c:pt idx="5">
                  <c:v>667731</c:v>
                </c:pt>
                <c:pt idx="6">
                  <c:v>128501</c:v>
                </c:pt>
                <c:pt idx="7">
                  <c:v>16463806</c:v>
                </c:pt>
                <c:pt idx="8">
                  <c:v>2106826</c:v>
                </c:pt>
                <c:pt idx="9">
                  <c:v>305294</c:v>
                </c:pt>
                <c:pt idx="10">
                  <c:v>426587</c:v>
                </c:pt>
                <c:pt idx="11">
                  <c:v>29629</c:v>
                </c:pt>
                <c:pt idx="12">
                  <c:v>53940</c:v>
                </c:pt>
                <c:pt idx="13">
                  <c:v>470087</c:v>
                </c:pt>
                <c:pt idx="14">
                  <c:v>344728</c:v>
                </c:pt>
                <c:pt idx="15">
                  <c:v>6215803</c:v>
                </c:pt>
                <c:pt idx="16">
                  <c:v>851684</c:v>
                </c:pt>
                <c:pt idx="17">
                  <c:v>185929</c:v>
                </c:pt>
                <c:pt idx="18">
                  <c:v>16702</c:v>
                </c:pt>
                <c:pt idx="19">
                  <c:v>1213</c:v>
                </c:pt>
                <c:pt idx="20">
                  <c:v>0</c:v>
                </c:pt>
                <c:pt idx="21">
                  <c:v>1796887</c:v>
                </c:pt>
                <c:pt idx="22">
                  <c:v>510822</c:v>
                </c:pt>
                <c:pt idx="23">
                  <c:v>451038</c:v>
                </c:pt>
                <c:pt idx="24">
                  <c:v>55435</c:v>
                </c:pt>
                <c:pt idx="25">
                  <c:v>24533824</c:v>
                </c:pt>
                <c:pt idx="26">
                  <c:v>1124349</c:v>
                </c:pt>
                <c:pt idx="27">
                  <c:v>115912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843548"/>
        <c:axId val="611713"/>
      </c:barChart>
      <c:catAx>
        <c:axId val="588435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713"/>
        <c:crosses val="autoZero"/>
        <c:auto val="1"/>
        <c:lblAlgn val="ctr"/>
        <c:lblOffset val="100"/>
        <c:noMultiLvlLbl val="0"/>
      </c:catAx>
      <c:valAx>
        <c:axId val="6117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435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8333.8379999999997</c:v>
                </c:pt>
                <c:pt idx="1">
                  <c:v>0</c:v>
                </c:pt>
                <c:pt idx="2">
                  <c:v>1538.5540000000001</c:v>
                </c:pt>
                <c:pt idx="3">
                  <c:v>5395.588999999999</c:v>
                </c:pt>
                <c:pt idx="4">
                  <c:v>447.40800000000002</c:v>
                </c:pt>
                <c:pt idx="5">
                  <c:v>4325.7330000000011</c:v>
                </c:pt>
                <c:pt idx="6">
                  <c:v>784.21300000000031</c:v>
                </c:pt>
                <c:pt idx="7">
                  <c:v>764.96</c:v>
                </c:pt>
                <c:pt idx="8">
                  <c:v>0</c:v>
                </c:pt>
                <c:pt idx="9">
                  <c:v>123.657</c:v>
                </c:pt>
                <c:pt idx="10">
                  <c:v>873.35799999999995</c:v>
                </c:pt>
                <c:pt idx="11">
                  <c:v>0</c:v>
                </c:pt>
                <c:pt idx="12">
                  <c:v>63.3</c:v>
                </c:pt>
                <c:pt idx="13">
                  <c:v>7515.5280000000012</c:v>
                </c:pt>
                <c:pt idx="14">
                  <c:v>59.54699999999999</c:v>
                </c:pt>
                <c:pt idx="15">
                  <c:v>180.1</c:v>
                </c:pt>
                <c:pt idx="16">
                  <c:v>9.5750000000000011</c:v>
                </c:pt>
                <c:pt idx="17">
                  <c:v>816.17399999999998</c:v>
                </c:pt>
                <c:pt idx="18">
                  <c:v>0</c:v>
                </c:pt>
                <c:pt idx="19">
                  <c:v>320.19900000000001</c:v>
                </c:pt>
                <c:pt idx="20">
                  <c:v>9824.6560000000009</c:v>
                </c:pt>
                <c:pt idx="21">
                  <c:v>601.99799999999982</c:v>
                </c:pt>
                <c:pt idx="22">
                  <c:v>1539.0129999999999</c:v>
                </c:pt>
                <c:pt idx="23">
                  <c:v>0</c:v>
                </c:pt>
                <c:pt idx="24">
                  <c:v>506.166</c:v>
                </c:pt>
                <c:pt idx="25">
                  <c:v>516.35500000000002</c:v>
                </c:pt>
                <c:pt idx="26">
                  <c:v>11600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7295.9620000000004</c:v>
                </c:pt>
                <c:pt idx="1">
                  <c:v>202.113</c:v>
                </c:pt>
                <c:pt idx="2">
                  <c:v>1305.327</c:v>
                </c:pt>
                <c:pt idx="3">
                  <c:v>4612.2640000000001</c:v>
                </c:pt>
                <c:pt idx="4">
                  <c:v>447.38400000000001</c:v>
                </c:pt>
                <c:pt idx="5">
                  <c:v>4405.4119999999994</c:v>
                </c:pt>
                <c:pt idx="6">
                  <c:v>739.74399999999991</c:v>
                </c:pt>
                <c:pt idx="7">
                  <c:v>944.47400000000016</c:v>
                </c:pt>
                <c:pt idx="8">
                  <c:v>0</c:v>
                </c:pt>
                <c:pt idx="9">
                  <c:v>138.703</c:v>
                </c:pt>
                <c:pt idx="10">
                  <c:v>1139.951</c:v>
                </c:pt>
                <c:pt idx="11">
                  <c:v>3.9089999999999998</c:v>
                </c:pt>
                <c:pt idx="12">
                  <c:v>55.69</c:v>
                </c:pt>
                <c:pt idx="13">
                  <c:v>4420.1900000000014</c:v>
                </c:pt>
                <c:pt idx="14">
                  <c:v>47.542999999999999</c:v>
                </c:pt>
                <c:pt idx="15">
                  <c:v>307.63099999999997</c:v>
                </c:pt>
                <c:pt idx="16">
                  <c:v>90.392999999999986</c:v>
                </c:pt>
                <c:pt idx="17">
                  <c:v>839.73699999999997</c:v>
                </c:pt>
                <c:pt idx="18">
                  <c:v>0</c:v>
                </c:pt>
                <c:pt idx="19">
                  <c:v>299.06700000000001</c:v>
                </c:pt>
                <c:pt idx="20">
                  <c:v>9102.9549999999999</c:v>
                </c:pt>
                <c:pt idx="21">
                  <c:v>1331.2650000000001</c:v>
                </c:pt>
                <c:pt idx="22">
                  <c:v>2195.2649999999999</c:v>
                </c:pt>
                <c:pt idx="23">
                  <c:v>0</c:v>
                </c:pt>
                <c:pt idx="24">
                  <c:v>803.99699999999996</c:v>
                </c:pt>
                <c:pt idx="25">
                  <c:v>1057.6590000000001</c:v>
                </c:pt>
                <c:pt idx="26">
                  <c:v>12264.906999999999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921900"/>
        <c:axId val="2746685"/>
      </c:barChart>
      <c:catAx>
        <c:axId val="469219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6685"/>
        <c:crosses val="autoZero"/>
        <c:auto val="1"/>
        <c:lblAlgn val="ctr"/>
        <c:lblOffset val="100"/>
        <c:noMultiLvlLbl val="0"/>
      </c:catAx>
      <c:valAx>
        <c:axId val="27466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219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22264</c:v>
                </c:pt>
                <c:pt idx="1">
                  <c:v>4376</c:v>
                </c:pt>
                <c:pt idx="2">
                  <c:v>26187</c:v>
                </c:pt>
                <c:pt idx="3">
                  <c:v>19210</c:v>
                </c:pt>
                <c:pt idx="4">
                  <c:v>1213370</c:v>
                </c:pt>
                <c:pt idx="5">
                  <c:v>44571</c:v>
                </c:pt>
                <c:pt idx="6">
                  <c:v>45360</c:v>
                </c:pt>
                <c:pt idx="7">
                  <c:v>662346</c:v>
                </c:pt>
                <c:pt idx="8">
                  <c:v>10066</c:v>
                </c:pt>
                <c:pt idx="9">
                  <c:v>96356</c:v>
                </c:pt>
                <c:pt idx="10">
                  <c:v>7638</c:v>
                </c:pt>
                <c:pt idx="11">
                  <c:v>313009</c:v>
                </c:pt>
                <c:pt idx="12">
                  <c:v>5773</c:v>
                </c:pt>
                <c:pt idx="13">
                  <c:v>0</c:v>
                </c:pt>
                <c:pt idx="14">
                  <c:v>49633</c:v>
                </c:pt>
                <c:pt idx="15">
                  <c:v>1284865</c:v>
                </c:pt>
                <c:pt idx="16">
                  <c:v>27787</c:v>
                </c:pt>
                <c:pt idx="17">
                  <c:v>11129</c:v>
                </c:pt>
                <c:pt idx="18">
                  <c:v>768</c:v>
                </c:pt>
                <c:pt idx="19">
                  <c:v>9384</c:v>
                </c:pt>
                <c:pt idx="20">
                  <c:v>14097</c:v>
                </c:pt>
                <c:pt idx="21">
                  <c:v>352308</c:v>
                </c:pt>
                <c:pt idx="22">
                  <c:v>22782</c:v>
                </c:pt>
                <c:pt idx="23">
                  <c:v>16016</c:v>
                </c:pt>
                <c:pt idx="24">
                  <c:v>40961</c:v>
                </c:pt>
                <c:pt idx="25">
                  <c:v>207517</c:v>
                </c:pt>
                <c:pt idx="26">
                  <c:v>42089</c:v>
                </c:pt>
                <c:pt idx="27">
                  <c:v>2573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17760</c:v>
                </c:pt>
                <c:pt idx="1">
                  <c:v>9608</c:v>
                </c:pt>
                <c:pt idx="2">
                  <c:v>29597</c:v>
                </c:pt>
                <c:pt idx="3">
                  <c:v>17231</c:v>
                </c:pt>
                <c:pt idx="4">
                  <c:v>1510743</c:v>
                </c:pt>
                <c:pt idx="5">
                  <c:v>45494</c:v>
                </c:pt>
                <c:pt idx="6">
                  <c:v>51472</c:v>
                </c:pt>
                <c:pt idx="7">
                  <c:v>667865</c:v>
                </c:pt>
                <c:pt idx="8">
                  <c:v>58523</c:v>
                </c:pt>
                <c:pt idx="9">
                  <c:v>78776</c:v>
                </c:pt>
                <c:pt idx="10">
                  <c:v>11954</c:v>
                </c:pt>
                <c:pt idx="11">
                  <c:v>199718</c:v>
                </c:pt>
                <c:pt idx="12">
                  <c:v>5537</c:v>
                </c:pt>
                <c:pt idx="13">
                  <c:v>12633</c:v>
                </c:pt>
                <c:pt idx="14">
                  <c:v>61545</c:v>
                </c:pt>
                <c:pt idx="15">
                  <c:v>1273230</c:v>
                </c:pt>
                <c:pt idx="16">
                  <c:v>30762</c:v>
                </c:pt>
                <c:pt idx="17">
                  <c:v>10630</c:v>
                </c:pt>
                <c:pt idx="18">
                  <c:v>1789</c:v>
                </c:pt>
                <c:pt idx="19">
                  <c:v>9690</c:v>
                </c:pt>
                <c:pt idx="20">
                  <c:v>11340</c:v>
                </c:pt>
                <c:pt idx="21">
                  <c:v>405603</c:v>
                </c:pt>
                <c:pt idx="22">
                  <c:v>23107</c:v>
                </c:pt>
                <c:pt idx="23">
                  <c:v>13298</c:v>
                </c:pt>
                <c:pt idx="24">
                  <c:v>45211</c:v>
                </c:pt>
                <c:pt idx="25">
                  <c:v>256185</c:v>
                </c:pt>
                <c:pt idx="26">
                  <c:v>49848</c:v>
                </c:pt>
                <c:pt idx="27">
                  <c:v>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290281"/>
        <c:axId val="7352347"/>
      </c:barChart>
      <c:catAx>
        <c:axId val="662902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52347"/>
        <c:crosses val="autoZero"/>
        <c:auto val="1"/>
        <c:lblAlgn val="ctr"/>
        <c:lblOffset val="100"/>
        <c:noMultiLvlLbl val="0"/>
      </c:catAx>
      <c:valAx>
        <c:axId val="73523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902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11089</c:v>
                </c:pt>
                <c:pt idx="1">
                  <c:v>642</c:v>
                </c:pt>
                <c:pt idx="2">
                  <c:v>10249</c:v>
                </c:pt>
                <c:pt idx="3">
                  <c:v>5303</c:v>
                </c:pt>
                <c:pt idx="4">
                  <c:v>1161568</c:v>
                </c:pt>
                <c:pt idx="5">
                  <c:v>11014</c:v>
                </c:pt>
                <c:pt idx="6">
                  <c:v>74</c:v>
                </c:pt>
                <c:pt idx="7">
                  <c:v>538505</c:v>
                </c:pt>
                <c:pt idx="8">
                  <c:v>8536</c:v>
                </c:pt>
                <c:pt idx="9">
                  <c:v>12127</c:v>
                </c:pt>
                <c:pt idx="10">
                  <c:v>0</c:v>
                </c:pt>
                <c:pt idx="11">
                  <c:v>297832</c:v>
                </c:pt>
                <c:pt idx="12">
                  <c:v>2888</c:v>
                </c:pt>
                <c:pt idx="13">
                  <c:v>0</c:v>
                </c:pt>
                <c:pt idx="14">
                  <c:v>40637</c:v>
                </c:pt>
                <c:pt idx="15">
                  <c:v>1160694</c:v>
                </c:pt>
                <c:pt idx="16">
                  <c:v>13405</c:v>
                </c:pt>
                <c:pt idx="17">
                  <c:v>7598</c:v>
                </c:pt>
                <c:pt idx="18">
                  <c:v>0</c:v>
                </c:pt>
                <c:pt idx="19">
                  <c:v>6124</c:v>
                </c:pt>
                <c:pt idx="20">
                  <c:v>4325</c:v>
                </c:pt>
                <c:pt idx="21">
                  <c:v>289263</c:v>
                </c:pt>
                <c:pt idx="22">
                  <c:v>13714</c:v>
                </c:pt>
                <c:pt idx="23">
                  <c:v>7048</c:v>
                </c:pt>
                <c:pt idx="24">
                  <c:v>13478</c:v>
                </c:pt>
                <c:pt idx="25">
                  <c:v>167155</c:v>
                </c:pt>
                <c:pt idx="26">
                  <c:v>19515</c:v>
                </c:pt>
                <c:pt idx="27">
                  <c:v>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9462</c:v>
                </c:pt>
                <c:pt idx="1">
                  <c:v>495</c:v>
                </c:pt>
                <c:pt idx="2">
                  <c:v>13364</c:v>
                </c:pt>
                <c:pt idx="3">
                  <c:v>5645</c:v>
                </c:pt>
                <c:pt idx="4">
                  <c:v>1441751</c:v>
                </c:pt>
                <c:pt idx="5">
                  <c:v>12789</c:v>
                </c:pt>
                <c:pt idx="6">
                  <c:v>476</c:v>
                </c:pt>
                <c:pt idx="7">
                  <c:v>574046</c:v>
                </c:pt>
                <c:pt idx="8">
                  <c:v>30790</c:v>
                </c:pt>
                <c:pt idx="9">
                  <c:v>3636</c:v>
                </c:pt>
                <c:pt idx="10">
                  <c:v>0</c:v>
                </c:pt>
                <c:pt idx="11">
                  <c:v>190407</c:v>
                </c:pt>
                <c:pt idx="12">
                  <c:v>3097</c:v>
                </c:pt>
                <c:pt idx="13">
                  <c:v>12633</c:v>
                </c:pt>
                <c:pt idx="14">
                  <c:v>50525</c:v>
                </c:pt>
                <c:pt idx="15">
                  <c:v>1155103</c:v>
                </c:pt>
                <c:pt idx="16">
                  <c:v>13681</c:v>
                </c:pt>
                <c:pt idx="17">
                  <c:v>5800</c:v>
                </c:pt>
                <c:pt idx="18">
                  <c:v>0</c:v>
                </c:pt>
                <c:pt idx="19">
                  <c:v>5562</c:v>
                </c:pt>
                <c:pt idx="20">
                  <c:v>4476</c:v>
                </c:pt>
                <c:pt idx="21">
                  <c:v>335295</c:v>
                </c:pt>
                <c:pt idx="22">
                  <c:v>15425</c:v>
                </c:pt>
                <c:pt idx="23">
                  <c:v>6883</c:v>
                </c:pt>
                <c:pt idx="24">
                  <c:v>16531</c:v>
                </c:pt>
                <c:pt idx="25">
                  <c:v>230335</c:v>
                </c:pt>
                <c:pt idx="26">
                  <c:v>27091</c:v>
                </c:pt>
                <c:pt idx="27">
                  <c:v>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74400"/>
        <c:axId val="51489"/>
      </c:barChart>
      <c:catAx>
        <c:axId val="82744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89"/>
        <c:crosses val="autoZero"/>
        <c:auto val="1"/>
        <c:lblAlgn val="ctr"/>
        <c:lblOffset val="100"/>
        <c:noMultiLvlLbl val="0"/>
      </c:catAx>
      <c:valAx>
        <c:axId val="514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744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8654BF15-25D0-45E9-97D8-D543658750FA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387EC573-8B4F-497C-89DB-13E74E495E53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255F71BD-8B31-4038-84A3-C3D5F036ED2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96792E45-3053-49E8-898A-237CE5EEC9D3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18297EF6-76B1-472D-940D-AF47F132B818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E6F4C04-C1CD-4CD3-B36B-BF3D2375F5DD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408CBF83-17E4-4A35-8452-EEA36456A1B0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BA7C75-DC47-47F0-9DC0-A324E0098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A1EF450-C628-412B-8532-F74FA6610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BE86C9-AFD9-4138-80F4-4EAAA55D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92CB348-F276-42F6-9014-4E29582F0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ECF5F0-27CF-4E95-B015-FE02F9F84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A7B9ED0-41B9-47D6-8BC8-A63C7916C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B61F9B-6582-4C33-9A8A-40BFA825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643287D-DF8E-4F4C-BBA9-ACB47FBA3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04AB32-B340-46FE-85A8-0D354B01F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FC02107-5FB8-4726-8935-2C0510C3E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86C6F5-5BF4-4DCB-A133-C689E190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1BACE19-7446-4659-A250-625E7E3E1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BE9D4C-A54A-4E8E-A983-0D69F8066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F0EE5D3-C263-4C0B-ABFB-819EC095F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45F66F-D3AA-4883-8385-D8640625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801EA29-BD02-430D-8C58-4A528320E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76FE11D6-CA6A-43E8-A033-BF04D63BEBB5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5818017A-7549-45D2-8A0B-751F0F426B5F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229ECA80-F31B-48D9-81B8-9D8F79312E91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6E3647E-F264-4EFC-BFC3-266002917B2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321775E-97E3-40F0-B306-0D25CB7F8BC7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2BBE1FA-7ECC-43CB-BECF-C9387475010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5F0AC69B-C636-41E2-BD56-F25F7980C1D6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455E9E-7478-4C0C-9E5D-7D14A4FF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D6FB02D-58D6-40D0-923F-4EF1D39C7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AFD4C3C-D54A-4288-A277-C1D301C24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589EF4B-4801-4FF5-9B0A-1D48735DF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4336B59-FA67-455A-8BE3-91818002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02C6000-BCDF-4854-B669-F96135F3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F68221-CF21-4DAD-BD12-1F3606553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BAA289-8563-4173-BC36-183FF1C68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C700DD7-CF02-4BC4-BD61-24255E31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C6E66EF-999B-40FC-AF14-FF730431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F372299-E52F-499A-97A5-56023684A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49D02CC-6E65-4B93-A6E3-A84FEDFC7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14993E0-D3A4-45E0-A131-434D034D5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C817824-C1CD-43F3-865C-DC0EAE1C9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14E081-92FD-4404-9768-2E6517BBA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ECFC2ED-77A8-4B5A-864D-46CD79E44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F1F1A7E-94A8-4CE5-AC12-1BEC29C61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08BDEA4-83AC-4835-9CCC-1A5F114C3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7549E12-4DBB-472A-9A39-5BED5719B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12F96DA-FDE1-415B-80EE-A839E9FDC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C5A7220-0D5D-47D4-978A-66AE48987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3A206DDB-8CF1-4ACC-AC7F-55D1AA2779CA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216A99-1C8D-4D34-9658-5B1D1744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B9AA0B9-3614-49A6-86F0-C4D40C0BE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932EA8-EC07-455C-B77C-9F85311DC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4F12AC8-EA9A-4D53-85BA-99F576BE2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1B0DF5F-70F3-41AE-8EAB-38735DF03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F3F7618-454F-421F-8F11-1DA2BB9FD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8DA945C-541F-453D-8ABF-5F233378F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8F365-F0DB-4A2D-BDFB-D1DE01B46CDA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93F98-296C-44DE-8A3D-CC346C945E35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53307</v>
      </c>
      <c r="C7" s="189">
        <v>30348</v>
      </c>
      <c r="D7" s="189">
        <v>225106</v>
      </c>
      <c r="E7" s="189">
        <v>152540</v>
      </c>
      <c r="F7" s="190">
        <v>-32.23636864410544</v>
      </c>
      <c r="G7" s="13"/>
    </row>
    <row r="8" spans="1:14" ht="15.6" customHeight="1">
      <c r="A8" s="188" t="s">
        <v>11</v>
      </c>
      <c r="B8" s="189">
        <v>100890</v>
      </c>
      <c r="C8" s="189">
        <v>120928</v>
      </c>
      <c r="D8" s="189">
        <v>478491</v>
      </c>
      <c r="E8" s="189">
        <v>578950</v>
      </c>
      <c r="F8" s="190">
        <v>20.994961242740199</v>
      </c>
      <c r="G8" s="6"/>
    </row>
    <row r="9" spans="1:14" ht="15.6" customHeight="1">
      <c r="A9" s="188" t="s">
        <v>8</v>
      </c>
      <c r="B9" s="189">
        <v>140143</v>
      </c>
      <c r="C9" s="189">
        <v>167237</v>
      </c>
      <c r="D9" s="189">
        <v>592044</v>
      </c>
      <c r="E9" s="189">
        <v>725657</v>
      </c>
      <c r="F9" s="190">
        <v>22.568086155758689</v>
      </c>
      <c r="G9" s="6"/>
    </row>
    <row r="10" spans="1:14" ht="15.6" customHeight="1">
      <c r="A10" s="188" t="s">
        <v>10</v>
      </c>
      <c r="B10" s="189">
        <v>127803</v>
      </c>
      <c r="C10" s="189">
        <v>107986</v>
      </c>
      <c r="D10" s="189">
        <v>524853</v>
      </c>
      <c r="E10" s="189">
        <v>540406</v>
      </c>
      <c r="F10" s="190">
        <v>2.9633059161327111</v>
      </c>
    </row>
    <row r="11" spans="1:14" ht="15.6" customHeight="1">
      <c r="A11" s="188" t="s">
        <v>9</v>
      </c>
      <c r="B11" s="189">
        <v>6241802</v>
      </c>
      <c r="C11" s="189">
        <v>6093342</v>
      </c>
      <c r="D11" s="189">
        <v>29664864</v>
      </c>
      <c r="E11" s="189">
        <v>28011176</v>
      </c>
      <c r="F11" s="190">
        <v>-5.5745679467804052</v>
      </c>
    </row>
    <row r="12" spans="1:14" ht="15.6" customHeight="1">
      <c r="A12" s="188" t="s">
        <v>6</v>
      </c>
      <c r="B12" s="189">
        <v>207926</v>
      </c>
      <c r="C12" s="189">
        <v>207219</v>
      </c>
      <c r="D12" s="189">
        <v>951524</v>
      </c>
      <c r="E12" s="189">
        <v>1012005</v>
      </c>
      <c r="F12" s="190">
        <v>6.3562243306527222</v>
      </c>
    </row>
    <row r="13" spans="1:14" ht="15.6" customHeight="1">
      <c r="A13" s="188" t="s">
        <v>175</v>
      </c>
      <c r="B13" s="189">
        <v>1476200</v>
      </c>
      <c r="C13" s="189">
        <v>1507156</v>
      </c>
      <c r="D13" s="189">
        <v>6101345</v>
      </c>
      <c r="E13" s="189">
        <v>6406749</v>
      </c>
      <c r="F13" s="190">
        <v>5.0055192748484103</v>
      </c>
    </row>
    <row r="14" spans="1:14" ht="15.6" customHeight="1">
      <c r="A14" s="188" t="s">
        <v>148</v>
      </c>
      <c r="B14" s="189">
        <v>4434898</v>
      </c>
      <c r="C14" s="189">
        <v>3993331</v>
      </c>
      <c r="D14" s="189">
        <v>21358830</v>
      </c>
      <c r="E14" s="189">
        <v>19885824</v>
      </c>
      <c r="F14" s="190">
        <v>-6.8964732618781142</v>
      </c>
    </row>
    <row r="15" spans="1:14" ht="15.6" customHeight="1">
      <c r="A15" s="188" t="s">
        <v>145</v>
      </c>
      <c r="B15" s="189">
        <v>828190</v>
      </c>
      <c r="C15" s="189">
        <v>775167</v>
      </c>
      <c r="D15" s="189">
        <v>3483168</v>
      </c>
      <c r="E15" s="189">
        <v>3392472</v>
      </c>
      <c r="F15" s="190">
        <v>-2.6038365074552838</v>
      </c>
    </row>
    <row r="16" spans="1:14" ht="15.6" customHeight="1">
      <c r="A16" s="188" t="s">
        <v>144</v>
      </c>
      <c r="B16" s="189">
        <v>175633</v>
      </c>
      <c r="C16" s="189">
        <v>95989</v>
      </c>
      <c r="D16" s="189">
        <v>476548</v>
      </c>
      <c r="E16" s="189">
        <v>395497</v>
      </c>
      <c r="F16" s="190">
        <v>-17.007940438318911</v>
      </c>
      <c r="G16" s="1"/>
    </row>
    <row r="17" spans="1:7" ht="15.6" customHeight="1">
      <c r="A17" s="188" t="s">
        <v>150</v>
      </c>
      <c r="B17" s="189">
        <v>111965</v>
      </c>
      <c r="C17" s="189">
        <v>100785</v>
      </c>
      <c r="D17" s="189">
        <v>442149</v>
      </c>
      <c r="E17" s="189">
        <v>520313</v>
      </c>
      <c r="F17" s="190">
        <v>17.678203501534551</v>
      </c>
      <c r="G17" s="2"/>
    </row>
    <row r="18" spans="1:7" ht="15.6" customHeight="1">
      <c r="A18" s="188" t="s">
        <v>147</v>
      </c>
      <c r="B18" s="189">
        <v>57646</v>
      </c>
      <c r="C18" s="189">
        <v>52846</v>
      </c>
      <c r="D18" s="189">
        <v>241361</v>
      </c>
      <c r="E18" s="189">
        <v>267090</v>
      </c>
      <c r="F18" s="190">
        <v>10.65996577740397</v>
      </c>
    </row>
    <row r="19" spans="1:7" ht="15.6" customHeight="1">
      <c r="A19" s="188" t="s">
        <v>143</v>
      </c>
      <c r="B19" s="189">
        <v>56463</v>
      </c>
      <c r="C19" s="189">
        <v>102385</v>
      </c>
      <c r="D19" s="189">
        <v>292082</v>
      </c>
      <c r="E19" s="189">
        <v>411378</v>
      </c>
      <c r="F19" s="190">
        <v>40.843324819742413</v>
      </c>
    </row>
    <row r="20" spans="1:7" ht="15.6" customHeight="1">
      <c r="A20" s="188" t="s">
        <v>142</v>
      </c>
      <c r="B20" s="189">
        <v>191258</v>
      </c>
      <c r="C20" s="189">
        <v>180606</v>
      </c>
      <c r="D20" s="189">
        <v>850956</v>
      </c>
      <c r="E20" s="189">
        <v>701586</v>
      </c>
      <c r="F20" s="190">
        <v>-17.553198990312069</v>
      </c>
    </row>
    <row r="21" spans="1:7" ht="15.6" customHeight="1">
      <c r="A21" s="188" t="s">
        <v>149</v>
      </c>
      <c r="B21" s="189">
        <v>147276</v>
      </c>
      <c r="C21" s="189">
        <v>232784</v>
      </c>
      <c r="D21" s="189">
        <v>770491</v>
      </c>
      <c r="E21" s="189">
        <v>781575</v>
      </c>
      <c r="F21" s="190">
        <v>1.438563201906319</v>
      </c>
    </row>
    <row r="22" spans="1:7" ht="15.6" customHeight="1">
      <c r="A22" s="188" t="s">
        <v>146</v>
      </c>
      <c r="B22" s="189">
        <v>1765406</v>
      </c>
      <c r="C22" s="189">
        <v>1792913</v>
      </c>
      <c r="D22" s="189">
        <v>8221852</v>
      </c>
      <c r="E22" s="189">
        <v>8611093</v>
      </c>
      <c r="F22" s="190">
        <v>4.7342253302540627</v>
      </c>
    </row>
    <row r="23" spans="1:7" ht="15.6" customHeight="1">
      <c r="A23" s="188" t="s">
        <v>165</v>
      </c>
      <c r="B23" s="189">
        <v>397711</v>
      </c>
      <c r="C23" s="189">
        <v>453939</v>
      </c>
      <c r="D23" s="189">
        <v>1095186</v>
      </c>
      <c r="E23" s="189">
        <v>1769140</v>
      </c>
      <c r="F23" s="190">
        <v>61.537857496352217</v>
      </c>
    </row>
    <row r="24" spans="1:7" ht="15.6" customHeight="1">
      <c r="A24" s="188" t="s">
        <v>141</v>
      </c>
      <c r="B24" s="189">
        <v>86357</v>
      </c>
      <c r="C24" s="189">
        <v>117125</v>
      </c>
      <c r="D24" s="189">
        <v>466927</v>
      </c>
      <c r="E24" s="189">
        <v>476594</v>
      </c>
      <c r="F24" s="190">
        <v>2.0703450432294521</v>
      </c>
    </row>
    <row r="25" spans="1:7" ht="15.6" customHeight="1">
      <c r="A25" s="188" t="s">
        <v>140</v>
      </c>
      <c r="B25" s="189">
        <v>38610</v>
      </c>
      <c r="C25" s="189">
        <v>40187</v>
      </c>
      <c r="D25" s="189">
        <v>187769</v>
      </c>
      <c r="E25" s="189">
        <v>190458</v>
      </c>
      <c r="F25" s="190">
        <v>1.432078777647007</v>
      </c>
    </row>
    <row r="26" spans="1:7" ht="15.6" customHeight="1">
      <c r="A26" s="188" t="s">
        <v>152</v>
      </c>
      <c r="B26" s="189">
        <v>60863</v>
      </c>
      <c r="C26" s="189">
        <v>76169</v>
      </c>
      <c r="D26" s="189">
        <v>274275</v>
      </c>
      <c r="E26" s="189">
        <v>341940</v>
      </c>
      <c r="F26" s="190">
        <v>24.670494941208641</v>
      </c>
    </row>
    <row r="27" spans="1:7" ht="15.6" customHeight="1">
      <c r="A27" s="188" t="s">
        <v>173</v>
      </c>
      <c r="B27" s="189">
        <v>215092</v>
      </c>
      <c r="C27" s="189">
        <v>205705</v>
      </c>
      <c r="D27" s="189">
        <v>1065140</v>
      </c>
      <c r="E27" s="189">
        <v>976044</v>
      </c>
      <c r="F27" s="190">
        <v>-8.3647220083744855</v>
      </c>
    </row>
    <row r="28" spans="1:7" ht="15.6" customHeight="1">
      <c r="A28" s="188" t="s">
        <v>177</v>
      </c>
      <c r="B28" s="189">
        <v>783261</v>
      </c>
      <c r="C28" s="189">
        <v>801761</v>
      </c>
      <c r="D28" s="189">
        <v>3687419</v>
      </c>
      <c r="E28" s="189">
        <v>4200702</v>
      </c>
      <c r="F28" s="190">
        <v>13.91984474777615</v>
      </c>
    </row>
    <row r="29" spans="1:7" ht="15.6" customHeight="1">
      <c r="A29" s="188" t="s">
        <v>178</v>
      </c>
      <c r="B29" s="189">
        <v>350959</v>
      </c>
      <c r="C29" s="189">
        <v>355822</v>
      </c>
      <c r="D29" s="189">
        <v>1538344</v>
      </c>
      <c r="E29" s="189">
        <v>1569185</v>
      </c>
      <c r="F29" s="190">
        <v>2.004818168108045</v>
      </c>
    </row>
    <row r="30" spans="1:7" ht="15.6" customHeight="1">
      <c r="A30" s="188" t="s">
        <v>179</v>
      </c>
      <c r="B30" s="189">
        <v>136968</v>
      </c>
      <c r="C30" s="189">
        <v>138040</v>
      </c>
      <c r="D30" s="189">
        <v>712848</v>
      </c>
      <c r="E30" s="189">
        <v>708044</v>
      </c>
      <c r="F30" s="190">
        <v>-0.67391645904876885</v>
      </c>
    </row>
    <row r="31" spans="1:7" ht="15.6" customHeight="1">
      <c r="A31" s="188" t="s">
        <v>180</v>
      </c>
      <c r="B31" s="189">
        <v>167544</v>
      </c>
      <c r="C31" s="189">
        <v>165121</v>
      </c>
      <c r="D31" s="189">
        <v>723219</v>
      </c>
      <c r="E31" s="189">
        <v>825021</v>
      </c>
      <c r="F31" s="190">
        <v>14.07623416973281</v>
      </c>
    </row>
    <row r="32" spans="1:7" ht="15.6" customHeight="1">
      <c r="A32" s="188" t="s">
        <v>181</v>
      </c>
      <c r="B32" s="189">
        <v>7204854</v>
      </c>
      <c r="C32" s="189">
        <v>6866020</v>
      </c>
      <c r="D32" s="189">
        <v>31329274</v>
      </c>
      <c r="E32" s="189">
        <v>31079409</v>
      </c>
      <c r="F32" s="190">
        <v>-0.79754481383768905</v>
      </c>
    </row>
    <row r="33" spans="1:6" ht="15.6" customHeight="1">
      <c r="A33" s="188" t="s">
        <v>182</v>
      </c>
      <c r="B33" s="189">
        <v>411430</v>
      </c>
      <c r="C33" s="189">
        <v>469306</v>
      </c>
      <c r="D33" s="189">
        <v>1995921</v>
      </c>
      <c r="E33" s="189">
        <v>2025294</v>
      </c>
      <c r="F33" s="190">
        <v>1.471651433097805</v>
      </c>
    </row>
    <row r="34" spans="1:6" ht="15.6" customHeight="1">
      <c r="A34" s="188" t="s">
        <v>183</v>
      </c>
      <c r="B34" s="189">
        <v>65176</v>
      </c>
      <c r="C34" s="189">
        <v>64087</v>
      </c>
      <c r="D34" s="189">
        <v>316635</v>
      </c>
      <c r="E34" s="189">
        <v>322273</v>
      </c>
      <c r="F34" s="190">
        <v>1.7805991125428311</v>
      </c>
    </row>
    <row r="35" spans="1:6" ht="15.6" customHeight="1">
      <c r="A35" s="156" t="s">
        <v>153</v>
      </c>
      <c r="B35" s="76">
        <f>SUM(B7:B34)</f>
        <v>26035631</v>
      </c>
      <c r="C35" s="77">
        <f>SUM(C7:C34)</f>
        <v>25314304</v>
      </c>
      <c r="D35" s="76">
        <f>SUM(D7:D34)</f>
        <v>118068621</v>
      </c>
      <c r="E35" s="78">
        <f>SUM(E7:E34)</f>
        <v>116878415</v>
      </c>
      <c r="F35" s="177">
        <f>E35*100/D35-100</f>
        <v>-1.0080629297770827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08F83-2398-48A3-913F-E137F0A3F680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19</v>
      </c>
      <c r="C7" s="189">
        <v>0</v>
      </c>
      <c r="D7" s="189">
        <v>33</v>
      </c>
      <c r="E7" s="189">
        <v>13</v>
      </c>
      <c r="F7" s="190">
        <v>-60.606060606060609</v>
      </c>
      <c r="G7" s="13"/>
    </row>
    <row r="8" spans="1:14" ht="15.6" customHeight="1">
      <c r="A8" s="188" t="s">
        <v>11</v>
      </c>
      <c r="B8" s="189">
        <v>92069</v>
      </c>
      <c r="C8" s="189">
        <v>108924</v>
      </c>
      <c r="D8" s="189">
        <v>448392</v>
      </c>
      <c r="E8" s="189">
        <v>524690</v>
      </c>
      <c r="F8" s="190">
        <v>17.01591464611322</v>
      </c>
      <c r="G8" s="6"/>
    </row>
    <row r="9" spans="1:14" ht="15.6" customHeight="1">
      <c r="A9" s="188" t="s">
        <v>8</v>
      </c>
      <c r="B9" s="189">
        <v>21732</v>
      </c>
      <c r="C9" s="189">
        <v>33134</v>
      </c>
      <c r="D9" s="189">
        <v>101392</v>
      </c>
      <c r="E9" s="189">
        <v>132547</v>
      </c>
      <c r="F9" s="190">
        <v>30.727276313713109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4964477</v>
      </c>
      <c r="C11" s="189">
        <v>4876052</v>
      </c>
      <c r="D11" s="189">
        <v>24105787</v>
      </c>
      <c r="E11" s="189">
        <v>22113199</v>
      </c>
      <c r="F11" s="190">
        <v>-8.2660151274048843</v>
      </c>
    </row>
    <row r="12" spans="1:14" ht="15.6" customHeight="1">
      <c r="A12" s="188" t="s">
        <v>6</v>
      </c>
      <c r="B12" s="189">
        <v>145952</v>
      </c>
      <c r="C12" s="189">
        <v>140882</v>
      </c>
      <c r="D12" s="189">
        <v>667731</v>
      </c>
      <c r="E12" s="189">
        <v>663822</v>
      </c>
      <c r="F12" s="190">
        <v>-0.58541538433890139</v>
      </c>
    </row>
    <row r="13" spans="1:14" ht="15.6" customHeight="1">
      <c r="A13" s="188" t="s">
        <v>175</v>
      </c>
      <c r="B13" s="189">
        <v>28465</v>
      </c>
      <c r="C13" s="189">
        <v>29649</v>
      </c>
      <c r="D13" s="189">
        <v>128501</v>
      </c>
      <c r="E13" s="189">
        <v>122655</v>
      </c>
      <c r="F13" s="190">
        <v>-4.5493809386697421</v>
      </c>
    </row>
    <row r="14" spans="1:14" ht="15.6" customHeight="1">
      <c r="A14" s="188" t="s">
        <v>148</v>
      </c>
      <c r="B14" s="189">
        <v>3310537</v>
      </c>
      <c r="C14" s="189">
        <v>2852968</v>
      </c>
      <c r="D14" s="189">
        <v>16463806</v>
      </c>
      <c r="E14" s="189">
        <v>14982251</v>
      </c>
      <c r="F14" s="190">
        <v>-8.9988608952267839</v>
      </c>
    </row>
    <row r="15" spans="1:14" ht="15.6" customHeight="1">
      <c r="A15" s="188" t="s">
        <v>145</v>
      </c>
      <c r="B15" s="189">
        <v>446852</v>
      </c>
      <c r="C15" s="189">
        <v>441559</v>
      </c>
      <c r="D15" s="189">
        <v>2106826</v>
      </c>
      <c r="E15" s="189">
        <v>1961532</v>
      </c>
      <c r="F15" s="190">
        <v>-6.8963454979196266</v>
      </c>
    </row>
    <row r="16" spans="1:14" ht="15.6" customHeight="1">
      <c r="A16" s="188" t="s">
        <v>144</v>
      </c>
      <c r="B16" s="189">
        <v>104723</v>
      </c>
      <c r="C16" s="189">
        <v>40984</v>
      </c>
      <c r="D16" s="189">
        <v>305294</v>
      </c>
      <c r="E16" s="189">
        <v>230593</v>
      </c>
      <c r="F16" s="190">
        <v>-24.46854507458384</v>
      </c>
      <c r="G16" s="1"/>
    </row>
    <row r="17" spans="1:7" ht="15.6" customHeight="1">
      <c r="A17" s="188" t="s">
        <v>150</v>
      </c>
      <c r="B17" s="189">
        <v>106063</v>
      </c>
      <c r="C17" s="189">
        <v>100061</v>
      </c>
      <c r="D17" s="189">
        <v>426587</v>
      </c>
      <c r="E17" s="189">
        <v>515622</v>
      </c>
      <c r="F17" s="190">
        <v>20.87147522076388</v>
      </c>
      <c r="G17" s="2"/>
    </row>
    <row r="18" spans="1:7" ht="15.6" customHeight="1">
      <c r="A18" s="188" t="s">
        <v>147</v>
      </c>
      <c r="B18" s="189">
        <v>6147</v>
      </c>
      <c r="C18" s="189">
        <v>5797</v>
      </c>
      <c r="D18" s="189">
        <v>29629</v>
      </c>
      <c r="E18" s="189">
        <v>28042</v>
      </c>
      <c r="F18" s="190">
        <v>-5.3562388200749211</v>
      </c>
    </row>
    <row r="19" spans="1:7" ht="15.6" customHeight="1">
      <c r="A19" s="188" t="s">
        <v>143</v>
      </c>
      <c r="B19" s="189">
        <v>14143</v>
      </c>
      <c r="C19" s="189">
        <v>18433</v>
      </c>
      <c r="D19" s="189">
        <v>53940</v>
      </c>
      <c r="E19" s="189">
        <v>137927</v>
      </c>
      <c r="F19" s="190">
        <v>155.70448646644419</v>
      </c>
    </row>
    <row r="20" spans="1:7" ht="15.6" customHeight="1">
      <c r="A20" s="188" t="s">
        <v>142</v>
      </c>
      <c r="B20" s="189">
        <v>103568</v>
      </c>
      <c r="C20" s="189">
        <v>87820</v>
      </c>
      <c r="D20" s="189">
        <v>470087</v>
      </c>
      <c r="E20" s="189">
        <v>418040</v>
      </c>
      <c r="F20" s="190">
        <v>-11.07178033002401</v>
      </c>
    </row>
    <row r="21" spans="1:7" ht="15.6" customHeight="1">
      <c r="A21" s="188" t="s">
        <v>149</v>
      </c>
      <c r="B21" s="189">
        <v>67511</v>
      </c>
      <c r="C21" s="189">
        <v>148636</v>
      </c>
      <c r="D21" s="189">
        <v>344728</v>
      </c>
      <c r="E21" s="189">
        <v>429274</v>
      </c>
      <c r="F21" s="190">
        <v>24.525422942145699</v>
      </c>
    </row>
    <row r="22" spans="1:7" ht="15.6" customHeight="1">
      <c r="A22" s="188" t="s">
        <v>146</v>
      </c>
      <c r="B22" s="189">
        <v>1354360</v>
      </c>
      <c r="C22" s="189">
        <v>1349886</v>
      </c>
      <c r="D22" s="189">
        <v>6215803</v>
      </c>
      <c r="E22" s="189">
        <v>6347778</v>
      </c>
      <c r="F22" s="190">
        <v>2.1232172255137409</v>
      </c>
    </row>
    <row r="23" spans="1:7" ht="15.6" customHeight="1">
      <c r="A23" s="188" t="s">
        <v>165</v>
      </c>
      <c r="B23" s="189">
        <v>361604</v>
      </c>
      <c r="C23" s="189">
        <v>413042</v>
      </c>
      <c r="D23" s="189">
        <v>851684</v>
      </c>
      <c r="E23" s="189">
        <v>1590764</v>
      </c>
      <c r="F23" s="190">
        <v>86.778664387261017</v>
      </c>
    </row>
    <row r="24" spans="1:7" ht="15.6" customHeight="1">
      <c r="A24" s="188" t="s">
        <v>141</v>
      </c>
      <c r="B24" s="189">
        <v>38342</v>
      </c>
      <c r="C24" s="189">
        <v>48530</v>
      </c>
      <c r="D24" s="189">
        <v>185929</v>
      </c>
      <c r="E24" s="189">
        <v>185256</v>
      </c>
      <c r="F24" s="190">
        <v>-0.361966126854881</v>
      </c>
    </row>
    <row r="25" spans="1:7" ht="15.6" customHeight="1">
      <c r="A25" s="188" t="s">
        <v>140</v>
      </c>
      <c r="B25" s="189">
        <v>3967</v>
      </c>
      <c r="C25" s="189">
        <v>2854</v>
      </c>
      <c r="D25" s="189">
        <v>16702</v>
      </c>
      <c r="E25" s="189">
        <v>13191</v>
      </c>
      <c r="F25" s="190">
        <v>-21.021434558735479</v>
      </c>
    </row>
    <row r="26" spans="1:7" ht="15.6" customHeight="1">
      <c r="A26" s="188" t="s">
        <v>152</v>
      </c>
      <c r="B26" s="189">
        <v>401</v>
      </c>
      <c r="C26" s="189">
        <v>181</v>
      </c>
      <c r="D26" s="189">
        <v>1213</v>
      </c>
      <c r="E26" s="189">
        <v>802</v>
      </c>
      <c r="F26" s="190">
        <v>-33.882934872217653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428974</v>
      </c>
      <c r="C28" s="189">
        <v>368221</v>
      </c>
      <c r="D28" s="189">
        <v>1796887</v>
      </c>
      <c r="E28" s="189">
        <v>1987819</v>
      </c>
      <c r="F28" s="190">
        <v>10.625709908302531</v>
      </c>
    </row>
    <row r="29" spans="1:7" ht="15.6" customHeight="1">
      <c r="A29" s="188" t="s">
        <v>178</v>
      </c>
      <c r="B29" s="189">
        <v>125627</v>
      </c>
      <c r="C29" s="189">
        <v>138299</v>
      </c>
      <c r="D29" s="189">
        <v>510822</v>
      </c>
      <c r="E29" s="189">
        <v>590100</v>
      </c>
      <c r="F29" s="190">
        <v>15.51969179087823</v>
      </c>
    </row>
    <row r="30" spans="1:7" ht="15.6" customHeight="1">
      <c r="A30" s="188" t="s">
        <v>179</v>
      </c>
      <c r="B30" s="189">
        <v>100472</v>
      </c>
      <c r="C30" s="189">
        <v>86336</v>
      </c>
      <c r="D30" s="189">
        <v>451038</v>
      </c>
      <c r="E30" s="189">
        <v>440808</v>
      </c>
      <c r="F30" s="190">
        <v>-2.268101579024389</v>
      </c>
    </row>
    <row r="31" spans="1:7" ht="15.6" customHeight="1">
      <c r="A31" s="188" t="s">
        <v>180</v>
      </c>
      <c r="B31" s="189">
        <v>15626</v>
      </c>
      <c r="C31" s="189">
        <v>14559</v>
      </c>
      <c r="D31" s="189">
        <v>55435</v>
      </c>
      <c r="E31" s="189">
        <v>61229</v>
      </c>
      <c r="F31" s="190">
        <v>10.451880580860459</v>
      </c>
    </row>
    <row r="32" spans="1:7" ht="15.6" customHeight="1">
      <c r="A32" s="188" t="s">
        <v>181</v>
      </c>
      <c r="B32" s="189">
        <v>5680007</v>
      </c>
      <c r="C32" s="189">
        <v>5443515</v>
      </c>
      <c r="D32" s="189">
        <v>24533824</v>
      </c>
      <c r="E32" s="189">
        <v>24521846</v>
      </c>
      <c r="F32" s="190">
        <v>-4.8822393117362139E-2</v>
      </c>
    </row>
    <row r="33" spans="1:6" ht="15.6" customHeight="1">
      <c r="A33" s="188" t="s">
        <v>182</v>
      </c>
      <c r="B33" s="189">
        <v>246787</v>
      </c>
      <c r="C33" s="189">
        <v>298536</v>
      </c>
      <c r="D33" s="189">
        <v>1124349</v>
      </c>
      <c r="E33" s="189">
        <v>1263088</v>
      </c>
      <c r="F33" s="190">
        <v>12.33949601058035</v>
      </c>
    </row>
    <row r="34" spans="1:6" ht="15.6" customHeight="1">
      <c r="A34" s="188" t="s">
        <v>183</v>
      </c>
      <c r="B34" s="189">
        <v>20357</v>
      </c>
      <c r="C34" s="189">
        <v>24064</v>
      </c>
      <c r="D34" s="189">
        <v>115912</v>
      </c>
      <c r="E34" s="189">
        <v>112688</v>
      </c>
      <c r="F34" s="190">
        <v>-2.7814203878804591</v>
      </c>
    </row>
    <row r="35" spans="1:6" ht="15.6" customHeight="1">
      <c r="A35" s="156" t="s">
        <v>153</v>
      </c>
      <c r="B35" s="76">
        <f>SUM(B7:B34)</f>
        <v>17788782</v>
      </c>
      <c r="C35" s="77">
        <f>SUM(C7:C34)</f>
        <v>17072922</v>
      </c>
      <c r="D35" s="178">
        <f>SUM(D7:D34)</f>
        <v>81512331</v>
      </c>
      <c r="E35" s="78">
        <f>SUM(E7:E34)</f>
        <v>79375576</v>
      </c>
      <c r="F35" s="140">
        <f>E35*100/D35-100</f>
        <v>-2.621388658361397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97321-7F48-494B-AE0D-F932929054FD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1982.96</v>
      </c>
      <c r="C7" s="189">
        <v>2318.442</v>
      </c>
      <c r="D7" s="189">
        <v>7295.9620000000004</v>
      </c>
      <c r="E7" s="189">
        <v>8333.8379999999997</v>
      </c>
      <c r="F7" s="190">
        <v>14.22534821316229</v>
      </c>
      <c r="G7" s="37"/>
    </row>
    <row r="8" spans="1:14" ht="15.6" customHeight="1">
      <c r="A8" s="188" t="s">
        <v>11</v>
      </c>
      <c r="B8" s="189">
        <v>72.933999999999997</v>
      </c>
      <c r="C8" s="189">
        <v>0</v>
      </c>
      <c r="D8" s="189">
        <v>202.113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373.23200000000003</v>
      </c>
      <c r="C9" s="189">
        <v>787.57700000000011</v>
      </c>
      <c r="D9" s="189">
        <v>1305.327</v>
      </c>
      <c r="E9" s="189">
        <v>1538.5540000000001</v>
      </c>
      <c r="F9" s="190">
        <v>17.867323666790039</v>
      </c>
      <c r="G9" s="6"/>
    </row>
    <row r="10" spans="1:14" ht="15.6" customHeight="1">
      <c r="A10" s="188" t="s">
        <v>10</v>
      </c>
      <c r="B10" s="189">
        <v>856.27800000000002</v>
      </c>
      <c r="C10" s="189">
        <v>1709.4770000000001</v>
      </c>
      <c r="D10" s="189">
        <v>4612.2640000000001</v>
      </c>
      <c r="E10" s="189">
        <v>5395.588999999999</v>
      </c>
      <c r="F10" s="190">
        <v>16.983524793897288</v>
      </c>
    </row>
    <row r="11" spans="1:14" ht="15.6" customHeight="1">
      <c r="A11" s="188" t="s">
        <v>9</v>
      </c>
      <c r="B11" s="189">
        <v>138.44800000000001</v>
      </c>
      <c r="C11" s="189">
        <v>128.35499999999999</v>
      </c>
      <c r="D11" s="189">
        <v>447.38400000000001</v>
      </c>
      <c r="E11" s="189">
        <v>447.40800000000002</v>
      </c>
      <c r="F11" s="190">
        <v>5.364519070852225E-3</v>
      </c>
    </row>
    <row r="12" spans="1:14" ht="15.6" customHeight="1">
      <c r="A12" s="188" t="s">
        <v>6</v>
      </c>
      <c r="B12" s="189">
        <v>1009.306</v>
      </c>
      <c r="C12" s="189">
        <v>1040.7370000000001</v>
      </c>
      <c r="D12" s="189">
        <v>4405.4119999999994</v>
      </c>
      <c r="E12" s="189">
        <v>4325.7330000000011</v>
      </c>
      <c r="F12" s="190">
        <v>-1.808661709733357</v>
      </c>
    </row>
    <row r="13" spans="1:14" ht="15.6" customHeight="1">
      <c r="A13" s="188" t="s">
        <v>175</v>
      </c>
      <c r="B13" s="189">
        <v>244.816</v>
      </c>
      <c r="C13" s="189">
        <v>235.10000000000011</v>
      </c>
      <c r="D13" s="189">
        <v>739.74399999999991</v>
      </c>
      <c r="E13" s="189">
        <v>784.21300000000031</v>
      </c>
      <c r="F13" s="190">
        <v>6.0114039451486301</v>
      </c>
    </row>
    <row r="14" spans="1:14" ht="15.6" customHeight="1">
      <c r="A14" s="188" t="s">
        <v>148</v>
      </c>
      <c r="B14" s="189">
        <v>252.00399999999999</v>
      </c>
      <c r="C14" s="189">
        <v>290.33600000000001</v>
      </c>
      <c r="D14" s="189">
        <v>944.47400000000016</v>
      </c>
      <c r="E14" s="189">
        <v>764.96</v>
      </c>
      <c r="F14" s="190">
        <v>-19.00676990578884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44.31</v>
      </c>
      <c r="C16" s="189">
        <v>46.576000000000001</v>
      </c>
      <c r="D16" s="189">
        <v>138.703</v>
      </c>
      <c r="E16" s="189">
        <v>123.657</v>
      </c>
      <c r="F16" s="190">
        <v>-10.847638479340739</v>
      </c>
      <c r="G16" s="1"/>
    </row>
    <row r="17" spans="1:7" ht="15.6" customHeight="1">
      <c r="A17" s="188" t="s">
        <v>150</v>
      </c>
      <c r="B17" s="189">
        <v>223.34100000000001</v>
      </c>
      <c r="C17" s="189">
        <v>288.48900000000009</v>
      </c>
      <c r="D17" s="189">
        <v>1139.951</v>
      </c>
      <c r="E17" s="189">
        <v>873.35799999999995</v>
      </c>
      <c r="F17" s="190">
        <v>-23.386356080217482</v>
      </c>
      <c r="G17" s="2"/>
    </row>
    <row r="18" spans="1:7" ht="15.6" customHeight="1">
      <c r="A18" s="188" t="s">
        <v>147</v>
      </c>
      <c r="B18" s="189">
        <v>3.9089999999999998</v>
      </c>
      <c r="C18" s="189">
        <v>0</v>
      </c>
      <c r="D18" s="189">
        <v>3.9089999999999998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10.698</v>
      </c>
      <c r="C19" s="189">
        <v>3.1480000000000001</v>
      </c>
      <c r="D19" s="189">
        <v>55.69</v>
      </c>
      <c r="E19" s="189">
        <v>63.3</v>
      </c>
      <c r="F19" s="190">
        <v>13.66493086730112</v>
      </c>
    </row>
    <row r="20" spans="1:7" ht="15.6" customHeight="1">
      <c r="A20" s="188" t="s">
        <v>142</v>
      </c>
      <c r="B20" s="189">
        <v>1780.6389999999999</v>
      </c>
      <c r="C20" s="189">
        <v>3992.864</v>
      </c>
      <c r="D20" s="189">
        <v>4420.1900000000014</v>
      </c>
      <c r="E20" s="189">
        <v>7515.5280000000012</v>
      </c>
      <c r="F20" s="190">
        <v>70.027261271574304</v>
      </c>
    </row>
    <row r="21" spans="1:7" ht="15.6" customHeight="1">
      <c r="A21" s="188" t="s">
        <v>149</v>
      </c>
      <c r="B21" s="189">
        <v>9.0890000000000004</v>
      </c>
      <c r="C21" s="189">
        <v>13.624000000000001</v>
      </c>
      <c r="D21" s="189">
        <v>47.542999999999999</v>
      </c>
      <c r="E21" s="189">
        <v>59.54699999999999</v>
      </c>
      <c r="F21" s="190">
        <v>25.248722209368339</v>
      </c>
    </row>
    <row r="22" spans="1:7" ht="15.6" customHeight="1">
      <c r="A22" s="188" t="s">
        <v>146</v>
      </c>
      <c r="B22" s="189">
        <v>146.80799999999999</v>
      </c>
      <c r="C22" s="189">
        <v>100.66500000000001</v>
      </c>
      <c r="D22" s="189">
        <v>307.63099999999997</v>
      </c>
      <c r="E22" s="189">
        <v>180.1</v>
      </c>
      <c r="F22" s="190">
        <v>-41.455835075138737</v>
      </c>
    </row>
    <row r="23" spans="1:7" ht="15.6" customHeight="1">
      <c r="A23" s="188" t="s">
        <v>165</v>
      </c>
      <c r="B23" s="189">
        <v>11.21</v>
      </c>
      <c r="C23" s="189">
        <v>2.6469999999999998</v>
      </c>
      <c r="D23" s="189">
        <v>90.392999999999986</v>
      </c>
      <c r="E23" s="189">
        <v>9.5750000000000011</v>
      </c>
      <c r="F23" s="190">
        <v>-89.407365614594042</v>
      </c>
    </row>
    <row r="24" spans="1:7" ht="15.6" customHeight="1">
      <c r="A24" s="188" t="s">
        <v>141</v>
      </c>
      <c r="B24" s="189">
        <v>174.59200000000001</v>
      </c>
      <c r="C24" s="189">
        <v>192.18899999999999</v>
      </c>
      <c r="D24" s="189">
        <v>839.73699999999997</v>
      </c>
      <c r="E24" s="189">
        <v>816.17399999999998</v>
      </c>
      <c r="F24" s="190">
        <v>-2.805997592103239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33.448000000000008</v>
      </c>
      <c r="C26" s="189">
        <v>102.226</v>
      </c>
      <c r="D26" s="189">
        <v>299.06700000000001</v>
      </c>
      <c r="E26" s="189">
        <v>320.19900000000001</v>
      </c>
      <c r="F26" s="190">
        <v>7.0659751828185628</v>
      </c>
    </row>
    <row r="27" spans="1:7" ht="15.6" customHeight="1">
      <c r="A27" s="188" t="s">
        <v>173</v>
      </c>
      <c r="B27" s="189">
        <v>1453.4570000000001</v>
      </c>
      <c r="C27" s="189">
        <v>1270.4469999999999</v>
      </c>
      <c r="D27" s="189">
        <v>9102.9549999999999</v>
      </c>
      <c r="E27" s="189">
        <v>9824.6560000000009</v>
      </c>
      <c r="F27" s="190">
        <v>7.9282057309961544</v>
      </c>
    </row>
    <row r="28" spans="1:7" ht="15.6" customHeight="1">
      <c r="A28" s="188" t="s">
        <v>177</v>
      </c>
      <c r="B28" s="189">
        <v>365.06400000000002</v>
      </c>
      <c r="C28" s="189">
        <v>204.86699999999999</v>
      </c>
      <c r="D28" s="189">
        <v>1331.2650000000001</v>
      </c>
      <c r="E28" s="189">
        <v>601.99799999999982</v>
      </c>
      <c r="F28" s="190">
        <v>-54.780002478845319</v>
      </c>
    </row>
    <row r="29" spans="1:7" ht="15.6" customHeight="1">
      <c r="A29" s="188" t="s">
        <v>178</v>
      </c>
      <c r="B29" s="189">
        <v>130.80000000000001</v>
      </c>
      <c r="C29" s="189">
        <v>190.68199999999999</v>
      </c>
      <c r="D29" s="189">
        <v>2195.2649999999999</v>
      </c>
      <c r="E29" s="189">
        <v>1539.0129999999999</v>
      </c>
      <c r="F29" s="190">
        <v>-29.89397635365205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238.876</v>
      </c>
      <c r="C31" s="189">
        <v>120.741</v>
      </c>
      <c r="D31" s="189">
        <v>803.99699999999996</v>
      </c>
      <c r="E31" s="189">
        <v>506.166</v>
      </c>
      <c r="F31" s="190">
        <v>-37.043794939533363</v>
      </c>
    </row>
    <row r="32" spans="1:7" ht="15.6" customHeight="1">
      <c r="A32" s="188" t="s">
        <v>181</v>
      </c>
      <c r="B32" s="189">
        <v>125.56</v>
      </c>
      <c r="C32" s="189">
        <v>121.854</v>
      </c>
      <c r="D32" s="189">
        <v>1057.6590000000001</v>
      </c>
      <c r="E32" s="189">
        <v>516.35500000000002</v>
      </c>
      <c r="F32" s="190">
        <v>-51.179444414504097</v>
      </c>
    </row>
    <row r="33" spans="1:6" ht="15.6" customHeight="1">
      <c r="A33" s="188" t="s">
        <v>182</v>
      </c>
      <c r="B33" s="189">
        <v>2878.9209999999998</v>
      </c>
      <c r="C33" s="189">
        <v>2555.9009999999998</v>
      </c>
      <c r="D33" s="189">
        <v>12264.906999999999</v>
      </c>
      <c r="E33" s="189">
        <v>11600</v>
      </c>
      <c r="F33" s="190">
        <v>-5.421215179210094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12560.7</v>
      </c>
      <c r="C35" s="77">
        <f>SUM(C7:C34)</f>
        <v>15716.944000000003</v>
      </c>
      <c r="D35" s="76">
        <f>SUM(D7:D34)</f>
        <v>54051.542000000009</v>
      </c>
      <c r="E35" s="78">
        <f>SUM(E7:E34)</f>
        <v>56139.920999999995</v>
      </c>
      <c r="F35" s="140">
        <f>E35*100/D35-100</f>
        <v>3.8636807068334633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C125C-401A-414F-BF39-5970B4C9BE34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2599</v>
      </c>
      <c r="C7" s="189">
        <v>2841</v>
      </c>
      <c r="D7" s="189">
        <v>17760</v>
      </c>
      <c r="E7" s="189">
        <v>22264</v>
      </c>
      <c r="F7" s="190">
        <v>25.36036036036036</v>
      </c>
      <c r="G7" s="37"/>
    </row>
    <row r="8" spans="1:14" ht="15.6" customHeight="1">
      <c r="A8" s="188" t="s">
        <v>11</v>
      </c>
      <c r="B8" s="189">
        <v>2453</v>
      </c>
      <c r="C8" s="189">
        <v>1098</v>
      </c>
      <c r="D8" s="189">
        <v>9608</v>
      </c>
      <c r="E8" s="189">
        <v>4376</v>
      </c>
      <c r="F8" s="190">
        <v>-54.454621149042467</v>
      </c>
      <c r="G8" s="6"/>
    </row>
    <row r="9" spans="1:14" ht="15.6" customHeight="1">
      <c r="A9" s="188" t="s">
        <v>8</v>
      </c>
      <c r="B9" s="189">
        <v>5627</v>
      </c>
      <c r="C9" s="189">
        <v>5933</v>
      </c>
      <c r="D9" s="189">
        <v>29597</v>
      </c>
      <c r="E9" s="189">
        <v>26187</v>
      </c>
      <c r="F9" s="190">
        <v>-11.521437983579419</v>
      </c>
      <c r="G9" s="6"/>
    </row>
    <row r="10" spans="1:14" ht="15.6" customHeight="1">
      <c r="A10" s="188" t="s">
        <v>10</v>
      </c>
      <c r="B10" s="189">
        <v>4728</v>
      </c>
      <c r="C10" s="189">
        <v>4226</v>
      </c>
      <c r="D10" s="189">
        <v>17231</v>
      </c>
      <c r="E10" s="189">
        <v>19210</v>
      </c>
      <c r="F10" s="190">
        <v>11.485114038651259</v>
      </c>
    </row>
    <row r="11" spans="1:14" ht="15.6" customHeight="1">
      <c r="A11" s="188" t="s">
        <v>9</v>
      </c>
      <c r="B11" s="189">
        <v>257891</v>
      </c>
      <c r="C11" s="189">
        <v>231699</v>
      </c>
      <c r="D11" s="189">
        <v>1510743</v>
      </c>
      <c r="E11" s="189">
        <v>1213370</v>
      </c>
      <c r="F11" s="190">
        <v>-19.683890641889452</v>
      </c>
    </row>
    <row r="12" spans="1:14" ht="15.6" customHeight="1">
      <c r="A12" s="188" t="s">
        <v>6</v>
      </c>
      <c r="B12" s="189">
        <v>12693</v>
      </c>
      <c r="C12" s="189">
        <v>11482</v>
      </c>
      <c r="D12" s="189">
        <v>45494</v>
      </c>
      <c r="E12" s="189">
        <v>44571</v>
      </c>
      <c r="F12" s="190">
        <v>-2.0288389677759682</v>
      </c>
    </row>
    <row r="13" spans="1:14" ht="15.6" customHeight="1">
      <c r="A13" s="188" t="s">
        <v>175</v>
      </c>
      <c r="B13" s="189">
        <v>22329</v>
      </c>
      <c r="C13" s="189">
        <v>14395</v>
      </c>
      <c r="D13" s="189">
        <v>51472</v>
      </c>
      <c r="E13" s="189">
        <v>45360</v>
      </c>
      <c r="F13" s="190">
        <v>-11.87441715884364</v>
      </c>
    </row>
    <row r="14" spans="1:14" ht="15.6" customHeight="1">
      <c r="A14" s="188" t="s">
        <v>148</v>
      </c>
      <c r="B14" s="189">
        <v>184030</v>
      </c>
      <c r="C14" s="189">
        <v>146637</v>
      </c>
      <c r="D14" s="189">
        <v>667865</v>
      </c>
      <c r="E14" s="189">
        <v>662346</v>
      </c>
      <c r="F14" s="190">
        <v>-0.82636460961421665</v>
      </c>
    </row>
    <row r="15" spans="1:14" ht="15.6" customHeight="1">
      <c r="A15" s="188" t="s">
        <v>145</v>
      </c>
      <c r="B15" s="189">
        <v>14313</v>
      </c>
      <c r="C15" s="189">
        <v>2572</v>
      </c>
      <c r="D15" s="189">
        <v>58523</v>
      </c>
      <c r="E15" s="189">
        <v>10066</v>
      </c>
      <c r="F15" s="190">
        <v>-82.799924815884353</v>
      </c>
    </row>
    <row r="16" spans="1:14" ht="15.6" customHeight="1">
      <c r="A16" s="188" t="s">
        <v>144</v>
      </c>
      <c r="B16" s="189">
        <v>17915</v>
      </c>
      <c r="C16" s="189">
        <v>16077</v>
      </c>
      <c r="D16" s="189">
        <v>78776</v>
      </c>
      <c r="E16" s="189">
        <v>96356</v>
      </c>
      <c r="F16" s="190">
        <v>22.316441555803792</v>
      </c>
      <c r="G16" s="1"/>
    </row>
    <row r="17" spans="1:7" ht="15.6" customHeight="1">
      <c r="A17" s="188" t="s">
        <v>150</v>
      </c>
      <c r="B17" s="189">
        <v>2494</v>
      </c>
      <c r="C17" s="189">
        <v>2136</v>
      </c>
      <c r="D17" s="189">
        <v>11954</v>
      </c>
      <c r="E17" s="189">
        <v>7638</v>
      </c>
      <c r="F17" s="190">
        <v>-36.105069432825829</v>
      </c>
      <c r="G17" s="2"/>
    </row>
    <row r="18" spans="1:7" ht="15.6" customHeight="1">
      <c r="A18" s="188" t="s">
        <v>147</v>
      </c>
      <c r="B18" s="189">
        <v>43674</v>
      </c>
      <c r="C18" s="189">
        <v>75197</v>
      </c>
      <c r="D18" s="189">
        <v>199718</v>
      </c>
      <c r="E18" s="189">
        <v>313009</v>
      </c>
      <c r="F18" s="190">
        <v>56.725482930932628</v>
      </c>
    </row>
    <row r="19" spans="1:7" ht="15.6" customHeight="1">
      <c r="A19" s="188" t="s">
        <v>143</v>
      </c>
      <c r="B19" s="189">
        <v>1494</v>
      </c>
      <c r="C19" s="189">
        <v>1238</v>
      </c>
      <c r="D19" s="189">
        <v>5537</v>
      </c>
      <c r="E19" s="189">
        <v>5773</v>
      </c>
      <c r="F19" s="190">
        <v>4.2622358677984522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17281</v>
      </c>
      <c r="C21" s="189">
        <v>4862</v>
      </c>
      <c r="D21" s="189">
        <v>61545</v>
      </c>
      <c r="E21" s="189">
        <v>49633</v>
      </c>
      <c r="F21" s="190">
        <v>-19.35494353724917</v>
      </c>
    </row>
    <row r="22" spans="1:7" ht="15.6" customHeight="1">
      <c r="A22" s="188" t="s">
        <v>146</v>
      </c>
      <c r="B22" s="189">
        <v>297513</v>
      </c>
      <c r="C22" s="189">
        <v>251399</v>
      </c>
      <c r="D22" s="189">
        <v>1273230</v>
      </c>
      <c r="E22" s="189">
        <v>1284865</v>
      </c>
      <c r="F22" s="190">
        <v>0.91381761347125234</v>
      </c>
    </row>
    <row r="23" spans="1:7" ht="15.6" customHeight="1">
      <c r="A23" s="188" t="s">
        <v>165</v>
      </c>
      <c r="B23" s="189">
        <v>5723</v>
      </c>
      <c r="C23" s="189">
        <v>5188</v>
      </c>
      <c r="D23" s="189">
        <v>30762</v>
      </c>
      <c r="E23" s="189">
        <v>27787</v>
      </c>
      <c r="F23" s="190">
        <v>-9.6710226903322223</v>
      </c>
    </row>
    <row r="24" spans="1:7" ht="15.6" customHeight="1">
      <c r="A24" s="188" t="s">
        <v>141</v>
      </c>
      <c r="B24" s="189">
        <v>2924</v>
      </c>
      <c r="C24" s="189">
        <v>3281</v>
      </c>
      <c r="D24" s="189">
        <v>10630</v>
      </c>
      <c r="E24" s="189">
        <v>11129</v>
      </c>
      <c r="F24" s="190">
        <v>4.6942615239887147</v>
      </c>
    </row>
    <row r="25" spans="1:7" ht="15.6" customHeight="1">
      <c r="A25" s="188" t="s">
        <v>140</v>
      </c>
      <c r="B25" s="189">
        <v>0</v>
      </c>
      <c r="C25" s="189">
        <v>104</v>
      </c>
      <c r="D25" s="189">
        <v>1789</v>
      </c>
      <c r="E25" s="189">
        <v>768</v>
      </c>
      <c r="F25" s="190">
        <v>-57.070989379541643</v>
      </c>
    </row>
    <row r="26" spans="1:7" ht="15.6" customHeight="1">
      <c r="A26" s="188" t="s">
        <v>152</v>
      </c>
      <c r="B26" s="189">
        <v>2211</v>
      </c>
      <c r="C26" s="189">
        <v>2643</v>
      </c>
      <c r="D26" s="189">
        <v>9690</v>
      </c>
      <c r="E26" s="189">
        <v>9384</v>
      </c>
      <c r="F26" s="190">
        <v>-3.1578947368421089</v>
      </c>
    </row>
    <row r="27" spans="1:7" ht="15.6" customHeight="1">
      <c r="A27" s="188" t="s">
        <v>173</v>
      </c>
      <c r="B27" s="189">
        <v>1771</v>
      </c>
      <c r="C27" s="189">
        <v>2530</v>
      </c>
      <c r="D27" s="189">
        <v>11340</v>
      </c>
      <c r="E27" s="189">
        <v>14097</v>
      </c>
      <c r="F27" s="190">
        <v>24.312169312169321</v>
      </c>
    </row>
    <row r="28" spans="1:7" ht="15.6" customHeight="1">
      <c r="A28" s="188" t="s">
        <v>177</v>
      </c>
      <c r="B28" s="189">
        <v>55110</v>
      </c>
      <c r="C28" s="189">
        <v>61546</v>
      </c>
      <c r="D28" s="189">
        <v>405603</v>
      </c>
      <c r="E28" s="189">
        <v>352308</v>
      </c>
      <c r="F28" s="190">
        <v>-13.13969571230982</v>
      </c>
    </row>
    <row r="29" spans="1:7" ht="15.6" customHeight="1">
      <c r="A29" s="188" t="s">
        <v>178</v>
      </c>
      <c r="B29" s="189">
        <v>4912</v>
      </c>
      <c r="C29" s="189">
        <v>4131</v>
      </c>
      <c r="D29" s="189">
        <v>23107</v>
      </c>
      <c r="E29" s="189">
        <v>22782</v>
      </c>
      <c r="F29" s="190">
        <v>-1.406500194746187</v>
      </c>
    </row>
    <row r="30" spans="1:7" ht="15.6" customHeight="1">
      <c r="A30" s="188" t="s">
        <v>179</v>
      </c>
      <c r="B30" s="189">
        <v>2455</v>
      </c>
      <c r="C30" s="189">
        <v>3480</v>
      </c>
      <c r="D30" s="189">
        <v>13298</v>
      </c>
      <c r="E30" s="189">
        <v>16016</v>
      </c>
      <c r="F30" s="190">
        <v>20.43916378402767</v>
      </c>
    </row>
    <row r="31" spans="1:7" ht="15.6" customHeight="1">
      <c r="A31" s="188" t="s">
        <v>180</v>
      </c>
      <c r="B31" s="189">
        <v>8872</v>
      </c>
      <c r="C31" s="189">
        <v>9946</v>
      </c>
      <c r="D31" s="189">
        <v>45211</v>
      </c>
      <c r="E31" s="189">
        <v>40961</v>
      </c>
      <c r="F31" s="190">
        <v>-9.4003671672822975</v>
      </c>
    </row>
    <row r="32" spans="1:7" ht="15.6" customHeight="1">
      <c r="A32" s="188" t="s">
        <v>181</v>
      </c>
      <c r="B32" s="189">
        <v>46420</v>
      </c>
      <c r="C32" s="189">
        <v>46331</v>
      </c>
      <c r="D32" s="189">
        <v>256185</v>
      </c>
      <c r="E32" s="189">
        <v>207517</v>
      </c>
      <c r="F32" s="190">
        <v>-18.9972090481488</v>
      </c>
    </row>
    <row r="33" spans="1:6" ht="15.6" customHeight="1">
      <c r="A33" s="188" t="s">
        <v>182</v>
      </c>
      <c r="B33" s="189">
        <v>15891</v>
      </c>
      <c r="C33" s="189">
        <v>5455</v>
      </c>
      <c r="D33" s="189">
        <v>49848</v>
      </c>
      <c r="E33" s="189">
        <v>42089</v>
      </c>
      <c r="F33" s="190">
        <v>-15.565318568448079</v>
      </c>
    </row>
    <row r="34" spans="1:6" ht="15.6" customHeight="1">
      <c r="A34" s="188" t="s">
        <v>183</v>
      </c>
      <c r="B34" s="189">
        <v>733</v>
      </c>
      <c r="C34" s="189">
        <v>167</v>
      </c>
      <c r="D34" s="189">
        <v>4178</v>
      </c>
      <c r="E34" s="189">
        <v>2573</v>
      </c>
      <c r="F34" s="190">
        <v>-38.4155098133078</v>
      </c>
    </row>
    <row r="35" spans="1:6" ht="15.6" customHeight="1">
      <c r="A35" s="156" t="s">
        <v>153</v>
      </c>
      <c r="B35" s="76">
        <f>SUM(B7:B34)</f>
        <v>1034056</v>
      </c>
      <c r="C35" s="77">
        <f>SUM(C7:C34)</f>
        <v>916594</v>
      </c>
      <c r="D35" s="178">
        <f>SUM(D7:D34)</f>
        <v>4913327</v>
      </c>
      <c r="E35" s="178">
        <f>SUM(E7:E34)</f>
        <v>4552435</v>
      </c>
      <c r="F35" s="140">
        <f>E35*100/D35-100</f>
        <v>-7.3451655059799634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11824-3310-4146-8E47-4751D2BD0B98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1792</v>
      </c>
      <c r="C7" s="189">
        <v>1962</v>
      </c>
      <c r="D7" s="189">
        <v>9462</v>
      </c>
      <c r="E7" s="189">
        <v>11089</v>
      </c>
      <c r="F7" s="190">
        <v>17.195096174170359</v>
      </c>
      <c r="G7" s="37"/>
    </row>
    <row r="8" spans="1:14" ht="15.6" customHeight="1">
      <c r="A8" s="188" t="s">
        <v>11</v>
      </c>
      <c r="B8" s="189">
        <v>78</v>
      </c>
      <c r="C8" s="189">
        <v>134</v>
      </c>
      <c r="D8" s="189">
        <v>495</v>
      </c>
      <c r="E8" s="189">
        <v>642</v>
      </c>
      <c r="F8" s="190">
        <v>29.696969696969688</v>
      </c>
      <c r="G8" s="6"/>
    </row>
    <row r="9" spans="1:14" ht="15.6" customHeight="1">
      <c r="A9" s="188" t="s">
        <v>8</v>
      </c>
      <c r="B9" s="189">
        <v>3000</v>
      </c>
      <c r="C9" s="189">
        <v>2646</v>
      </c>
      <c r="D9" s="189">
        <v>13364</v>
      </c>
      <c r="E9" s="189">
        <v>10249</v>
      </c>
      <c r="F9" s="190">
        <v>-23.30888955402574</v>
      </c>
      <c r="G9" s="6"/>
    </row>
    <row r="10" spans="1:14" ht="15.6" customHeight="1">
      <c r="A10" s="188" t="s">
        <v>10</v>
      </c>
      <c r="B10" s="189">
        <v>1496</v>
      </c>
      <c r="C10" s="189">
        <v>824</v>
      </c>
      <c r="D10" s="189">
        <v>5645</v>
      </c>
      <c r="E10" s="189">
        <v>5303</v>
      </c>
      <c r="F10" s="190">
        <v>-6.0584588131089419</v>
      </c>
    </row>
    <row r="11" spans="1:14" ht="15.6" customHeight="1">
      <c r="A11" s="188" t="s">
        <v>9</v>
      </c>
      <c r="B11" s="189">
        <v>245989</v>
      </c>
      <c r="C11" s="189">
        <v>220916</v>
      </c>
      <c r="D11" s="189">
        <v>1441751</v>
      </c>
      <c r="E11" s="189">
        <v>1161568</v>
      </c>
      <c r="F11" s="190">
        <v>-19.43352215465778</v>
      </c>
    </row>
    <row r="12" spans="1:14" ht="15.6" customHeight="1">
      <c r="A12" s="188" t="s">
        <v>6</v>
      </c>
      <c r="B12" s="189">
        <v>1901</v>
      </c>
      <c r="C12" s="189">
        <v>3247</v>
      </c>
      <c r="D12" s="189">
        <v>12789</v>
      </c>
      <c r="E12" s="189">
        <v>11014</v>
      </c>
      <c r="F12" s="190">
        <v>-13.87911486433654</v>
      </c>
    </row>
    <row r="13" spans="1:14" ht="15.6" customHeight="1">
      <c r="A13" s="188" t="s">
        <v>175</v>
      </c>
      <c r="B13" s="189">
        <v>32</v>
      </c>
      <c r="C13" s="189">
        <v>12</v>
      </c>
      <c r="D13" s="189">
        <v>476</v>
      </c>
      <c r="E13" s="189">
        <v>74</v>
      </c>
      <c r="F13" s="190">
        <v>-84.453781512605048</v>
      </c>
    </row>
    <row r="14" spans="1:14" ht="15.6" customHeight="1">
      <c r="A14" s="188" t="s">
        <v>148</v>
      </c>
      <c r="B14" s="189">
        <v>155798</v>
      </c>
      <c r="C14" s="189">
        <v>113157</v>
      </c>
      <c r="D14" s="189">
        <v>574046</v>
      </c>
      <c r="E14" s="189">
        <v>538505</v>
      </c>
      <c r="F14" s="190">
        <v>-6.1913156785344796</v>
      </c>
    </row>
    <row r="15" spans="1:14" ht="15.6" customHeight="1">
      <c r="A15" s="188" t="s">
        <v>145</v>
      </c>
      <c r="B15" s="189">
        <v>7586</v>
      </c>
      <c r="C15" s="189">
        <v>2218</v>
      </c>
      <c r="D15" s="189">
        <v>30790</v>
      </c>
      <c r="E15" s="189">
        <v>8536</v>
      </c>
      <c r="F15" s="190">
        <v>-72.276713218577456</v>
      </c>
    </row>
    <row r="16" spans="1:14" ht="15.6" customHeight="1">
      <c r="A16" s="188" t="s">
        <v>144</v>
      </c>
      <c r="B16" s="189">
        <v>1001</v>
      </c>
      <c r="C16" s="189">
        <v>3838</v>
      </c>
      <c r="D16" s="189">
        <v>3636</v>
      </c>
      <c r="E16" s="189">
        <v>12127</v>
      </c>
      <c r="F16" s="190">
        <v>233.52585258525849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41960</v>
      </c>
      <c r="C18" s="189">
        <v>71184</v>
      </c>
      <c r="D18" s="189">
        <v>190407</v>
      </c>
      <c r="E18" s="189">
        <v>297832</v>
      </c>
      <c r="F18" s="190">
        <v>56.418619063374763</v>
      </c>
    </row>
    <row r="19" spans="1:7" ht="15.6" customHeight="1">
      <c r="A19" s="188" t="s">
        <v>143</v>
      </c>
      <c r="B19" s="189">
        <v>944</v>
      </c>
      <c r="C19" s="189">
        <v>464</v>
      </c>
      <c r="D19" s="189">
        <v>3097</v>
      </c>
      <c r="E19" s="189">
        <v>2888</v>
      </c>
      <c r="F19" s="190">
        <v>-6.74846625766871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14739</v>
      </c>
      <c r="C21" s="189">
        <v>3142</v>
      </c>
      <c r="D21" s="189">
        <v>50525</v>
      </c>
      <c r="E21" s="189">
        <v>40637</v>
      </c>
      <c r="F21" s="190">
        <v>-19.57050964868877</v>
      </c>
    </row>
    <row r="22" spans="1:7" ht="15.6" customHeight="1">
      <c r="A22" s="188" t="s">
        <v>146</v>
      </c>
      <c r="B22" s="189">
        <v>282447</v>
      </c>
      <c r="C22" s="189">
        <v>232686</v>
      </c>
      <c r="D22" s="189">
        <v>1155103</v>
      </c>
      <c r="E22" s="189">
        <v>1160694</v>
      </c>
      <c r="F22" s="190">
        <v>0.48402609983698142</v>
      </c>
    </row>
    <row r="23" spans="1:7" ht="15.6" customHeight="1">
      <c r="A23" s="188" t="s">
        <v>165</v>
      </c>
      <c r="B23" s="189">
        <v>2743</v>
      </c>
      <c r="C23" s="189">
        <v>1254</v>
      </c>
      <c r="D23" s="189">
        <v>13681</v>
      </c>
      <c r="E23" s="189">
        <v>13405</v>
      </c>
      <c r="F23" s="190">
        <v>-2.0173963891528359</v>
      </c>
    </row>
    <row r="24" spans="1:7" ht="15.6" customHeight="1">
      <c r="A24" s="188" t="s">
        <v>141</v>
      </c>
      <c r="B24" s="189">
        <v>1332</v>
      </c>
      <c r="C24" s="189">
        <v>1863</v>
      </c>
      <c r="D24" s="189">
        <v>5800</v>
      </c>
      <c r="E24" s="189">
        <v>7598</v>
      </c>
      <c r="F24" s="190">
        <v>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987</v>
      </c>
      <c r="C26" s="189">
        <v>1665</v>
      </c>
      <c r="D26" s="189">
        <v>5562</v>
      </c>
      <c r="E26" s="189">
        <v>6124</v>
      </c>
      <c r="F26" s="190">
        <v>10.10427903631788</v>
      </c>
    </row>
    <row r="27" spans="1:7" ht="15.6" customHeight="1">
      <c r="A27" s="188" t="s">
        <v>173</v>
      </c>
      <c r="B27" s="189">
        <v>553</v>
      </c>
      <c r="C27" s="189">
        <v>848</v>
      </c>
      <c r="D27" s="189">
        <v>4476</v>
      </c>
      <c r="E27" s="189">
        <v>4325</v>
      </c>
      <c r="F27" s="190">
        <v>-3.373547810545134</v>
      </c>
    </row>
    <row r="28" spans="1:7" ht="15.6" customHeight="1">
      <c r="A28" s="188" t="s">
        <v>177</v>
      </c>
      <c r="B28" s="189">
        <v>49818</v>
      </c>
      <c r="C28" s="189">
        <v>58295</v>
      </c>
      <c r="D28" s="189">
        <v>335295</v>
      </c>
      <c r="E28" s="189">
        <v>289263</v>
      </c>
      <c r="F28" s="190">
        <v>-13.728805976826379</v>
      </c>
    </row>
    <row r="29" spans="1:7" ht="15.6" customHeight="1">
      <c r="A29" s="188" t="s">
        <v>178</v>
      </c>
      <c r="B29" s="189">
        <v>2588</v>
      </c>
      <c r="C29" s="189">
        <v>2902</v>
      </c>
      <c r="D29" s="189">
        <v>15425</v>
      </c>
      <c r="E29" s="189">
        <v>13714</v>
      </c>
      <c r="F29" s="190">
        <v>-11.092382495948129</v>
      </c>
    </row>
    <row r="30" spans="1:7" ht="15.6" customHeight="1">
      <c r="A30" s="188" t="s">
        <v>179</v>
      </c>
      <c r="B30" s="189">
        <v>1058</v>
      </c>
      <c r="C30" s="189">
        <v>1157</v>
      </c>
      <c r="D30" s="189">
        <v>6883</v>
      </c>
      <c r="E30" s="189">
        <v>7048</v>
      </c>
      <c r="F30" s="190">
        <v>2.397210518669183</v>
      </c>
    </row>
    <row r="31" spans="1:7" ht="15.6" customHeight="1">
      <c r="A31" s="188" t="s">
        <v>180</v>
      </c>
      <c r="B31" s="189">
        <v>1840</v>
      </c>
      <c r="C31" s="189">
        <v>3470</v>
      </c>
      <c r="D31" s="189">
        <v>16531</v>
      </c>
      <c r="E31" s="189">
        <v>13478</v>
      </c>
      <c r="F31" s="190">
        <v>-18.468332224305851</v>
      </c>
    </row>
    <row r="32" spans="1:7" ht="15.6" customHeight="1">
      <c r="A32" s="188" t="s">
        <v>181</v>
      </c>
      <c r="B32" s="189">
        <v>39636</v>
      </c>
      <c r="C32" s="189">
        <v>38765</v>
      </c>
      <c r="D32" s="189">
        <v>230335</v>
      </c>
      <c r="E32" s="189">
        <v>167155</v>
      </c>
      <c r="F32" s="190">
        <v>-27.429613389193999</v>
      </c>
    </row>
    <row r="33" spans="1:6" ht="15.6" customHeight="1">
      <c r="A33" s="188" t="s">
        <v>182</v>
      </c>
      <c r="B33" s="189">
        <v>11094</v>
      </c>
      <c r="C33" s="189">
        <v>700</v>
      </c>
      <c r="D33" s="189">
        <v>27091</v>
      </c>
      <c r="E33" s="189">
        <v>19515</v>
      </c>
      <c r="F33" s="190">
        <v>-27.965006828836142</v>
      </c>
    </row>
    <row r="34" spans="1:6" ht="15.6" customHeight="1">
      <c r="A34" s="188" t="s">
        <v>183</v>
      </c>
      <c r="B34" s="189">
        <v>261</v>
      </c>
      <c r="C34" s="189">
        <v>51</v>
      </c>
      <c r="D34" s="189">
        <v>1336</v>
      </c>
      <c r="E34" s="189">
        <v>877</v>
      </c>
      <c r="F34" s="190">
        <v>-34.356287425149702</v>
      </c>
    </row>
    <row r="35" spans="1:6" ht="15.6" customHeight="1">
      <c r="A35" s="156" t="s">
        <v>153</v>
      </c>
      <c r="B35" s="76">
        <f>SUM(B7:B34)</f>
        <v>870673</v>
      </c>
      <c r="C35" s="77">
        <f>SUM(C7:C34)</f>
        <v>767400</v>
      </c>
      <c r="D35" s="76">
        <f>SUM(D7:D34)</f>
        <v>4166634</v>
      </c>
      <c r="E35" s="78">
        <f>SUM(E7:E34)</f>
        <v>3803660</v>
      </c>
      <c r="F35" s="140">
        <f>E35*100/D35-100</f>
        <v>-8.7114442977232898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33700-CB1E-4619-AFA7-6F5DE9EFB4ED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248498</v>
      </c>
      <c r="C11" s="189">
        <v>257608</v>
      </c>
      <c r="D11" s="189">
        <v>1521093</v>
      </c>
      <c r="E11" s="189">
        <v>1351973</v>
      </c>
      <c r="F11" s="190">
        <v>-11.118320839028261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4994</v>
      </c>
      <c r="D19" s="189">
        <v>0</v>
      </c>
      <c r="E19" s="189">
        <v>4994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6000</v>
      </c>
      <c r="C21" s="189">
        <v>13200</v>
      </c>
      <c r="D21" s="189">
        <v>26212</v>
      </c>
      <c r="E21" s="189">
        <v>66326</v>
      </c>
      <c r="F21" s="190">
        <v>153.03677704867999</v>
      </c>
    </row>
    <row r="22" spans="1:7" ht="15.6" customHeight="1">
      <c r="A22" s="188" t="s">
        <v>146</v>
      </c>
      <c r="B22" s="189">
        <v>16</v>
      </c>
      <c r="C22" s="189">
        <v>0</v>
      </c>
      <c r="D22" s="189">
        <v>28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132</v>
      </c>
      <c r="C28" s="189">
        <v>175</v>
      </c>
      <c r="D28" s="189">
        <v>746</v>
      </c>
      <c r="E28" s="189">
        <v>1202</v>
      </c>
      <c r="F28" s="190">
        <v>61.126005361930282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51028</v>
      </c>
      <c r="C31" s="189">
        <v>0</v>
      </c>
      <c r="D31" s="189">
        <v>53128</v>
      </c>
      <c r="E31" s="189">
        <v>67695</v>
      </c>
      <c r="F31" s="190">
        <v>27.418686944737232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115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305674</v>
      </c>
      <c r="C35" s="77">
        <f>SUM(C7:C34)</f>
        <v>275977</v>
      </c>
      <c r="D35" s="178">
        <f>SUM(D7:D34)</f>
        <v>1601207</v>
      </c>
      <c r="E35" s="178">
        <f>SUM(E7:E34)</f>
        <v>1507005</v>
      </c>
      <c r="F35" s="140">
        <f>E35*100/D35-100</f>
        <v>-5.8831868709042681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89A5A-E40C-4D0E-93A5-81C8A51BA2B4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80960</v>
      </c>
      <c r="C7" s="189">
        <v>16855</v>
      </c>
      <c r="D7" s="189">
        <v>236259</v>
      </c>
      <c r="E7" s="189">
        <v>148908</v>
      </c>
      <c r="F7" s="190">
        <v>-36.972559775500613</v>
      </c>
      <c r="G7" s="13"/>
    </row>
    <row r="8" spans="1:14" ht="15.6" customHeight="1">
      <c r="A8" s="188" t="s">
        <v>11</v>
      </c>
      <c r="B8" s="189">
        <v>4342</v>
      </c>
      <c r="C8" s="189">
        <v>0</v>
      </c>
      <c r="D8" s="189">
        <v>9021</v>
      </c>
      <c r="E8" s="189">
        <v>7765</v>
      </c>
      <c r="F8" s="190">
        <v>-13.923068395964981</v>
      </c>
      <c r="G8" s="6"/>
    </row>
    <row r="9" spans="1:14" ht="15.6" customHeight="1">
      <c r="A9" s="188" t="s">
        <v>8</v>
      </c>
      <c r="B9" s="189">
        <v>1538</v>
      </c>
      <c r="C9" s="189">
        <v>75</v>
      </c>
      <c r="D9" s="189">
        <v>1538</v>
      </c>
      <c r="E9" s="189">
        <v>107</v>
      </c>
      <c r="F9" s="190">
        <v>-93.042912873862164</v>
      </c>
      <c r="G9" s="6"/>
    </row>
    <row r="10" spans="1:14" ht="15.6" customHeight="1">
      <c r="A10" s="188" t="s">
        <v>10</v>
      </c>
      <c r="B10" s="189">
        <v>0</v>
      </c>
      <c r="C10" s="189">
        <v>10210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5666623</v>
      </c>
      <c r="C11" s="189">
        <v>5464703</v>
      </c>
      <c r="D11" s="189">
        <v>27358434</v>
      </c>
      <c r="E11" s="189">
        <v>25791359</v>
      </c>
      <c r="F11" s="190">
        <v>-5.7279411533569524</v>
      </c>
    </row>
    <row r="12" spans="1:14" ht="15.6" customHeight="1">
      <c r="A12" s="188" t="s">
        <v>6</v>
      </c>
      <c r="B12" s="189">
        <v>167821</v>
      </c>
      <c r="C12" s="189">
        <v>126803</v>
      </c>
      <c r="D12" s="189">
        <v>397200</v>
      </c>
      <c r="E12" s="189">
        <v>457483</v>
      </c>
      <c r="F12" s="190">
        <v>15.1769889224572</v>
      </c>
    </row>
    <row r="13" spans="1:14" ht="15.6" customHeight="1">
      <c r="A13" s="188" t="s">
        <v>175</v>
      </c>
      <c r="B13" s="189">
        <v>1340</v>
      </c>
      <c r="C13" s="189">
        <v>874</v>
      </c>
      <c r="D13" s="189">
        <v>5201</v>
      </c>
      <c r="E13" s="189">
        <v>5765</v>
      </c>
      <c r="F13" s="190">
        <v>10.84406844837531</v>
      </c>
    </row>
    <row r="14" spans="1:14" ht="15.6" customHeight="1">
      <c r="A14" s="188" t="s">
        <v>148</v>
      </c>
      <c r="B14" s="189">
        <v>2309244</v>
      </c>
      <c r="C14" s="189">
        <v>2174399</v>
      </c>
      <c r="D14" s="189">
        <v>11393307</v>
      </c>
      <c r="E14" s="189">
        <v>10010256</v>
      </c>
      <c r="F14" s="190">
        <v>-12.13915327656842</v>
      </c>
    </row>
    <row r="15" spans="1:14" ht="15.6" customHeight="1">
      <c r="A15" s="188" t="s">
        <v>145</v>
      </c>
      <c r="B15" s="189">
        <v>33721</v>
      </c>
      <c r="C15" s="189">
        <v>1700</v>
      </c>
      <c r="D15" s="189">
        <v>64414</v>
      </c>
      <c r="E15" s="189">
        <v>23601</v>
      </c>
      <c r="F15" s="190">
        <v>-63.36044959170367</v>
      </c>
    </row>
    <row r="16" spans="1:14" ht="15.6" customHeight="1">
      <c r="A16" s="188" t="s">
        <v>144</v>
      </c>
      <c r="B16" s="189">
        <v>3000</v>
      </c>
      <c r="C16" s="189">
        <v>0</v>
      </c>
      <c r="D16" s="189">
        <v>85631</v>
      </c>
      <c r="E16" s="189">
        <v>14617</v>
      </c>
      <c r="F16" s="190">
        <v>-82.930247223552215</v>
      </c>
      <c r="G16" s="1"/>
    </row>
    <row r="17" spans="1:7" ht="15.6" customHeight="1">
      <c r="A17" s="188" t="s">
        <v>150</v>
      </c>
      <c r="B17" s="189">
        <v>5084</v>
      </c>
      <c r="C17" s="189">
        <v>2385</v>
      </c>
      <c r="D17" s="189">
        <v>14961</v>
      </c>
      <c r="E17" s="189">
        <v>62031</v>
      </c>
      <c r="F17" s="190">
        <v>314.6180068177261</v>
      </c>
      <c r="G17" s="2"/>
    </row>
    <row r="18" spans="1:7" ht="15.6" customHeight="1">
      <c r="A18" s="188" t="s">
        <v>147</v>
      </c>
      <c r="B18" s="189">
        <v>986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2309</v>
      </c>
      <c r="C19" s="189">
        <v>19225</v>
      </c>
      <c r="D19" s="189">
        <v>334848</v>
      </c>
      <c r="E19" s="189">
        <v>140445</v>
      </c>
      <c r="F19" s="190">
        <v>-58.057088589449528</v>
      </c>
    </row>
    <row r="20" spans="1:7" ht="15.6" customHeight="1">
      <c r="A20" s="188" t="s">
        <v>142</v>
      </c>
      <c r="B20" s="189">
        <v>20417</v>
      </c>
      <c r="C20" s="189">
        <v>41667</v>
      </c>
      <c r="D20" s="189">
        <v>651734</v>
      </c>
      <c r="E20" s="189">
        <v>305623</v>
      </c>
      <c r="F20" s="190">
        <v>-53.106175218724204</v>
      </c>
    </row>
    <row r="21" spans="1:7" ht="15.6" customHeight="1">
      <c r="A21" s="188" t="s">
        <v>149</v>
      </c>
      <c r="B21" s="189">
        <v>182652</v>
      </c>
      <c r="C21" s="189">
        <v>325444</v>
      </c>
      <c r="D21" s="189">
        <v>1065498</v>
      </c>
      <c r="E21" s="189">
        <v>1044608</v>
      </c>
      <c r="F21" s="190">
        <v>-1.960585566561363</v>
      </c>
    </row>
    <row r="22" spans="1:7" ht="15.6" customHeight="1">
      <c r="A22" s="188" t="s">
        <v>146</v>
      </c>
      <c r="B22" s="189">
        <v>1235090</v>
      </c>
      <c r="C22" s="189">
        <v>1567262</v>
      </c>
      <c r="D22" s="189">
        <v>5656271</v>
      </c>
      <c r="E22" s="189">
        <v>6934487</v>
      </c>
      <c r="F22" s="190">
        <v>22.598210022115278</v>
      </c>
    </row>
    <row r="23" spans="1:7" ht="15.6" customHeight="1">
      <c r="A23" s="188" t="s">
        <v>165</v>
      </c>
      <c r="B23" s="189">
        <v>334215</v>
      </c>
      <c r="C23" s="189">
        <v>380670</v>
      </c>
      <c r="D23" s="189">
        <v>784774</v>
      </c>
      <c r="E23" s="189">
        <v>1472351</v>
      </c>
      <c r="F23" s="190">
        <v>87.614650842153281</v>
      </c>
    </row>
    <row r="24" spans="1:7" ht="15.6" customHeight="1">
      <c r="A24" s="188" t="s">
        <v>141</v>
      </c>
      <c r="B24" s="189">
        <v>0</v>
      </c>
      <c r="C24" s="189">
        <v>248</v>
      </c>
      <c r="D24" s="189">
        <v>732</v>
      </c>
      <c r="E24" s="189">
        <v>309</v>
      </c>
      <c r="F24" s="190">
        <v>-57.78688524590163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21701</v>
      </c>
      <c r="C26" s="189">
        <v>5884</v>
      </c>
      <c r="D26" s="189">
        <v>25320</v>
      </c>
      <c r="E26" s="189">
        <v>9646</v>
      </c>
      <c r="F26" s="190">
        <v>-61.903633491311219</v>
      </c>
    </row>
    <row r="27" spans="1:7" ht="15.6" customHeight="1">
      <c r="A27" s="188" t="s">
        <v>173</v>
      </c>
      <c r="B27" s="189">
        <v>2532</v>
      </c>
      <c r="C27" s="189">
        <v>3087</v>
      </c>
      <c r="D27" s="189">
        <v>14580</v>
      </c>
      <c r="E27" s="189">
        <v>13116</v>
      </c>
      <c r="F27" s="190">
        <v>-10.041152263374491</v>
      </c>
    </row>
    <row r="28" spans="1:7" ht="15.6" customHeight="1">
      <c r="A28" s="188" t="s">
        <v>177</v>
      </c>
      <c r="B28" s="189">
        <v>148524</v>
      </c>
      <c r="C28" s="189">
        <v>108382</v>
      </c>
      <c r="D28" s="189">
        <v>436785</v>
      </c>
      <c r="E28" s="189">
        <v>623271</v>
      </c>
      <c r="F28" s="190">
        <v>42.695147498197059</v>
      </c>
    </row>
    <row r="29" spans="1:7" ht="15.6" customHeight="1">
      <c r="A29" s="188" t="s">
        <v>178</v>
      </c>
      <c r="B29" s="189">
        <v>38529</v>
      </c>
      <c r="C29" s="189">
        <v>37113</v>
      </c>
      <c r="D29" s="189">
        <v>138707</v>
      </c>
      <c r="E29" s="189">
        <v>135555</v>
      </c>
      <c r="F29" s="190">
        <v>-2.2724159559358981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137633</v>
      </c>
      <c r="C31" s="189">
        <v>194085</v>
      </c>
      <c r="D31" s="189">
        <v>416623</v>
      </c>
      <c r="E31" s="189">
        <v>882972</v>
      </c>
      <c r="F31" s="190">
        <v>111.93549083944001</v>
      </c>
    </row>
    <row r="32" spans="1:7" ht="15.6" customHeight="1">
      <c r="A32" s="188" t="s">
        <v>181</v>
      </c>
      <c r="B32" s="189">
        <v>3351439</v>
      </c>
      <c r="C32" s="189">
        <v>3103649</v>
      </c>
      <c r="D32" s="189">
        <v>14495422</v>
      </c>
      <c r="E32" s="189">
        <v>13546336</v>
      </c>
      <c r="F32" s="190">
        <v>-6.5474878896247333</v>
      </c>
    </row>
    <row r="33" spans="1:6" ht="15.6" customHeight="1">
      <c r="A33" s="188" t="s">
        <v>182</v>
      </c>
      <c r="B33" s="189">
        <v>39462</v>
      </c>
      <c r="C33" s="189">
        <v>41058</v>
      </c>
      <c r="D33" s="189">
        <v>211843</v>
      </c>
      <c r="E33" s="189">
        <v>186001</v>
      </c>
      <c r="F33" s="190">
        <v>-12.19865655225804</v>
      </c>
    </row>
    <row r="34" spans="1:6" ht="15.6" customHeight="1">
      <c r="A34" s="188" t="s">
        <v>183</v>
      </c>
      <c r="B34" s="189">
        <v>50</v>
      </c>
      <c r="C34" s="189">
        <v>1577</v>
      </c>
      <c r="D34" s="189">
        <v>1750</v>
      </c>
      <c r="E34" s="189">
        <v>14017</v>
      </c>
      <c r="F34" s="190">
        <v>700.97142857142853</v>
      </c>
    </row>
    <row r="35" spans="1:6" ht="15.6" customHeight="1">
      <c r="A35" s="156" t="s">
        <v>153</v>
      </c>
      <c r="B35" s="76">
        <f>SUM(B7:B34)</f>
        <v>13789212</v>
      </c>
      <c r="C35" s="77">
        <f>SUM(C7:C34)</f>
        <v>13627355</v>
      </c>
      <c r="D35" s="178">
        <f>SUM(D7:D34)</f>
        <v>63801839</v>
      </c>
      <c r="E35" s="178">
        <f>SUM(E7:E34)</f>
        <v>61840839</v>
      </c>
      <c r="F35" s="177">
        <f>E35*100/D35-100</f>
        <v>-3.073579117366819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1A182-314E-4364-B1C3-CD0154CEDAD9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4342</v>
      </c>
      <c r="C8" s="189">
        <v>0</v>
      </c>
      <c r="D8" s="189">
        <v>9021</v>
      </c>
      <c r="E8" s="189">
        <v>7765</v>
      </c>
      <c r="F8" s="190">
        <v>-13.923068395964981</v>
      </c>
      <c r="G8" s="6"/>
    </row>
    <row r="9" spans="1:14" ht="15.6" customHeight="1">
      <c r="A9" s="188" t="s">
        <v>8</v>
      </c>
      <c r="B9" s="189">
        <v>0</v>
      </c>
      <c r="C9" s="189">
        <v>75</v>
      </c>
      <c r="D9" s="189">
        <v>0</v>
      </c>
      <c r="E9" s="189">
        <v>107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4442832</v>
      </c>
      <c r="C11" s="189">
        <v>4331687</v>
      </c>
      <c r="D11" s="189">
        <v>21573809</v>
      </c>
      <c r="E11" s="189">
        <v>19631261</v>
      </c>
      <c r="F11" s="190">
        <v>-9.0041957820243965</v>
      </c>
    </row>
    <row r="12" spans="1:14" ht="15.6" customHeight="1">
      <c r="A12" s="188" t="s">
        <v>6</v>
      </c>
      <c r="B12" s="189">
        <v>20154</v>
      </c>
      <c r="C12" s="189">
        <v>19059</v>
      </c>
      <c r="D12" s="189">
        <v>91727</v>
      </c>
      <c r="E12" s="189">
        <v>91536</v>
      </c>
      <c r="F12" s="190">
        <v>-0.20822658541105449</v>
      </c>
    </row>
    <row r="13" spans="1:14" ht="15.6" customHeight="1">
      <c r="A13" s="188" t="s">
        <v>175</v>
      </c>
      <c r="B13" s="189">
        <v>6</v>
      </c>
      <c r="C13" s="189">
        <v>4</v>
      </c>
      <c r="D13" s="189">
        <v>6</v>
      </c>
      <c r="E13" s="189">
        <v>42</v>
      </c>
      <c r="F13" s="190">
        <v>600</v>
      </c>
    </row>
    <row r="14" spans="1:14" ht="15.6" customHeight="1">
      <c r="A14" s="188" t="s">
        <v>148</v>
      </c>
      <c r="B14" s="189">
        <v>1656891</v>
      </c>
      <c r="C14" s="189">
        <v>1224876</v>
      </c>
      <c r="D14" s="189">
        <v>8859041</v>
      </c>
      <c r="E14" s="189">
        <v>6674425</v>
      </c>
      <c r="F14" s="190">
        <v>-24.659734614615729</v>
      </c>
    </row>
    <row r="15" spans="1:14" ht="15.6" customHeight="1">
      <c r="A15" s="188" t="s">
        <v>145</v>
      </c>
      <c r="B15" s="189">
        <v>4909</v>
      </c>
      <c r="C15" s="189">
        <v>1700</v>
      </c>
      <c r="D15" s="189">
        <v>35602</v>
      </c>
      <c r="E15" s="189">
        <v>16323</v>
      </c>
      <c r="F15" s="190">
        <v>-54.151452165608667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5084</v>
      </c>
      <c r="C17" s="189">
        <v>2385</v>
      </c>
      <c r="D17" s="189">
        <v>10961</v>
      </c>
      <c r="E17" s="189">
        <v>62031</v>
      </c>
      <c r="F17" s="190">
        <v>465.92464191223428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224</v>
      </c>
      <c r="C19" s="189">
        <v>4401</v>
      </c>
      <c r="D19" s="189">
        <v>897</v>
      </c>
      <c r="E19" s="189">
        <v>71582</v>
      </c>
      <c r="F19" s="190">
        <v>7880.1560758082496</v>
      </c>
    </row>
    <row r="20" spans="1:7" ht="15.6" customHeight="1">
      <c r="A20" s="188" t="s">
        <v>142</v>
      </c>
      <c r="B20" s="189">
        <v>60</v>
      </c>
      <c r="C20" s="189">
        <v>89</v>
      </c>
      <c r="D20" s="189">
        <v>71</v>
      </c>
      <c r="E20" s="189">
        <v>394</v>
      </c>
      <c r="F20" s="190">
        <v>454.92957746478868</v>
      </c>
    </row>
    <row r="21" spans="1:7" ht="15.6" customHeight="1">
      <c r="A21" s="188" t="s">
        <v>149</v>
      </c>
      <c r="B21" s="189">
        <v>18849</v>
      </c>
      <c r="C21" s="189">
        <v>69634</v>
      </c>
      <c r="D21" s="189">
        <v>87256</v>
      </c>
      <c r="E21" s="189">
        <v>133013</v>
      </c>
      <c r="F21" s="190">
        <v>52.439946823141099</v>
      </c>
    </row>
    <row r="22" spans="1:7" ht="15.6" customHeight="1">
      <c r="A22" s="188" t="s">
        <v>146</v>
      </c>
      <c r="B22" s="189">
        <v>972926</v>
      </c>
      <c r="C22" s="189">
        <v>985391</v>
      </c>
      <c r="D22" s="189">
        <v>4373361</v>
      </c>
      <c r="E22" s="189">
        <v>4488619</v>
      </c>
      <c r="F22" s="190">
        <v>2.6354558885031452</v>
      </c>
    </row>
    <row r="23" spans="1:7" ht="15.6" customHeight="1">
      <c r="A23" s="188" t="s">
        <v>165</v>
      </c>
      <c r="B23" s="189">
        <v>334215</v>
      </c>
      <c r="C23" s="189">
        <v>380328</v>
      </c>
      <c r="D23" s="189">
        <v>743044</v>
      </c>
      <c r="E23" s="189">
        <v>1459424</v>
      </c>
      <c r="F23" s="190">
        <v>96.411518025850427</v>
      </c>
    </row>
    <row r="24" spans="1:7" ht="15.6" customHeight="1">
      <c r="A24" s="188" t="s">
        <v>141</v>
      </c>
      <c r="B24" s="189">
        <v>0</v>
      </c>
      <c r="C24" s="189">
        <v>248</v>
      </c>
      <c r="D24" s="189">
        <v>192</v>
      </c>
      <c r="E24" s="189">
        <v>309</v>
      </c>
      <c r="F24" s="190">
        <v>60.9375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144722</v>
      </c>
      <c r="C28" s="189">
        <v>91695</v>
      </c>
      <c r="D28" s="189">
        <v>390023</v>
      </c>
      <c r="E28" s="189">
        <v>581645</v>
      </c>
      <c r="F28" s="190">
        <v>49.130948687641506</v>
      </c>
    </row>
    <row r="29" spans="1:7" ht="15.6" customHeight="1">
      <c r="A29" s="188" t="s">
        <v>178</v>
      </c>
      <c r="B29" s="189">
        <v>35572</v>
      </c>
      <c r="C29" s="189">
        <v>37113</v>
      </c>
      <c r="D29" s="189">
        <v>119491</v>
      </c>
      <c r="E29" s="189">
        <v>130395</v>
      </c>
      <c r="F29" s="190">
        <v>9.1253734590889621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635</v>
      </c>
      <c r="C31" s="189">
        <v>135</v>
      </c>
      <c r="D31" s="189">
        <v>635</v>
      </c>
      <c r="E31" s="189">
        <v>216</v>
      </c>
      <c r="F31" s="190">
        <v>-65.984251968503941</v>
      </c>
    </row>
    <row r="32" spans="1:7" ht="15.6" customHeight="1">
      <c r="A32" s="188" t="s">
        <v>181</v>
      </c>
      <c r="B32" s="189">
        <v>3305696</v>
      </c>
      <c r="C32" s="189">
        <v>3053243</v>
      </c>
      <c r="D32" s="189">
        <v>14292662</v>
      </c>
      <c r="E32" s="189">
        <v>13326757</v>
      </c>
      <c r="F32" s="190">
        <v>-6.7580482907942514</v>
      </c>
    </row>
    <row r="33" spans="1:6" ht="15.6" customHeight="1">
      <c r="A33" s="188" t="s">
        <v>182</v>
      </c>
      <c r="B33" s="189">
        <v>31270</v>
      </c>
      <c r="C33" s="189">
        <v>31949</v>
      </c>
      <c r="D33" s="189">
        <v>138481</v>
      </c>
      <c r="E33" s="189">
        <v>132855</v>
      </c>
      <c r="F33" s="190">
        <v>-4.0626511940266141</v>
      </c>
    </row>
    <row r="34" spans="1:6" ht="15.6" customHeight="1">
      <c r="A34" s="188" t="s">
        <v>183</v>
      </c>
      <c r="B34" s="189">
        <v>50</v>
      </c>
      <c r="C34" s="189">
        <v>0</v>
      </c>
      <c r="D34" s="189">
        <v>1750</v>
      </c>
      <c r="E34" s="189">
        <v>28</v>
      </c>
      <c r="F34" s="190">
        <v>-98.4</v>
      </c>
    </row>
    <row r="35" spans="1:6" ht="15.6" customHeight="1">
      <c r="A35" s="156" t="s">
        <v>153</v>
      </c>
      <c r="B35" s="76">
        <f>SUM(B7:B34)</f>
        <v>10978437</v>
      </c>
      <c r="C35" s="77">
        <f>SUM(C7:C34)</f>
        <v>10234012</v>
      </c>
      <c r="D35" s="76">
        <f>SUM(D7:D34)</f>
        <v>50728030</v>
      </c>
      <c r="E35" s="78">
        <f>SUM(E7:E34)</f>
        <v>46812221</v>
      </c>
      <c r="F35" s="140">
        <f>E35*100/D35-100</f>
        <v>-7.7192215033779092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21336-2F26-4EE2-9A4A-2F73095568F9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3256</v>
      </c>
      <c r="C8" s="189">
        <v>6516</v>
      </c>
      <c r="D8" s="189">
        <v>12463</v>
      </c>
      <c r="E8" s="189">
        <v>30445</v>
      </c>
      <c r="F8" s="190">
        <v>144.28307791061539</v>
      </c>
      <c r="G8" s="6"/>
    </row>
    <row r="9" spans="1:14" ht="15.6" customHeight="1">
      <c r="A9" s="188" t="s">
        <v>8</v>
      </c>
      <c r="B9" s="189">
        <v>88308</v>
      </c>
      <c r="C9" s="189">
        <v>103553</v>
      </c>
      <c r="D9" s="189">
        <v>361791</v>
      </c>
      <c r="E9" s="189">
        <v>448395</v>
      </c>
      <c r="F9" s="190">
        <v>23.937577219997181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1290260</v>
      </c>
      <c r="C11" s="189">
        <v>1215811</v>
      </c>
      <c r="D11" s="189">
        <v>5594408</v>
      </c>
      <c r="E11" s="189">
        <v>5854809</v>
      </c>
      <c r="F11" s="190">
        <v>4.6546658734936699</v>
      </c>
    </row>
    <row r="12" spans="1:14" ht="15.6" customHeight="1">
      <c r="A12" s="188" t="s">
        <v>6</v>
      </c>
      <c r="B12" s="189">
        <v>75282</v>
      </c>
      <c r="C12" s="189">
        <v>79426</v>
      </c>
      <c r="D12" s="189">
        <v>350362</v>
      </c>
      <c r="E12" s="189">
        <v>387976</v>
      </c>
      <c r="F12" s="190">
        <v>10.735753306580049</v>
      </c>
    </row>
    <row r="13" spans="1:14" ht="15.6" customHeight="1">
      <c r="A13" s="188" t="s">
        <v>175</v>
      </c>
      <c r="B13" s="189">
        <v>1463989</v>
      </c>
      <c r="C13" s="189">
        <v>1502508</v>
      </c>
      <c r="D13" s="189">
        <v>6053080</v>
      </c>
      <c r="E13" s="189">
        <v>6367427</v>
      </c>
      <c r="F13" s="190">
        <v>5.1931743839499944</v>
      </c>
    </row>
    <row r="14" spans="1:14" ht="15.6" customHeight="1">
      <c r="A14" s="188" t="s">
        <v>148</v>
      </c>
      <c r="B14" s="189">
        <v>1138185</v>
      </c>
      <c r="C14" s="189">
        <v>1141738</v>
      </c>
      <c r="D14" s="189">
        <v>4958249</v>
      </c>
      <c r="E14" s="189">
        <v>4919637</v>
      </c>
      <c r="F14" s="190">
        <v>-0.77874265693392886</v>
      </c>
    </row>
    <row r="15" spans="1:14" ht="15.6" customHeight="1">
      <c r="A15" s="188" t="s">
        <v>145</v>
      </c>
      <c r="B15" s="189">
        <v>128324</v>
      </c>
      <c r="C15" s="189">
        <v>127990</v>
      </c>
      <c r="D15" s="189">
        <v>449259</v>
      </c>
      <c r="E15" s="189">
        <v>535043</v>
      </c>
      <c r="F15" s="190">
        <v>19.094553475834658</v>
      </c>
    </row>
    <row r="16" spans="1:14" ht="15.6" customHeight="1">
      <c r="A16" s="188" t="s">
        <v>144</v>
      </c>
      <c r="B16" s="189">
        <v>2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330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56671</v>
      </c>
      <c r="C18" s="189">
        <v>49931</v>
      </c>
      <c r="D18" s="189">
        <v>237815</v>
      </c>
      <c r="E18" s="189">
        <v>238314</v>
      </c>
      <c r="F18" s="190">
        <v>0.20982696633937789</v>
      </c>
    </row>
    <row r="19" spans="1:7" ht="15.6" customHeight="1">
      <c r="A19" s="188" t="s">
        <v>143</v>
      </c>
      <c r="B19" s="189">
        <v>2479</v>
      </c>
      <c r="C19" s="189">
        <v>935</v>
      </c>
      <c r="D19" s="189">
        <v>6655</v>
      </c>
      <c r="E19" s="189">
        <v>8868</v>
      </c>
      <c r="F19" s="190">
        <v>33.253193087903838</v>
      </c>
    </row>
    <row r="20" spans="1:7" ht="15.6" customHeight="1">
      <c r="A20" s="188" t="s">
        <v>142</v>
      </c>
      <c r="B20" s="189">
        <v>27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39668</v>
      </c>
      <c r="C21" s="189">
        <v>65974</v>
      </c>
      <c r="D21" s="189">
        <v>272828</v>
      </c>
      <c r="E21" s="189">
        <v>292784</v>
      </c>
      <c r="F21" s="190">
        <v>7.3144985118829453</v>
      </c>
    </row>
    <row r="22" spans="1:7" ht="15.6" customHeight="1">
      <c r="A22" s="188" t="s">
        <v>146</v>
      </c>
      <c r="B22" s="189">
        <v>421016</v>
      </c>
      <c r="C22" s="189">
        <v>447047</v>
      </c>
      <c r="D22" s="189">
        <v>2065254</v>
      </c>
      <c r="E22" s="189">
        <v>2315184</v>
      </c>
      <c r="F22" s="190">
        <v>12.101659166378569</v>
      </c>
    </row>
    <row r="23" spans="1:7" ht="15.6" customHeight="1">
      <c r="A23" s="188" t="s">
        <v>165</v>
      </c>
      <c r="B23" s="189">
        <v>34759</v>
      </c>
      <c r="C23" s="189">
        <v>40227</v>
      </c>
      <c r="D23" s="189">
        <v>237259</v>
      </c>
      <c r="E23" s="189">
        <v>180520</v>
      </c>
      <c r="F23" s="190">
        <v>-23.91437205754049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38610</v>
      </c>
      <c r="C25" s="189">
        <v>40187</v>
      </c>
      <c r="D25" s="189">
        <v>187769</v>
      </c>
      <c r="E25" s="189">
        <v>190458</v>
      </c>
      <c r="F25" s="190">
        <v>1.432078777647007</v>
      </c>
    </row>
    <row r="26" spans="1:7" ht="15.6" customHeight="1">
      <c r="A26" s="188" t="s">
        <v>152</v>
      </c>
      <c r="B26" s="189">
        <v>51663</v>
      </c>
      <c r="C26" s="189">
        <v>65725</v>
      </c>
      <c r="D26" s="189">
        <v>235570</v>
      </c>
      <c r="E26" s="189">
        <v>305052</v>
      </c>
      <c r="F26" s="190">
        <v>29.495266799677381</v>
      </c>
    </row>
    <row r="27" spans="1:7" ht="15.6" customHeight="1">
      <c r="A27" s="188" t="s">
        <v>173</v>
      </c>
      <c r="B27" s="189">
        <v>50238</v>
      </c>
      <c r="C27" s="189">
        <v>48332</v>
      </c>
      <c r="D27" s="189">
        <v>254437</v>
      </c>
      <c r="E27" s="189">
        <v>215636</v>
      </c>
      <c r="F27" s="190">
        <v>-15.249747481694881</v>
      </c>
    </row>
    <row r="28" spans="1:7" ht="15.6" customHeight="1">
      <c r="A28" s="188" t="s">
        <v>177</v>
      </c>
      <c r="B28" s="189">
        <v>365370</v>
      </c>
      <c r="C28" s="189">
        <v>373838</v>
      </c>
      <c r="D28" s="189">
        <v>1925552</v>
      </c>
      <c r="E28" s="189">
        <v>1947584</v>
      </c>
      <c r="F28" s="190">
        <v>1.144191379926383</v>
      </c>
    </row>
    <row r="29" spans="1:7" ht="15.6" customHeight="1">
      <c r="A29" s="188" t="s">
        <v>178</v>
      </c>
      <c r="B29" s="189">
        <v>204890</v>
      </c>
      <c r="C29" s="189">
        <v>195453</v>
      </c>
      <c r="D29" s="189">
        <v>1014381</v>
      </c>
      <c r="E29" s="189">
        <v>911980</v>
      </c>
      <c r="F29" s="190">
        <v>-10.09492488522557</v>
      </c>
    </row>
    <row r="30" spans="1:7" ht="15.6" customHeight="1">
      <c r="A30" s="188" t="s">
        <v>179</v>
      </c>
      <c r="B30" s="189">
        <v>13113</v>
      </c>
      <c r="C30" s="189">
        <v>12066</v>
      </c>
      <c r="D30" s="189">
        <v>71579</v>
      </c>
      <c r="E30" s="189">
        <v>68102</v>
      </c>
      <c r="F30" s="190">
        <v>-4.857569957669142</v>
      </c>
    </row>
    <row r="31" spans="1:7" ht="15.6" customHeight="1">
      <c r="A31" s="188" t="s">
        <v>180</v>
      </c>
      <c r="B31" s="189">
        <v>35081</v>
      </c>
      <c r="C31" s="189">
        <v>33164</v>
      </c>
      <c r="D31" s="189">
        <v>154128</v>
      </c>
      <c r="E31" s="189">
        <v>162242</v>
      </c>
      <c r="F31" s="190">
        <v>5.2644555174919532</v>
      </c>
    </row>
    <row r="32" spans="1:7" ht="15.6" customHeight="1">
      <c r="A32" s="188" t="s">
        <v>181</v>
      </c>
      <c r="B32" s="189">
        <v>1362998</v>
      </c>
      <c r="C32" s="189">
        <v>1282992</v>
      </c>
      <c r="D32" s="189">
        <v>5940390</v>
      </c>
      <c r="E32" s="189">
        <v>5822617</v>
      </c>
      <c r="F32" s="190">
        <v>-1.9825802682988889</v>
      </c>
    </row>
    <row r="33" spans="1:6" ht="15.6" customHeight="1">
      <c r="A33" s="188" t="s">
        <v>182</v>
      </c>
      <c r="B33" s="189">
        <v>137905</v>
      </c>
      <c r="C33" s="189">
        <v>129873</v>
      </c>
      <c r="D33" s="189">
        <v>698804</v>
      </c>
      <c r="E33" s="189">
        <v>580467</v>
      </c>
      <c r="F33" s="190">
        <v>-16.93421903709768</v>
      </c>
    </row>
    <row r="34" spans="1:6" ht="15.6" customHeight="1">
      <c r="A34" s="188" t="s">
        <v>183</v>
      </c>
      <c r="B34" s="189">
        <v>0</v>
      </c>
      <c r="C34" s="189">
        <v>4778</v>
      </c>
      <c r="D34" s="189">
        <v>0</v>
      </c>
      <c r="E34" s="189">
        <v>4778</v>
      </c>
      <c r="F34" s="190" t="s">
        <v>151</v>
      </c>
    </row>
    <row r="35" spans="1:6" ht="15.6" customHeight="1">
      <c r="A35" s="156" t="s">
        <v>153</v>
      </c>
      <c r="B35" s="76">
        <f>SUM(B7:B34)</f>
        <v>7002424</v>
      </c>
      <c r="C35" s="77">
        <f>SUM(C7:C34)</f>
        <v>6968064</v>
      </c>
      <c r="D35" s="76">
        <f>SUM(D7:D34)</f>
        <v>31102156</v>
      </c>
      <c r="E35" s="78">
        <f>SUM(E7:E34)</f>
        <v>31788684</v>
      </c>
      <c r="F35" s="140">
        <f>E35*100/D35-100</f>
        <v>2.2073325077528381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45F83-BB52-45F7-9051-0E93268D4375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110</v>
      </c>
      <c r="C8" s="189">
        <v>152</v>
      </c>
      <c r="D8" s="189">
        <v>347</v>
      </c>
      <c r="E8" s="189">
        <v>540</v>
      </c>
      <c r="F8" s="190">
        <v>55.619596541786727</v>
      </c>
      <c r="G8" s="6"/>
    </row>
    <row r="9" spans="1:14" ht="15.6" customHeight="1">
      <c r="A9" s="188" t="s">
        <v>8</v>
      </c>
      <c r="B9" s="189">
        <v>4467</v>
      </c>
      <c r="C9" s="189">
        <v>5360</v>
      </c>
      <c r="D9" s="189">
        <v>18909</v>
      </c>
      <c r="E9" s="189">
        <v>23276</v>
      </c>
      <c r="F9" s="190">
        <v>23.094822571262359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49136</v>
      </c>
      <c r="C11" s="189">
        <v>51604</v>
      </c>
      <c r="D11" s="189">
        <v>231131</v>
      </c>
      <c r="E11" s="189">
        <v>244114</v>
      </c>
      <c r="F11" s="190">
        <v>5.6171608308708016</v>
      </c>
    </row>
    <row r="12" spans="1:14" ht="15.6" customHeight="1">
      <c r="A12" s="188" t="s">
        <v>6</v>
      </c>
      <c r="B12" s="189">
        <v>2509</v>
      </c>
      <c r="C12" s="189">
        <v>2977</v>
      </c>
      <c r="D12" s="189">
        <v>11400</v>
      </c>
      <c r="E12" s="189">
        <v>14123</v>
      </c>
      <c r="F12" s="190">
        <v>23.885964912280699</v>
      </c>
    </row>
    <row r="13" spans="1:14" ht="15.6" customHeight="1">
      <c r="A13" s="188" t="s">
        <v>175</v>
      </c>
      <c r="B13" s="189">
        <v>68486</v>
      </c>
      <c r="C13" s="189">
        <v>71131</v>
      </c>
      <c r="D13" s="189">
        <v>282575</v>
      </c>
      <c r="E13" s="189">
        <v>295152</v>
      </c>
      <c r="F13" s="190">
        <v>4.4508537556400967</v>
      </c>
    </row>
    <row r="14" spans="1:14" ht="15.6" customHeight="1">
      <c r="A14" s="188" t="s">
        <v>148</v>
      </c>
      <c r="B14" s="189">
        <v>40877</v>
      </c>
      <c r="C14" s="189">
        <v>41637</v>
      </c>
      <c r="D14" s="189">
        <v>178390</v>
      </c>
      <c r="E14" s="189">
        <v>177334</v>
      </c>
      <c r="F14" s="190">
        <v>-0.59196143281573654</v>
      </c>
    </row>
    <row r="15" spans="1:14" ht="15.6" customHeight="1">
      <c r="A15" s="188" t="s">
        <v>145</v>
      </c>
      <c r="B15" s="189">
        <v>4839</v>
      </c>
      <c r="C15" s="189">
        <v>4539</v>
      </c>
      <c r="D15" s="189">
        <v>16520</v>
      </c>
      <c r="E15" s="189">
        <v>19848</v>
      </c>
      <c r="F15" s="190">
        <v>20.14527845036319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3255</v>
      </c>
      <c r="C18" s="189">
        <v>2797</v>
      </c>
      <c r="D18" s="189">
        <v>14100</v>
      </c>
      <c r="E18" s="189">
        <v>13394</v>
      </c>
      <c r="F18" s="190">
        <v>-5.0070921985815602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14</v>
      </c>
      <c r="E19" s="189">
        <v>10</v>
      </c>
      <c r="F19" s="190">
        <v>-28.571428571428569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2156</v>
      </c>
      <c r="C21" s="189">
        <v>3816</v>
      </c>
      <c r="D21" s="189">
        <v>13796</v>
      </c>
      <c r="E21" s="189">
        <v>15766</v>
      </c>
      <c r="F21" s="190">
        <v>14.27950130472601</v>
      </c>
    </row>
    <row r="22" spans="1:7" ht="15.6" customHeight="1">
      <c r="A22" s="188" t="s">
        <v>146</v>
      </c>
      <c r="B22" s="189">
        <v>28538</v>
      </c>
      <c r="C22" s="189">
        <v>28208</v>
      </c>
      <c r="D22" s="189">
        <v>139930</v>
      </c>
      <c r="E22" s="189">
        <v>142707</v>
      </c>
      <c r="F22" s="190">
        <v>1.984563710426642</v>
      </c>
    </row>
    <row r="23" spans="1:7" ht="15.6" customHeight="1">
      <c r="A23" s="188" t="s">
        <v>165</v>
      </c>
      <c r="B23" s="189">
        <v>1844</v>
      </c>
      <c r="C23" s="189">
        <v>1799</v>
      </c>
      <c r="D23" s="189">
        <v>11462</v>
      </c>
      <c r="E23" s="189">
        <v>8977</v>
      </c>
      <c r="F23" s="190">
        <v>-21.680335020066309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2593</v>
      </c>
      <c r="C25" s="189">
        <v>2496</v>
      </c>
      <c r="D25" s="189">
        <v>12587</v>
      </c>
      <c r="E25" s="189">
        <v>12051</v>
      </c>
      <c r="F25" s="190">
        <v>-4.258361801859067</v>
      </c>
    </row>
    <row r="26" spans="1:7" ht="15.6" customHeight="1">
      <c r="A26" s="188" t="s">
        <v>152</v>
      </c>
      <c r="B26" s="189">
        <v>2095</v>
      </c>
      <c r="C26" s="189">
        <v>2893</v>
      </c>
      <c r="D26" s="189">
        <v>9710</v>
      </c>
      <c r="E26" s="189">
        <v>12849</v>
      </c>
      <c r="F26" s="190">
        <v>32.327497425334712</v>
      </c>
    </row>
    <row r="27" spans="1:7" ht="15.6" customHeight="1">
      <c r="A27" s="188" t="s">
        <v>173</v>
      </c>
      <c r="B27" s="189">
        <v>250</v>
      </c>
      <c r="C27" s="189">
        <v>301</v>
      </c>
      <c r="D27" s="189">
        <v>1383</v>
      </c>
      <c r="E27" s="189">
        <v>1273</v>
      </c>
      <c r="F27" s="190">
        <v>-7.9537237888647923</v>
      </c>
    </row>
    <row r="28" spans="1:7" ht="15.6" customHeight="1">
      <c r="A28" s="188" t="s">
        <v>177</v>
      </c>
      <c r="B28" s="189">
        <v>25148</v>
      </c>
      <c r="C28" s="189">
        <v>24468</v>
      </c>
      <c r="D28" s="189">
        <v>127701</v>
      </c>
      <c r="E28" s="189">
        <v>123209</v>
      </c>
      <c r="F28" s="190">
        <v>-3.5175918747699768</v>
      </c>
    </row>
    <row r="29" spans="1:7" ht="15.6" customHeight="1">
      <c r="A29" s="188" t="s">
        <v>178</v>
      </c>
      <c r="B29" s="189">
        <v>4424</v>
      </c>
      <c r="C29" s="189">
        <v>4324</v>
      </c>
      <c r="D29" s="189">
        <v>25035</v>
      </c>
      <c r="E29" s="189">
        <v>19877</v>
      </c>
      <c r="F29" s="190">
        <v>-20.603155582184939</v>
      </c>
    </row>
    <row r="30" spans="1:7" ht="15.6" customHeight="1">
      <c r="A30" s="188" t="s">
        <v>179</v>
      </c>
      <c r="B30" s="189">
        <v>740</v>
      </c>
      <c r="C30" s="189">
        <v>631</v>
      </c>
      <c r="D30" s="189">
        <v>3711</v>
      </c>
      <c r="E30" s="189">
        <v>3513</v>
      </c>
      <c r="F30" s="190">
        <v>-5.3354890864995923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48140</v>
      </c>
      <c r="C32" s="189">
        <v>49758</v>
      </c>
      <c r="D32" s="189">
        <v>215984</v>
      </c>
      <c r="E32" s="189">
        <v>221413</v>
      </c>
      <c r="F32" s="190">
        <v>2.5136121194162508</v>
      </c>
    </row>
    <row r="33" spans="1:6" ht="15.6" customHeight="1">
      <c r="A33" s="188" t="s">
        <v>182</v>
      </c>
      <c r="B33" s="189">
        <v>2226</v>
      </c>
      <c r="C33" s="189">
        <v>1545</v>
      </c>
      <c r="D33" s="189">
        <v>10514</v>
      </c>
      <c r="E33" s="189">
        <v>7515</v>
      </c>
      <c r="F33" s="190">
        <v>-28.523872931329649</v>
      </c>
    </row>
    <row r="34" spans="1:6" ht="15.6" customHeight="1">
      <c r="A34" s="188" t="s">
        <v>183</v>
      </c>
      <c r="B34" s="189">
        <v>0</v>
      </c>
      <c r="C34" s="189">
        <v>98</v>
      </c>
      <c r="D34" s="189">
        <v>0</v>
      </c>
      <c r="E34" s="189">
        <v>98</v>
      </c>
      <c r="F34" s="190" t="s">
        <v>151</v>
      </c>
    </row>
    <row r="35" spans="1:6" ht="15.6" customHeight="1">
      <c r="A35" s="156" t="s">
        <v>153</v>
      </c>
      <c r="B35" s="76">
        <f>SUM(B7:B34)</f>
        <v>291835</v>
      </c>
      <c r="C35" s="77">
        <f>SUM(C7:C34)</f>
        <v>300534</v>
      </c>
      <c r="D35" s="178">
        <f>SUM(D7:D34)</f>
        <v>1325199</v>
      </c>
      <c r="E35" s="178">
        <f>SUM(E7:E34)</f>
        <v>1357039</v>
      </c>
      <c r="F35" s="140">
        <f>E35*100/D35-100</f>
        <v>2.402658015890438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C185-E03E-42D1-A513-73A547D5C572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260"/>
      <c r="I1" s="260"/>
      <c r="J1" s="260"/>
      <c r="K1" s="260"/>
      <c r="L1" s="260"/>
      <c r="M1" s="260"/>
    </row>
    <row r="2" spans="2:13" ht="18.75">
      <c r="H2" s="261"/>
      <c r="I2" s="261"/>
      <c r="J2" s="261"/>
      <c r="K2" s="261"/>
      <c r="L2" s="261"/>
      <c r="M2" s="261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EB9C1-4803-4478-9E95-680C46216C4C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14101</v>
      </c>
      <c r="C8" s="189">
        <v>16486.25</v>
      </c>
      <c r="D8" s="189">
        <v>68596.75</v>
      </c>
      <c r="E8" s="189">
        <v>79179</v>
      </c>
      <c r="F8" s="190">
        <v>15.42675126737053</v>
      </c>
      <c r="G8" s="6"/>
    </row>
    <row r="9" spans="1:14" ht="15.6" customHeight="1">
      <c r="A9" s="188" t="s">
        <v>8</v>
      </c>
      <c r="B9" s="189">
        <v>1418</v>
      </c>
      <c r="C9" s="189">
        <v>2293</v>
      </c>
      <c r="D9" s="189">
        <v>6285.25</v>
      </c>
      <c r="E9" s="189">
        <v>8758</v>
      </c>
      <c r="F9" s="190">
        <v>39.342110496798057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418122</v>
      </c>
      <c r="C11" s="189">
        <v>440848</v>
      </c>
      <c r="D11" s="189">
        <v>2004367</v>
      </c>
      <c r="E11" s="189">
        <v>1878411</v>
      </c>
      <c r="F11" s="190">
        <v>-6.2840787141277019</v>
      </c>
    </row>
    <row r="12" spans="1:14" ht="15.6" customHeight="1">
      <c r="A12" s="188" t="s">
        <v>6</v>
      </c>
      <c r="B12" s="189">
        <v>20370.25</v>
      </c>
      <c r="C12" s="189">
        <v>18926.25</v>
      </c>
      <c r="D12" s="189">
        <v>90409.25</v>
      </c>
      <c r="E12" s="189">
        <v>88518.25</v>
      </c>
      <c r="F12" s="190">
        <v>-2.0916001404723521</v>
      </c>
    </row>
    <row r="13" spans="1:14" ht="15.6" customHeight="1">
      <c r="A13" s="188" t="s">
        <v>175</v>
      </c>
      <c r="B13" s="189">
        <v>7777</v>
      </c>
      <c r="C13" s="189">
        <v>8309</v>
      </c>
      <c r="D13" s="189">
        <v>34334</v>
      </c>
      <c r="E13" s="189">
        <v>33609</v>
      </c>
      <c r="F13" s="190">
        <v>-2.1116094833110002</v>
      </c>
    </row>
    <row r="14" spans="1:14" ht="15.6" customHeight="1">
      <c r="A14" s="188" t="s">
        <v>148</v>
      </c>
      <c r="B14" s="189">
        <v>344790</v>
      </c>
      <c r="C14" s="189">
        <v>311796</v>
      </c>
      <c r="D14" s="189">
        <v>1638264.5</v>
      </c>
      <c r="E14" s="189">
        <v>1544968.25</v>
      </c>
      <c r="F14" s="190">
        <v>-5.6948221730984159</v>
      </c>
    </row>
    <row r="15" spans="1:14" ht="15.6" customHeight="1">
      <c r="A15" s="188" t="s">
        <v>145</v>
      </c>
      <c r="B15" s="189">
        <v>39609.25</v>
      </c>
      <c r="C15" s="189">
        <v>39363.25</v>
      </c>
      <c r="D15" s="189">
        <v>189653.5</v>
      </c>
      <c r="E15" s="189">
        <v>178788.25</v>
      </c>
      <c r="F15" s="190">
        <v>-5.7290005193682134</v>
      </c>
    </row>
    <row r="16" spans="1:14" ht="15.6" customHeight="1">
      <c r="A16" s="188" t="s">
        <v>144</v>
      </c>
      <c r="B16" s="189">
        <v>4881</v>
      </c>
      <c r="C16" s="189">
        <v>2932</v>
      </c>
      <c r="D16" s="189">
        <v>22147</v>
      </c>
      <c r="E16" s="189">
        <v>18246</v>
      </c>
      <c r="F16" s="190">
        <v>-17.61412380909378</v>
      </c>
      <c r="G16" s="1"/>
    </row>
    <row r="17" spans="1:7" ht="15.6" customHeight="1">
      <c r="A17" s="188" t="s">
        <v>150</v>
      </c>
      <c r="B17" s="189">
        <v>8063</v>
      </c>
      <c r="C17" s="189">
        <v>10942.5</v>
      </c>
      <c r="D17" s="189">
        <v>30807.5</v>
      </c>
      <c r="E17" s="189">
        <v>42652</v>
      </c>
      <c r="F17" s="190">
        <v>38.446806784062318</v>
      </c>
      <c r="G17" s="2"/>
    </row>
    <row r="18" spans="1:7" ht="15.6" customHeight="1">
      <c r="A18" s="188" t="s">
        <v>147</v>
      </c>
      <c r="B18" s="189">
        <v>488</v>
      </c>
      <c r="C18" s="189">
        <v>462</v>
      </c>
      <c r="D18" s="189">
        <v>2329</v>
      </c>
      <c r="E18" s="189">
        <v>2286</v>
      </c>
      <c r="F18" s="190">
        <v>-1.846285959639332</v>
      </c>
    </row>
    <row r="19" spans="1:7" ht="15.6" customHeight="1">
      <c r="A19" s="188" t="s">
        <v>143</v>
      </c>
      <c r="B19" s="189">
        <v>1682</v>
      </c>
      <c r="C19" s="189">
        <v>1860.5</v>
      </c>
      <c r="D19" s="189">
        <v>5657.5</v>
      </c>
      <c r="E19" s="189">
        <v>11948.75</v>
      </c>
      <c r="F19" s="190">
        <v>111.2019443216969</v>
      </c>
    </row>
    <row r="20" spans="1:7" ht="15.6" customHeight="1">
      <c r="A20" s="188" t="s">
        <v>142</v>
      </c>
      <c r="B20" s="189">
        <v>7971</v>
      </c>
      <c r="C20" s="189">
        <v>6374</v>
      </c>
      <c r="D20" s="189">
        <v>34732</v>
      </c>
      <c r="E20" s="189">
        <v>29152</v>
      </c>
      <c r="F20" s="190">
        <v>-16.065875849360818</v>
      </c>
    </row>
    <row r="21" spans="1:7" ht="15.6" customHeight="1">
      <c r="A21" s="188" t="s">
        <v>149</v>
      </c>
      <c r="B21" s="189">
        <v>8163.75</v>
      </c>
      <c r="C21" s="189">
        <v>23679.75</v>
      </c>
      <c r="D21" s="189">
        <v>44682.25</v>
      </c>
      <c r="E21" s="189">
        <v>64359.75</v>
      </c>
      <c r="F21" s="190">
        <v>44.038740215633737</v>
      </c>
    </row>
    <row r="22" spans="1:7" ht="15.6" customHeight="1">
      <c r="A22" s="188" t="s">
        <v>146</v>
      </c>
      <c r="B22" s="189">
        <v>122964</v>
      </c>
      <c r="C22" s="189">
        <v>124080</v>
      </c>
      <c r="D22" s="189">
        <v>566971</v>
      </c>
      <c r="E22" s="189">
        <v>593537</v>
      </c>
      <c r="F22" s="190">
        <v>4.6856012035889023</v>
      </c>
    </row>
    <row r="23" spans="1:7" ht="15.6" customHeight="1">
      <c r="A23" s="188" t="s">
        <v>165</v>
      </c>
      <c r="B23" s="189">
        <v>30594</v>
      </c>
      <c r="C23" s="189">
        <v>36060.25</v>
      </c>
      <c r="D23" s="189">
        <v>76646</v>
      </c>
      <c r="E23" s="189">
        <v>143531.5</v>
      </c>
      <c r="F23" s="190">
        <v>87.265480259896151</v>
      </c>
    </row>
    <row r="24" spans="1:7" ht="15.6" customHeight="1">
      <c r="A24" s="188" t="s">
        <v>141</v>
      </c>
      <c r="B24" s="189">
        <v>3647</v>
      </c>
      <c r="C24" s="189">
        <v>4522.25</v>
      </c>
      <c r="D24" s="189">
        <v>18849</v>
      </c>
      <c r="E24" s="189">
        <v>17608.5</v>
      </c>
      <c r="F24" s="190">
        <v>-6.5812509947477338</v>
      </c>
    </row>
    <row r="25" spans="1:7" ht="15.6" customHeight="1">
      <c r="A25" s="188" t="s">
        <v>140</v>
      </c>
      <c r="B25" s="189">
        <v>534</v>
      </c>
      <c r="C25" s="189">
        <v>421.5</v>
      </c>
      <c r="D25" s="189">
        <v>2387.5</v>
      </c>
      <c r="E25" s="189">
        <v>1950.25</v>
      </c>
      <c r="F25" s="190">
        <v>-18.314136125654461</v>
      </c>
    </row>
    <row r="26" spans="1:7" ht="15.6" customHeight="1">
      <c r="A26" s="188" t="s">
        <v>152</v>
      </c>
      <c r="B26" s="189">
        <v>60</v>
      </c>
      <c r="C26" s="189">
        <v>28</v>
      </c>
      <c r="D26" s="189">
        <v>183.5</v>
      </c>
      <c r="E26" s="189">
        <v>128</v>
      </c>
      <c r="F26" s="190">
        <v>-30.245231607629421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52996</v>
      </c>
      <c r="C28" s="189">
        <v>50385</v>
      </c>
      <c r="D28" s="189">
        <v>224057</v>
      </c>
      <c r="E28" s="189">
        <v>238827</v>
      </c>
      <c r="F28" s="190">
        <v>6.5920725529664281</v>
      </c>
    </row>
    <row r="29" spans="1:7" ht="15.6" customHeight="1">
      <c r="A29" s="188" t="s">
        <v>178</v>
      </c>
      <c r="B29" s="189">
        <v>13986.75</v>
      </c>
      <c r="C29" s="189">
        <v>15110.75</v>
      </c>
      <c r="D29" s="189">
        <v>57680</v>
      </c>
      <c r="E29" s="189">
        <v>65360.75</v>
      </c>
      <c r="F29" s="190">
        <v>13.316140776699029</v>
      </c>
    </row>
    <row r="30" spans="1:7" ht="15.6" customHeight="1">
      <c r="A30" s="188" t="s">
        <v>179</v>
      </c>
      <c r="B30" s="189">
        <v>14110</v>
      </c>
      <c r="C30" s="189">
        <v>12028.75</v>
      </c>
      <c r="D30" s="189">
        <v>62622.5</v>
      </c>
      <c r="E30" s="189">
        <v>61581.25</v>
      </c>
      <c r="F30" s="190">
        <v>-1.662741027585938</v>
      </c>
    </row>
    <row r="31" spans="1:7" ht="15.6" customHeight="1">
      <c r="A31" s="188" t="s">
        <v>180</v>
      </c>
      <c r="B31" s="189">
        <v>1828</v>
      </c>
      <c r="C31" s="189">
        <v>1708</v>
      </c>
      <c r="D31" s="189">
        <v>5719</v>
      </c>
      <c r="E31" s="189">
        <v>6238</v>
      </c>
      <c r="F31" s="190">
        <v>9.0750131141808055</v>
      </c>
    </row>
    <row r="32" spans="1:7" ht="15.6" customHeight="1">
      <c r="A32" s="188" t="s">
        <v>181</v>
      </c>
      <c r="B32" s="189">
        <v>534200</v>
      </c>
      <c r="C32" s="189">
        <v>526814</v>
      </c>
      <c r="D32" s="189">
        <v>2241261</v>
      </c>
      <c r="E32" s="189">
        <v>2345718</v>
      </c>
      <c r="F32" s="190">
        <v>4.6606352406078599</v>
      </c>
    </row>
    <row r="33" spans="1:6" ht="15.6" customHeight="1">
      <c r="A33" s="188" t="s">
        <v>182</v>
      </c>
      <c r="B33" s="189">
        <v>24434</v>
      </c>
      <c r="C33" s="189">
        <v>29770</v>
      </c>
      <c r="D33" s="189">
        <v>113041</v>
      </c>
      <c r="E33" s="189">
        <v>124699</v>
      </c>
      <c r="F33" s="190">
        <v>10.313072248122371</v>
      </c>
    </row>
    <row r="34" spans="1:6" ht="15.6" customHeight="1">
      <c r="A34" s="188" t="s">
        <v>183</v>
      </c>
      <c r="B34" s="189">
        <v>2650.25</v>
      </c>
      <c r="C34" s="189">
        <v>2999.25</v>
      </c>
      <c r="D34" s="189">
        <v>14290.5</v>
      </c>
      <c r="E34" s="189">
        <v>13558.75</v>
      </c>
      <c r="F34" s="190">
        <v>-5.1205346209019922</v>
      </c>
    </row>
    <row r="35" spans="1:6" ht="15.6" customHeight="1">
      <c r="A35" s="156" t="s">
        <v>153</v>
      </c>
      <c r="B35" s="76">
        <f>SUM(B7:B34)</f>
        <v>1679442.25</v>
      </c>
      <c r="C35" s="77">
        <f>SUM(C7:C34)</f>
        <v>1688200.25</v>
      </c>
      <c r="D35" s="76">
        <f>SUM(D7:D34)</f>
        <v>7555977.5</v>
      </c>
      <c r="E35" s="178">
        <f>SUM(E7:E34)</f>
        <v>7593616.25</v>
      </c>
      <c r="F35" s="140">
        <f>E35*100/D35-100</f>
        <v>0.49813210799000274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A5AA-13AB-4CE8-8ED4-B725A13F11D5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441.5</v>
      </c>
      <c r="C8" s="189">
        <v>0</v>
      </c>
      <c r="D8" s="189">
        <v>941.5</v>
      </c>
      <c r="E8" s="189">
        <v>787</v>
      </c>
      <c r="F8" s="190">
        <v>-16.409984067976641</v>
      </c>
      <c r="G8" s="6"/>
    </row>
    <row r="9" spans="1:14" ht="15.6" customHeight="1">
      <c r="A9" s="188" t="s">
        <v>8</v>
      </c>
      <c r="B9" s="189">
        <v>0</v>
      </c>
      <c r="C9" s="189">
        <v>34</v>
      </c>
      <c r="D9" s="189">
        <v>0</v>
      </c>
      <c r="E9" s="189">
        <v>49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362568</v>
      </c>
      <c r="C11" s="189">
        <v>384126</v>
      </c>
      <c r="D11" s="189">
        <v>1716676</v>
      </c>
      <c r="E11" s="189">
        <v>1631152</v>
      </c>
      <c r="F11" s="190">
        <v>-4.9819534961751657</v>
      </c>
    </row>
    <row r="12" spans="1:14" ht="15.6" customHeight="1">
      <c r="A12" s="188" t="s">
        <v>6</v>
      </c>
      <c r="B12" s="189">
        <v>2540.75</v>
      </c>
      <c r="C12" s="189">
        <v>1464.5</v>
      </c>
      <c r="D12" s="189">
        <v>9168.25</v>
      </c>
      <c r="E12" s="189">
        <v>7565.25</v>
      </c>
      <c r="F12" s="190">
        <v>-17.48425271998472</v>
      </c>
    </row>
    <row r="13" spans="1:14" ht="15.6" customHeight="1">
      <c r="A13" s="188" t="s">
        <v>175</v>
      </c>
      <c r="B13" s="189">
        <v>6</v>
      </c>
      <c r="C13" s="189">
        <v>2</v>
      </c>
      <c r="D13" s="189">
        <v>6</v>
      </c>
      <c r="E13" s="189">
        <v>8</v>
      </c>
      <c r="F13" s="190">
        <v>33.333333333333343</v>
      </c>
    </row>
    <row r="14" spans="1:14" ht="15.6" customHeight="1">
      <c r="A14" s="188" t="s">
        <v>148</v>
      </c>
      <c r="B14" s="189">
        <v>152766.5</v>
      </c>
      <c r="C14" s="189">
        <v>133408</v>
      </c>
      <c r="D14" s="189">
        <v>777690.5</v>
      </c>
      <c r="E14" s="189">
        <v>632325</v>
      </c>
      <c r="F14" s="190">
        <v>-18.691947503537719</v>
      </c>
    </row>
    <row r="15" spans="1:14" ht="15.6" customHeight="1">
      <c r="A15" s="188" t="s">
        <v>145</v>
      </c>
      <c r="B15" s="189">
        <v>391.5</v>
      </c>
      <c r="C15" s="189">
        <v>162.25</v>
      </c>
      <c r="D15" s="189">
        <v>2517</v>
      </c>
      <c r="E15" s="189">
        <v>1469.5</v>
      </c>
      <c r="F15" s="190">
        <v>-41.617004370282082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476</v>
      </c>
      <c r="C17" s="189">
        <v>180</v>
      </c>
      <c r="D17" s="189">
        <v>780</v>
      </c>
      <c r="E17" s="189">
        <v>5097.5</v>
      </c>
      <c r="F17" s="190">
        <v>553.52564102564099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36.5</v>
      </c>
      <c r="C19" s="189">
        <v>371.25</v>
      </c>
      <c r="D19" s="189">
        <v>164.25</v>
      </c>
      <c r="E19" s="189">
        <v>4669.25</v>
      </c>
      <c r="F19" s="190">
        <v>2742.7701674277018</v>
      </c>
    </row>
    <row r="20" spans="1:7" ht="15.6" customHeight="1">
      <c r="A20" s="188" t="s">
        <v>142</v>
      </c>
      <c r="B20" s="189">
        <v>8</v>
      </c>
      <c r="C20" s="189">
        <v>41</v>
      </c>
      <c r="D20" s="189">
        <v>13</v>
      </c>
      <c r="E20" s="189">
        <v>106</v>
      </c>
      <c r="F20" s="190">
        <v>715.38461538461524</v>
      </c>
    </row>
    <row r="21" spans="1:7" ht="15.6" customHeight="1">
      <c r="A21" s="188" t="s">
        <v>149</v>
      </c>
      <c r="B21" s="189">
        <v>1072</v>
      </c>
      <c r="C21" s="189">
        <v>6784.75</v>
      </c>
      <c r="D21" s="189">
        <v>5776.25</v>
      </c>
      <c r="E21" s="189">
        <v>12451.5</v>
      </c>
      <c r="F21" s="190">
        <v>115.5637307942004</v>
      </c>
    </row>
    <row r="22" spans="1:7" ht="15.6" customHeight="1">
      <c r="A22" s="188" t="s">
        <v>146</v>
      </c>
      <c r="B22" s="189">
        <v>71492</v>
      </c>
      <c r="C22" s="189">
        <v>74685</v>
      </c>
      <c r="D22" s="189">
        <v>320077</v>
      </c>
      <c r="E22" s="189">
        <v>344514</v>
      </c>
      <c r="F22" s="190">
        <v>7.6347253942020208</v>
      </c>
    </row>
    <row r="23" spans="1:7" ht="15.6" customHeight="1">
      <c r="A23" s="188" t="s">
        <v>165</v>
      </c>
      <c r="B23" s="189">
        <v>28144.75</v>
      </c>
      <c r="C23" s="189">
        <v>32158</v>
      </c>
      <c r="D23" s="189">
        <v>66235.75</v>
      </c>
      <c r="E23" s="189">
        <v>128229.75</v>
      </c>
      <c r="F23" s="190">
        <v>93.595981022333092</v>
      </c>
    </row>
    <row r="24" spans="1:7" ht="15.6" customHeight="1">
      <c r="A24" s="188" t="s">
        <v>141</v>
      </c>
      <c r="B24" s="189">
        <v>0</v>
      </c>
      <c r="C24" s="189">
        <v>124</v>
      </c>
      <c r="D24" s="189">
        <v>12</v>
      </c>
      <c r="E24" s="189">
        <v>129</v>
      </c>
      <c r="F24" s="190">
        <v>975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14282</v>
      </c>
      <c r="C28" s="189">
        <v>8855</v>
      </c>
      <c r="D28" s="189">
        <v>38192</v>
      </c>
      <c r="E28" s="189">
        <v>46351</v>
      </c>
      <c r="F28" s="190">
        <v>21.363112693757859</v>
      </c>
    </row>
    <row r="29" spans="1:7" ht="15.6" customHeight="1">
      <c r="A29" s="188" t="s">
        <v>178</v>
      </c>
      <c r="B29" s="189">
        <v>2798.5</v>
      </c>
      <c r="C29" s="189">
        <v>2922.5</v>
      </c>
      <c r="D29" s="189">
        <v>10184</v>
      </c>
      <c r="E29" s="189">
        <v>10573.25</v>
      </c>
      <c r="F29" s="190">
        <v>3.8221720345640189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282</v>
      </c>
      <c r="C31" s="189">
        <v>60</v>
      </c>
      <c r="D31" s="189">
        <v>282</v>
      </c>
      <c r="E31" s="189">
        <v>96</v>
      </c>
      <c r="F31" s="190">
        <v>-65.957446808510639</v>
      </c>
    </row>
    <row r="32" spans="1:7" ht="15.6" customHeight="1">
      <c r="A32" s="188" t="s">
        <v>181</v>
      </c>
      <c r="B32" s="189">
        <v>270948</v>
      </c>
      <c r="C32" s="189">
        <v>256398</v>
      </c>
      <c r="D32" s="189">
        <v>1136693</v>
      </c>
      <c r="E32" s="189">
        <v>1097819</v>
      </c>
      <c r="F32" s="190">
        <v>-3.4199207701639689</v>
      </c>
    </row>
    <row r="33" spans="1:6" ht="15.6" customHeight="1">
      <c r="A33" s="188" t="s">
        <v>182</v>
      </c>
      <c r="B33" s="189">
        <v>3194</v>
      </c>
      <c r="C33" s="189">
        <v>2222</v>
      </c>
      <c r="D33" s="189">
        <v>15105</v>
      </c>
      <c r="E33" s="189">
        <v>9744</v>
      </c>
      <c r="F33" s="190">
        <v>-35.491559086395227</v>
      </c>
    </row>
    <row r="34" spans="1:6" ht="15.6" customHeight="1">
      <c r="A34" s="188" t="s">
        <v>183</v>
      </c>
      <c r="B34" s="189">
        <v>6.5</v>
      </c>
      <c r="C34" s="189">
        <v>0</v>
      </c>
      <c r="D34" s="189">
        <v>175.75</v>
      </c>
      <c r="E34" s="189">
        <v>2</v>
      </c>
      <c r="F34" s="190">
        <v>-98.862019914651498</v>
      </c>
    </row>
    <row r="35" spans="1:6" ht="15.6" customHeight="1">
      <c r="A35" s="156" t="s">
        <v>153</v>
      </c>
      <c r="B35" s="76">
        <f>SUM(B7:B34)</f>
        <v>911454.5</v>
      </c>
      <c r="C35" s="77">
        <f>SUM(C7:C34)</f>
        <v>903998.25</v>
      </c>
      <c r="D35" s="178">
        <f>SUM(D7:D34)</f>
        <v>4100689.25</v>
      </c>
      <c r="E35" s="78">
        <f>SUM(E7:E34)</f>
        <v>3933852</v>
      </c>
      <c r="F35" s="140">
        <f>E35*100/D35-100</f>
        <v>-4.0685172620675871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12A08-0A54-4BA9-A057-ED1EFD928849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12108.5</v>
      </c>
      <c r="C8" s="189">
        <v>13938</v>
      </c>
      <c r="D8" s="189">
        <v>58899.25</v>
      </c>
      <c r="E8" s="189">
        <v>65293.25</v>
      </c>
      <c r="F8" s="190">
        <v>10.855825838189791</v>
      </c>
      <c r="G8" s="6"/>
    </row>
    <row r="9" spans="1:14" ht="15.6" customHeight="1">
      <c r="A9" s="188" t="s">
        <v>8</v>
      </c>
      <c r="B9" s="189">
        <v>412</v>
      </c>
      <c r="C9" s="189">
        <v>578</v>
      </c>
      <c r="D9" s="189">
        <v>1711.75</v>
      </c>
      <c r="E9" s="189">
        <v>1910</v>
      </c>
      <c r="F9" s="190">
        <v>11.581714619541399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14675.75</v>
      </c>
      <c r="C12" s="189">
        <v>15215.25</v>
      </c>
      <c r="D12" s="189">
        <v>67830.75</v>
      </c>
      <c r="E12" s="189">
        <v>68982</v>
      </c>
      <c r="F12" s="190">
        <v>1.6972390840437439</v>
      </c>
    </row>
    <row r="13" spans="1:14" ht="15.6" customHeight="1">
      <c r="A13" s="188" t="s">
        <v>175</v>
      </c>
      <c r="B13" s="189">
        <v>7761</v>
      </c>
      <c r="C13" s="189">
        <v>8295</v>
      </c>
      <c r="D13" s="189">
        <v>34316</v>
      </c>
      <c r="E13" s="189">
        <v>33562</v>
      </c>
      <c r="F13" s="190">
        <v>-2.1972257838909002</v>
      </c>
    </row>
    <row r="14" spans="1:14" ht="15.6" customHeight="1">
      <c r="A14" s="188" t="s">
        <v>148</v>
      </c>
      <c r="B14" s="189">
        <v>18524</v>
      </c>
      <c r="C14" s="189">
        <v>18569</v>
      </c>
      <c r="D14" s="189">
        <v>91381</v>
      </c>
      <c r="E14" s="189">
        <v>92303.25</v>
      </c>
      <c r="F14" s="190">
        <v>1.0092360556351989</v>
      </c>
    </row>
    <row r="15" spans="1:14" ht="15.6" customHeight="1">
      <c r="A15" s="188" t="s">
        <v>145</v>
      </c>
      <c r="B15" s="189">
        <v>1382</v>
      </c>
      <c r="C15" s="189">
        <v>1403.75</v>
      </c>
      <c r="D15" s="189">
        <v>7743.5</v>
      </c>
      <c r="E15" s="189">
        <v>7454</v>
      </c>
      <c r="F15" s="190">
        <v>-3.7386194873119361</v>
      </c>
    </row>
    <row r="16" spans="1:14" ht="15.6" customHeight="1">
      <c r="A16" s="188" t="s">
        <v>144</v>
      </c>
      <c r="B16" s="189">
        <v>1558</v>
      </c>
      <c r="C16" s="189">
        <v>323</v>
      </c>
      <c r="D16" s="189">
        <v>6300</v>
      </c>
      <c r="E16" s="189">
        <v>3005</v>
      </c>
      <c r="F16" s="190">
        <v>-52.301587301587297</v>
      </c>
      <c r="G16" s="1"/>
    </row>
    <row r="17" spans="1:7" ht="15.6" customHeight="1">
      <c r="A17" s="188" t="s">
        <v>150</v>
      </c>
      <c r="B17" s="189">
        <v>514</v>
      </c>
      <c r="C17" s="189">
        <v>850</v>
      </c>
      <c r="D17" s="189">
        <v>2892</v>
      </c>
      <c r="E17" s="189">
        <v>2558.5</v>
      </c>
      <c r="F17" s="190">
        <v>-11.53181189488244</v>
      </c>
      <c r="G17" s="2"/>
    </row>
    <row r="18" spans="1:7" ht="15.6" customHeight="1">
      <c r="A18" s="188" t="s">
        <v>147</v>
      </c>
      <c r="B18" s="189">
        <v>472</v>
      </c>
      <c r="C18" s="189">
        <v>444</v>
      </c>
      <c r="D18" s="189">
        <v>2238</v>
      </c>
      <c r="E18" s="189">
        <v>2226</v>
      </c>
      <c r="F18" s="190">
        <v>-0.53619302949061876</v>
      </c>
    </row>
    <row r="19" spans="1:7" ht="15.6" customHeight="1">
      <c r="A19" s="188" t="s">
        <v>143</v>
      </c>
      <c r="B19" s="189">
        <v>102.25</v>
      </c>
      <c r="C19" s="189">
        <v>372.25</v>
      </c>
      <c r="D19" s="189">
        <v>705</v>
      </c>
      <c r="E19" s="189">
        <v>1768.25</v>
      </c>
      <c r="F19" s="190">
        <v>150.81560283687941</v>
      </c>
    </row>
    <row r="20" spans="1:7" ht="15.6" customHeight="1">
      <c r="A20" s="188" t="s">
        <v>142</v>
      </c>
      <c r="B20" s="189">
        <v>495</v>
      </c>
      <c r="C20" s="189">
        <v>909</v>
      </c>
      <c r="D20" s="189">
        <v>2849</v>
      </c>
      <c r="E20" s="189">
        <v>5052</v>
      </c>
      <c r="F20" s="190">
        <v>77.325377325377332</v>
      </c>
    </row>
    <row r="21" spans="1:7" ht="15.6" customHeight="1">
      <c r="A21" s="188" t="s">
        <v>149</v>
      </c>
      <c r="B21" s="189">
        <v>5781.5</v>
      </c>
      <c r="C21" s="189">
        <v>8800.5</v>
      </c>
      <c r="D21" s="189">
        <v>33739.5</v>
      </c>
      <c r="E21" s="189">
        <v>36981</v>
      </c>
      <c r="F21" s="190">
        <v>9.607433423731834</v>
      </c>
    </row>
    <row r="22" spans="1:7" ht="15.6" customHeight="1">
      <c r="A22" s="188" t="s">
        <v>146</v>
      </c>
      <c r="B22" s="189">
        <v>44758</v>
      </c>
      <c r="C22" s="189">
        <v>41482</v>
      </c>
      <c r="D22" s="189">
        <v>213145</v>
      </c>
      <c r="E22" s="189">
        <v>212702</v>
      </c>
      <c r="F22" s="190">
        <v>-0.20783973351474569</v>
      </c>
    </row>
    <row r="23" spans="1:7" ht="15.6" customHeight="1">
      <c r="A23" s="188" t="s">
        <v>165</v>
      </c>
      <c r="B23" s="189">
        <v>849</v>
      </c>
      <c r="C23" s="189">
        <v>598</v>
      </c>
      <c r="D23" s="189">
        <v>3317</v>
      </c>
      <c r="E23" s="189">
        <v>3108.25</v>
      </c>
      <c r="F23" s="190">
        <v>-6.2933373530298402</v>
      </c>
    </row>
    <row r="24" spans="1:7" ht="15.6" customHeight="1">
      <c r="A24" s="188" t="s">
        <v>141</v>
      </c>
      <c r="B24" s="189">
        <v>326.75</v>
      </c>
      <c r="C24" s="189">
        <v>1181</v>
      </c>
      <c r="D24" s="189">
        <v>1594.5</v>
      </c>
      <c r="E24" s="189">
        <v>3906.75</v>
      </c>
      <c r="F24" s="190">
        <v>145.0141110065851</v>
      </c>
    </row>
    <row r="25" spans="1:7" ht="15.6" customHeight="1">
      <c r="A25" s="188" t="s">
        <v>140</v>
      </c>
      <c r="B25" s="189">
        <v>529</v>
      </c>
      <c r="C25" s="189">
        <v>421.5</v>
      </c>
      <c r="D25" s="189">
        <v>2370.5</v>
      </c>
      <c r="E25" s="189">
        <v>1950.25</v>
      </c>
      <c r="F25" s="190">
        <v>-17.728327357097651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32967</v>
      </c>
      <c r="C28" s="189">
        <v>30986</v>
      </c>
      <c r="D28" s="189">
        <v>162183</v>
      </c>
      <c r="E28" s="189">
        <v>160085</v>
      </c>
      <c r="F28" s="190">
        <v>-1.293600439010248</v>
      </c>
    </row>
    <row r="29" spans="1:7" ht="15.6" customHeight="1">
      <c r="A29" s="188" t="s">
        <v>178</v>
      </c>
      <c r="B29" s="189">
        <v>2272</v>
      </c>
      <c r="C29" s="189">
        <v>2728.5</v>
      </c>
      <c r="D29" s="189">
        <v>10921.5</v>
      </c>
      <c r="E29" s="189">
        <v>10578.25</v>
      </c>
      <c r="F29" s="190">
        <v>-3.1428833035755162</v>
      </c>
    </row>
    <row r="30" spans="1:7" ht="15.6" customHeight="1">
      <c r="A30" s="188" t="s">
        <v>179</v>
      </c>
      <c r="B30" s="189">
        <v>13965</v>
      </c>
      <c r="C30" s="189">
        <v>11581.75</v>
      </c>
      <c r="D30" s="189">
        <v>61850.5</v>
      </c>
      <c r="E30" s="189">
        <v>60559</v>
      </c>
      <c r="F30" s="190">
        <v>-2.0880995303190701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17809</v>
      </c>
      <c r="C32" s="189">
        <v>17615</v>
      </c>
      <c r="D32" s="189">
        <v>88229</v>
      </c>
      <c r="E32" s="189">
        <v>87450</v>
      </c>
      <c r="F32" s="190">
        <v>-0.88292964898163007</v>
      </c>
    </row>
    <row r="33" spans="1:6" ht="15.6" customHeight="1">
      <c r="A33" s="188" t="s">
        <v>182</v>
      </c>
      <c r="B33" s="189">
        <v>1046</v>
      </c>
      <c r="C33" s="189">
        <v>1041</v>
      </c>
      <c r="D33" s="189">
        <v>5745</v>
      </c>
      <c r="E33" s="189">
        <v>4912</v>
      </c>
      <c r="F33" s="190">
        <v>-14.49956483899042</v>
      </c>
    </row>
    <row r="34" spans="1:6" ht="15.6" customHeight="1">
      <c r="A34" s="188" t="s">
        <v>183</v>
      </c>
      <c r="B34" s="189">
        <v>2241.25</v>
      </c>
      <c r="C34" s="189">
        <v>2239.5</v>
      </c>
      <c r="D34" s="189">
        <v>11285.5</v>
      </c>
      <c r="E34" s="189">
        <v>11142.25</v>
      </c>
      <c r="F34" s="190">
        <v>-1.269327898630991</v>
      </c>
    </row>
    <row r="35" spans="1:6" ht="15.6" customHeight="1">
      <c r="A35" s="156" t="s">
        <v>153</v>
      </c>
      <c r="B35" s="76">
        <f>SUM(B7:B34)</f>
        <v>180549</v>
      </c>
      <c r="C35" s="77">
        <f>SUM(C7:C34)</f>
        <v>179572</v>
      </c>
      <c r="D35" s="76">
        <f>SUM(D7:D34)</f>
        <v>871247.25</v>
      </c>
      <c r="E35" s="178">
        <f>SUM(E7:E34)</f>
        <v>877489</v>
      </c>
      <c r="F35" s="177">
        <f>E35*100/D35-100</f>
        <v>0.71641546070877382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5C283-F83D-4442-B325-325650D40E40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1551</v>
      </c>
      <c r="C8" s="189">
        <v>2548.25</v>
      </c>
      <c r="D8" s="189">
        <v>8756</v>
      </c>
      <c r="E8" s="189">
        <v>13098.75</v>
      </c>
      <c r="F8" s="190">
        <v>49.597418912745553</v>
      </c>
      <c r="G8" s="6"/>
    </row>
    <row r="9" spans="1:14" ht="15.6" customHeight="1">
      <c r="A9" s="188" t="s">
        <v>8</v>
      </c>
      <c r="B9" s="189">
        <v>1006</v>
      </c>
      <c r="C9" s="189">
        <v>1681</v>
      </c>
      <c r="D9" s="189">
        <v>4573.5</v>
      </c>
      <c r="E9" s="189">
        <v>6799</v>
      </c>
      <c r="F9" s="190">
        <v>48.66076309172405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55554</v>
      </c>
      <c r="C11" s="189">
        <v>56722</v>
      </c>
      <c r="D11" s="189">
        <v>287691</v>
      </c>
      <c r="E11" s="189">
        <v>247259</v>
      </c>
      <c r="F11" s="190">
        <v>-14.05396762498653</v>
      </c>
    </row>
    <row r="12" spans="1:14" ht="15.6" customHeight="1">
      <c r="A12" s="188" t="s">
        <v>6</v>
      </c>
      <c r="B12" s="189">
        <v>3153.75</v>
      </c>
      <c r="C12" s="189">
        <v>2246.5</v>
      </c>
      <c r="D12" s="189">
        <v>13410.25</v>
      </c>
      <c r="E12" s="189">
        <v>11971</v>
      </c>
      <c r="F12" s="190">
        <v>-10.7324621092075</v>
      </c>
    </row>
    <row r="13" spans="1:14" ht="15.6" customHeight="1">
      <c r="A13" s="188" t="s">
        <v>175</v>
      </c>
      <c r="B13" s="189">
        <v>10</v>
      </c>
      <c r="C13" s="189">
        <v>12</v>
      </c>
      <c r="D13" s="189">
        <v>12</v>
      </c>
      <c r="E13" s="189">
        <v>39</v>
      </c>
      <c r="F13" s="190">
        <v>225</v>
      </c>
    </row>
    <row r="14" spans="1:14" ht="15.6" customHeight="1">
      <c r="A14" s="188" t="s">
        <v>148</v>
      </c>
      <c r="B14" s="189">
        <v>173499.5</v>
      </c>
      <c r="C14" s="189">
        <v>159819</v>
      </c>
      <c r="D14" s="189">
        <v>769193</v>
      </c>
      <c r="E14" s="189">
        <v>820340</v>
      </c>
      <c r="F14" s="190">
        <v>6.6494364873315277</v>
      </c>
    </row>
    <row r="15" spans="1:14" ht="15.6" customHeight="1">
      <c r="A15" s="188" t="s">
        <v>145</v>
      </c>
      <c r="B15" s="189">
        <v>37835.75</v>
      </c>
      <c r="C15" s="189">
        <v>37797.25</v>
      </c>
      <c r="D15" s="189">
        <v>179393</v>
      </c>
      <c r="E15" s="189">
        <v>169864.75</v>
      </c>
      <c r="F15" s="190">
        <v>-5.3113833873116496</v>
      </c>
    </row>
    <row r="16" spans="1:14" ht="15.6" customHeight="1">
      <c r="A16" s="188" t="s">
        <v>144</v>
      </c>
      <c r="B16" s="189">
        <v>3323</v>
      </c>
      <c r="C16" s="189">
        <v>2609</v>
      </c>
      <c r="D16" s="189">
        <v>15847</v>
      </c>
      <c r="E16" s="189">
        <v>14527</v>
      </c>
      <c r="F16" s="190">
        <v>-8.3296523001199034</v>
      </c>
      <c r="G16" s="1"/>
    </row>
    <row r="17" spans="1:7" ht="15.6" customHeight="1">
      <c r="A17" s="188" t="s">
        <v>150</v>
      </c>
      <c r="B17" s="189">
        <v>7073</v>
      </c>
      <c r="C17" s="189">
        <v>9912.5</v>
      </c>
      <c r="D17" s="189">
        <v>27135.5</v>
      </c>
      <c r="E17" s="189">
        <v>34996</v>
      </c>
      <c r="F17" s="190">
        <v>28.967588583221239</v>
      </c>
      <c r="G17" s="2"/>
    </row>
    <row r="18" spans="1:7" ht="15.6" customHeight="1">
      <c r="A18" s="188" t="s">
        <v>147</v>
      </c>
      <c r="B18" s="189">
        <v>16</v>
      </c>
      <c r="C18" s="189">
        <v>18</v>
      </c>
      <c r="D18" s="189">
        <v>91</v>
      </c>
      <c r="E18" s="189">
        <v>60</v>
      </c>
      <c r="F18" s="190">
        <v>-34.065934065934073</v>
      </c>
    </row>
    <row r="19" spans="1:7" ht="15.6" customHeight="1">
      <c r="A19" s="188" t="s">
        <v>143</v>
      </c>
      <c r="B19" s="189">
        <v>1543.25</v>
      </c>
      <c r="C19" s="189">
        <v>1117</v>
      </c>
      <c r="D19" s="189">
        <v>4788.25</v>
      </c>
      <c r="E19" s="189">
        <v>5511.25</v>
      </c>
      <c r="F19" s="190">
        <v>15.09946222523887</v>
      </c>
    </row>
    <row r="20" spans="1:7" ht="15.6" customHeight="1">
      <c r="A20" s="188" t="s">
        <v>142</v>
      </c>
      <c r="B20" s="189">
        <v>7468</v>
      </c>
      <c r="C20" s="189">
        <v>5424</v>
      </c>
      <c r="D20" s="189">
        <v>31870</v>
      </c>
      <c r="E20" s="189">
        <v>23994</v>
      </c>
      <c r="F20" s="190">
        <v>-24.712896140571079</v>
      </c>
    </row>
    <row r="21" spans="1:7" ht="15.6" customHeight="1">
      <c r="A21" s="188" t="s">
        <v>149</v>
      </c>
      <c r="B21" s="189">
        <v>1310.25</v>
      </c>
      <c r="C21" s="189">
        <v>8094.5</v>
      </c>
      <c r="D21" s="189">
        <v>5166.5</v>
      </c>
      <c r="E21" s="189">
        <v>14927.25</v>
      </c>
      <c r="F21" s="190">
        <v>188.92383625278231</v>
      </c>
    </row>
    <row r="22" spans="1:7" ht="15.6" customHeight="1">
      <c r="A22" s="188" t="s">
        <v>146</v>
      </c>
      <c r="B22" s="189">
        <v>6714</v>
      </c>
      <c r="C22" s="189">
        <v>7913</v>
      </c>
      <c r="D22" s="189">
        <v>33749</v>
      </c>
      <c r="E22" s="189">
        <v>36321</v>
      </c>
      <c r="F22" s="190">
        <v>7.6209665471569537</v>
      </c>
    </row>
    <row r="23" spans="1:7" ht="15.6" customHeight="1">
      <c r="A23" s="188" t="s">
        <v>165</v>
      </c>
      <c r="B23" s="189">
        <v>1600.25</v>
      </c>
      <c r="C23" s="189">
        <v>3304.25</v>
      </c>
      <c r="D23" s="189">
        <v>7093.25</v>
      </c>
      <c r="E23" s="189">
        <v>12193.5</v>
      </c>
      <c r="F23" s="190">
        <v>71.902865400204433</v>
      </c>
    </row>
    <row r="24" spans="1:7" ht="15.6" customHeight="1">
      <c r="A24" s="188" t="s">
        <v>141</v>
      </c>
      <c r="B24" s="189">
        <v>3320.25</v>
      </c>
      <c r="C24" s="189">
        <v>3217.25</v>
      </c>
      <c r="D24" s="189">
        <v>17242.5</v>
      </c>
      <c r="E24" s="189">
        <v>13572.75</v>
      </c>
      <c r="F24" s="190">
        <v>-21.28316659417138</v>
      </c>
    </row>
    <row r="25" spans="1:7" ht="15.6" customHeight="1">
      <c r="A25" s="188" t="s">
        <v>140</v>
      </c>
      <c r="B25" s="189">
        <v>5</v>
      </c>
      <c r="C25" s="189">
        <v>0</v>
      </c>
      <c r="D25" s="189">
        <v>17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60</v>
      </c>
      <c r="C26" s="189">
        <v>28</v>
      </c>
      <c r="D26" s="189">
        <v>183.5</v>
      </c>
      <c r="E26" s="189">
        <v>128</v>
      </c>
      <c r="F26" s="190">
        <v>-30.245231607629421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5747</v>
      </c>
      <c r="C28" s="189">
        <v>10544</v>
      </c>
      <c r="D28" s="189">
        <v>23682</v>
      </c>
      <c r="E28" s="189">
        <v>32391</v>
      </c>
      <c r="F28" s="190">
        <v>36.774765644793519</v>
      </c>
    </row>
    <row r="29" spans="1:7" ht="15.6" customHeight="1">
      <c r="A29" s="188" t="s">
        <v>178</v>
      </c>
      <c r="B29" s="189">
        <v>8916.25</v>
      </c>
      <c r="C29" s="189">
        <v>9459.75</v>
      </c>
      <c r="D29" s="189">
        <v>36574.5</v>
      </c>
      <c r="E29" s="189">
        <v>44209.25</v>
      </c>
      <c r="F29" s="190">
        <v>20.874516398036889</v>
      </c>
    </row>
    <row r="30" spans="1:7" ht="15.6" customHeight="1">
      <c r="A30" s="188" t="s">
        <v>179</v>
      </c>
      <c r="B30" s="189">
        <v>145</v>
      </c>
      <c r="C30" s="189">
        <v>447</v>
      </c>
      <c r="D30" s="189">
        <v>772</v>
      </c>
      <c r="E30" s="189">
        <v>1022.25</v>
      </c>
      <c r="F30" s="190">
        <v>32.415803108808291</v>
      </c>
    </row>
    <row r="31" spans="1:7" ht="15.6" customHeight="1">
      <c r="A31" s="188" t="s">
        <v>180</v>
      </c>
      <c r="B31" s="189">
        <v>1546</v>
      </c>
      <c r="C31" s="189">
        <v>1648</v>
      </c>
      <c r="D31" s="189">
        <v>5437</v>
      </c>
      <c r="E31" s="189">
        <v>6142</v>
      </c>
      <c r="F31" s="190">
        <v>12.96670958249034</v>
      </c>
    </row>
    <row r="32" spans="1:7" ht="15.6" customHeight="1">
      <c r="A32" s="188" t="s">
        <v>181</v>
      </c>
      <c r="B32" s="189">
        <v>245443</v>
      </c>
      <c r="C32" s="189">
        <v>252801</v>
      </c>
      <c r="D32" s="189">
        <v>1016339</v>
      </c>
      <c r="E32" s="189">
        <v>1160449</v>
      </c>
      <c r="F32" s="190">
        <v>14.179324024759451</v>
      </c>
    </row>
    <row r="33" spans="1:6" ht="15.6" customHeight="1">
      <c r="A33" s="188" t="s">
        <v>182</v>
      </c>
      <c r="B33" s="189">
        <v>20194</v>
      </c>
      <c r="C33" s="189">
        <v>26507</v>
      </c>
      <c r="D33" s="189">
        <v>92191</v>
      </c>
      <c r="E33" s="189">
        <v>110043</v>
      </c>
      <c r="F33" s="190">
        <v>19.364146174789301</v>
      </c>
    </row>
    <row r="34" spans="1:6" ht="15.6" customHeight="1">
      <c r="A34" s="188" t="s">
        <v>183</v>
      </c>
      <c r="B34" s="189">
        <v>402.5</v>
      </c>
      <c r="C34" s="189">
        <v>759.75</v>
      </c>
      <c r="D34" s="189">
        <v>2829.25</v>
      </c>
      <c r="E34" s="189">
        <v>2414.5</v>
      </c>
      <c r="F34" s="190">
        <v>-14.659362021737209</v>
      </c>
    </row>
    <row r="35" spans="1:6" ht="15.6" customHeight="1">
      <c r="A35" s="156" t="s">
        <v>153</v>
      </c>
      <c r="B35" s="76">
        <f>SUM(B7:B34)</f>
        <v>587438.75</v>
      </c>
      <c r="C35" s="77">
        <f>SUM(C7:C34)</f>
        <v>604630</v>
      </c>
      <c r="D35" s="178">
        <f>SUM(D7:D34)</f>
        <v>2584041</v>
      </c>
      <c r="E35" s="178">
        <f>SUM(E7:E34)</f>
        <v>2782275.25</v>
      </c>
      <c r="F35" s="140">
        <f>E35*100/D35-100</f>
        <v>7.6714823797300369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B6235-4BAD-4579-BB78-DC8AF300106D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111</v>
      </c>
      <c r="C7" s="189">
        <v>90</v>
      </c>
      <c r="D7" s="189">
        <v>480</v>
      </c>
      <c r="E7" s="189">
        <v>447</v>
      </c>
      <c r="F7" s="190">
        <v>-6.875</v>
      </c>
      <c r="G7" s="37"/>
    </row>
    <row r="8" spans="1:14" ht="15.6" customHeight="1">
      <c r="A8" s="188" t="s">
        <v>11</v>
      </c>
      <c r="B8" s="189">
        <v>68</v>
      </c>
      <c r="C8" s="189">
        <v>82</v>
      </c>
      <c r="D8" s="189">
        <v>314</v>
      </c>
      <c r="E8" s="189">
        <v>337</v>
      </c>
      <c r="F8" s="190">
        <v>7.3248407643312143</v>
      </c>
      <c r="G8" s="6"/>
    </row>
    <row r="9" spans="1:14" ht="15.6" customHeight="1">
      <c r="A9" s="188" t="s">
        <v>8</v>
      </c>
      <c r="B9" s="189">
        <v>148</v>
      </c>
      <c r="C9" s="189">
        <v>138</v>
      </c>
      <c r="D9" s="189">
        <v>673</v>
      </c>
      <c r="E9" s="189">
        <v>559</v>
      </c>
      <c r="F9" s="190">
        <v>-16.939078751857348</v>
      </c>
      <c r="G9" s="6"/>
    </row>
    <row r="10" spans="1:14" ht="15.6" customHeight="1">
      <c r="A10" s="188" t="s">
        <v>10</v>
      </c>
      <c r="B10" s="189">
        <v>87</v>
      </c>
      <c r="C10" s="189">
        <v>78</v>
      </c>
      <c r="D10" s="189">
        <v>332</v>
      </c>
      <c r="E10" s="189">
        <v>341</v>
      </c>
      <c r="F10" s="190">
        <v>2.7108433734939719</v>
      </c>
    </row>
    <row r="11" spans="1:14" ht="15.6" customHeight="1">
      <c r="A11" s="188" t="s">
        <v>9</v>
      </c>
      <c r="B11" s="189">
        <v>2414</v>
      </c>
      <c r="C11" s="189">
        <v>2469</v>
      </c>
      <c r="D11" s="189">
        <v>11778</v>
      </c>
      <c r="E11" s="189">
        <v>11553</v>
      </c>
      <c r="F11" s="190">
        <v>-1.91034131431482</v>
      </c>
    </row>
    <row r="12" spans="1:14" ht="15.6" customHeight="1">
      <c r="A12" s="188" t="s">
        <v>6</v>
      </c>
      <c r="B12" s="189">
        <v>137</v>
      </c>
      <c r="C12" s="189">
        <v>136</v>
      </c>
      <c r="D12" s="189">
        <v>590</v>
      </c>
      <c r="E12" s="189">
        <v>620</v>
      </c>
      <c r="F12" s="190">
        <v>5.0847457627118624</v>
      </c>
    </row>
    <row r="13" spans="1:14" ht="15.6" customHeight="1">
      <c r="A13" s="188" t="s">
        <v>175</v>
      </c>
      <c r="B13" s="189">
        <v>4693</v>
      </c>
      <c r="C13" s="189">
        <v>4297</v>
      </c>
      <c r="D13" s="189">
        <v>17276</v>
      </c>
      <c r="E13" s="189">
        <v>16527</v>
      </c>
      <c r="F13" s="190">
        <v>-4.3354943273906059</v>
      </c>
    </row>
    <row r="14" spans="1:14" ht="15.6" customHeight="1">
      <c r="A14" s="188" t="s">
        <v>148</v>
      </c>
      <c r="B14" s="189">
        <v>757</v>
      </c>
      <c r="C14" s="189">
        <v>774</v>
      </c>
      <c r="D14" s="189">
        <v>3399</v>
      </c>
      <c r="E14" s="189">
        <v>3273</v>
      </c>
      <c r="F14" s="190">
        <v>-3.7069726390114681</v>
      </c>
    </row>
    <row r="15" spans="1:14" ht="15.6" customHeight="1">
      <c r="A15" s="188" t="s">
        <v>145</v>
      </c>
      <c r="B15" s="189">
        <v>262</v>
      </c>
      <c r="C15" s="189">
        <v>255</v>
      </c>
      <c r="D15" s="189">
        <v>1099</v>
      </c>
      <c r="E15" s="189">
        <v>1086</v>
      </c>
      <c r="F15" s="190">
        <v>-1.1828935395814431</v>
      </c>
    </row>
    <row r="16" spans="1:14" ht="15.6" customHeight="1">
      <c r="A16" s="188" t="s">
        <v>144</v>
      </c>
      <c r="B16" s="189">
        <v>196</v>
      </c>
      <c r="C16" s="189">
        <v>187</v>
      </c>
      <c r="D16" s="189">
        <v>872</v>
      </c>
      <c r="E16" s="189">
        <v>846</v>
      </c>
      <c r="F16" s="190">
        <v>-2.981651376146786</v>
      </c>
      <c r="G16" s="1"/>
    </row>
    <row r="17" spans="1:7" ht="15.6" customHeight="1">
      <c r="A17" s="188" t="s">
        <v>150</v>
      </c>
      <c r="B17" s="189">
        <v>131</v>
      </c>
      <c r="C17" s="189">
        <v>124</v>
      </c>
      <c r="D17" s="189">
        <v>563</v>
      </c>
      <c r="E17" s="189">
        <v>546</v>
      </c>
      <c r="F17" s="190">
        <v>-3.0195381882770822</v>
      </c>
      <c r="G17" s="2"/>
    </row>
    <row r="18" spans="1:7" ht="15.6" customHeight="1">
      <c r="A18" s="188" t="s">
        <v>147</v>
      </c>
      <c r="B18" s="189">
        <v>795</v>
      </c>
      <c r="C18" s="189">
        <v>903</v>
      </c>
      <c r="D18" s="189">
        <v>4026</v>
      </c>
      <c r="E18" s="189">
        <v>4183</v>
      </c>
      <c r="F18" s="190">
        <v>3.8996522603080019</v>
      </c>
    </row>
    <row r="19" spans="1:7" ht="15.6" customHeight="1">
      <c r="A19" s="188" t="s">
        <v>143</v>
      </c>
      <c r="B19" s="189">
        <v>79</v>
      </c>
      <c r="C19" s="189">
        <v>93</v>
      </c>
      <c r="D19" s="189">
        <v>350</v>
      </c>
      <c r="E19" s="189">
        <v>371</v>
      </c>
      <c r="F19" s="190">
        <v>6</v>
      </c>
    </row>
    <row r="20" spans="1:7" ht="15.6" customHeight="1">
      <c r="A20" s="188" t="s">
        <v>142</v>
      </c>
      <c r="B20" s="189">
        <v>112</v>
      </c>
      <c r="C20" s="189">
        <v>96</v>
      </c>
      <c r="D20" s="189">
        <v>471</v>
      </c>
      <c r="E20" s="189">
        <v>476</v>
      </c>
      <c r="F20" s="190">
        <v>1.0615711252653881</v>
      </c>
    </row>
    <row r="21" spans="1:7" ht="15.6" customHeight="1">
      <c r="A21" s="188" t="s">
        <v>149</v>
      </c>
      <c r="B21" s="189">
        <v>192</v>
      </c>
      <c r="C21" s="189">
        <v>211</v>
      </c>
      <c r="D21" s="189">
        <v>962</v>
      </c>
      <c r="E21" s="189">
        <v>932</v>
      </c>
      <c r="F21" s="190">
        <v>-3.118503118503114</v>
      </c>
    </row>
    <row r="22" spans="1:7" ht="15.6" customHeight="1">
      <c r="A22" s="188" t="s">
        <v>146</v>
      </c>
      <c r="B22" s="189">
        <v>1277</v>
      </c>
      <c r="C22" s="189">
        <v>1237</v>
      </c>
      <c r="D22" s="189">
        <v>5722</v>
      </c>
      <c r="E22" s="189">
        <v>6305</v>
      </c>
      <c r="F22" s="190">
        <v>10.18874519398811</v>
      </c>
    </row>
    <row r="23" spans="1:7" ht="15.6" customHeight="1">
      <c r="A23" s="188" t="s">
        <v>165</v>
      </c>
      <c r="B23" s="189">
        <v>145</v>
      </c>
      <c r="C23" s="189">
        <v>123</v>
      </c>
      <c r="D23" s="189">
        <v>636</v>
      </c>
      <c r="E23" s="189">
        <v>520</v>
      </c>
      <c r="F23" s="190">
        <v>-18.23899371069183</v>
      </c>
    </row>
    <row r="24" spans="1:7" ht="15.6" customHeight="1">
      <c r="A24" s="188" t="s">
        <v>141</v>
      </c>
      <c r="B24" s="189">
        <v>44</v>
      </c>
      <c r="C24" s="189">
        <v>66</v>
      </c>
      <c r="D24" s="189">
        <v>202</v>
      </c>
      <c r="E24" s="189">
        <v>223</v>
      </c>
      <c r="F24" s="190">
        <v>10.396039603960389</v>
      </c>
    </row>
    <row r="25" spans="1:7" ht="15.6" customHeight="1">
      <c r="A25" s="188" t="s">
        <v>140</v>
      </c>
      <c r="B25" s="189">
        <v>102</v>
      </c>
      <c r="C25" s="189">
        <v>60</v>
      </c>
      <c r="D25" s="189">
        <v>481</v>
      </c>
      <c r="E25" s="189">
        <v>302</v>
      </c>
      <c r="F25" s="190">
        <v>-37.214137214137217</v>
      </c>
    </row>
    <row r="26" spans="1:7" ht="15.6" customHeight="1">
      <c r="A26" s="188" t="s">
        <v>152</v>
      </c>
      <c r="B26" s="189">
        <v>85</v>
      </c>
      <c r="C26" s="189">
        <v>87</v>
      </c>
      <c r="D26" s="189">
        <v>392</v>
      </c>
      <c r="E26" s="189">
        <v>365</v>
      </c>
      <c r="F26" s="190">
        <v>-6.8877551020408134</v>
      </c>
    </row>
    <row r="27" spans="1:7" ht="15.6" customHeight="1">
      <c r="A27" s="188" t="s">
        <v>173</v>
      </c>
      <c r="B27" s="189">
        <v>78</v>
      </c>
      <c r="C27" s="189">
        <v>78</v>
      </c>
      <c r="D27" s="189">
        <v>365</v>
      </c>
      <c r="E27" s="189">
        <v>374</v>
      </c>
      <c r="F27" s="190">
        <v>2.4657534246575352</v>
      </c>
    </row>
    <row r="28" spans="1:7" ht="15.6" customHeight="1">
      <c r="A28" s="188" t="s">
        <v>177</v>
      </c>
      <c r="B28" s="189">
        <v>1359</v>
      </c>
      <c r="C28" s="189">
        <v>1483</v>
      </c>
      <c r="D28" s="189">
        <v>6998</v>
      </c>
      <c r="E28" s="189">
        <v>7489</v>
      </c>
      <c r="F28" s="190">
        <v>7.0162903686767626</v>
      </c>
    </row>
    <row r="29" spans="1:7" ht="15.6" customHeight="1">
      <c r="A29" s="188" t="s">
        <v>178</v>
      </c>
      <c r="B29" s="189">
        <v>154</v>
      </c>
      <c r="C29" s="189">
        <v>146</v>
      </c>
      <c r="D29" s="189">
        <v>640</v>
      </c>
      <c r="E29" s="189">
        <v>642</v>
      </c>
      <c r="F29" s="190">
        <v>0.3125</v>
      </c>
    </row>
    <row r="30" spans="1:7" ht="15.6" customHeight="1">
      <c r="A30" s="188" t="s">
        <v>179</v>
      </c>
      <c r="B30" s="189">
        <v>89</v>
      </c>
      <c r="C30" s="189">
        <v>86</v>
      </c>
      <c r="D30" s="189">
        <v>390</v>
      </c>
      <c r="E30" s="189">
        <v>390</v>
      </c>
      <c r="F30" s="190">
        <v>0</v>
      </c>
    </row>
    <row r="31" spans="1:7" ht="15.6" customHeight="1">
      <c r="A31" s="188" t="s">
        <v>180</v>
      </c>
      <c r="B31" s="189">
        <v>228</v>
      </c>
      <c r="C31" s="189">
        <v>176</v>
      </c>
      <c r="D31" s="189">
        <v>978</v>
      </c>
      <c r="E31" s="189">
        <v>883</v>
      </c>
      <c r="F31" s="190">
        <v>-9.7137014314928365</v>
      </c>
    </row>
    <row r="32" spans="1:7" ht="15.6" customHeight="1">
      <c r="A32" s="188" t="s">
        <v>181</v>
      </c>
      <c r="B32" s="189">
        <v>675</v>
      </c>
      <c r="C32" s="189">
        <v>586</v>
      </c>
      <c r="D32" s="189">
        <v>3128</v>
      </c>
      <c r="E32" s="189">
        <v>2913</v>
      </c>
      <c r="F32" s="190">
        <v>-6.8734015345268489</v>
      </c>
    </row>
    <row r="33" spans="1:6" ht="15.6" customHeight="1">
      <c r="A33" s="188" t="s">
        <v>182</v>
      </c>
      <c r="B33" s="189">
        <v>176</v>
      </c>
      <c r="C33" s="189">
        <v>175</v>
      </c>
      <c r="D33" s="189">
        <v>784</v>
      </c>
      <c r="E33" s="189">
        <v>703</v>
      </c>
      <c r="F33" s="190">
        <v>-10.33163265306122</v>
      </c>
    </row>
    <row r="34" spans="1:6" ht="15.6" customHeight="1">
      <c r="A34" s="188" t="s">
        <v>183</v>
      </c>
      <c r="B34" s="189">
        <v>40</v>
      </c>
      <c r="C34" s="189">
        <v>38</v>
      </c>
      <c r="D34" s="189">
        <v>165</v>
      </c>
      <c r="E34" s="189">
        <v>161</v>
      </c>
      <c r="F34" s="190">
        <v>-2.4242424242424221</v>
      </c>
    </row>
    <row r="35" spans="1:6" ht="15.6" customHeight="1">
      <c r="A35" s="156" t="s">
        <v>153</v>
      </c>
      <c r="B35" s="76">
        <f>SUM(B7:B34)</f>
        <v>14634</v>
      </c>
      <c r="C35" s="77">
        <f>SUM(C7:C34)</f>
        <v>14274</v>
      </c>
      <c r="D35" s="178">
        <f>SUM(D7:D34)</f>
        <v>64066</v>
      </c>
      <c r="E35" s="78">
        <f>SUM(E7:E34)</f>
        <v>63367</v>
      </c>
      <c r="F35" s="140">
        <f>E35*100/D35-100</f>
        <v>-1.0910623419598551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BACFB-454E-43A6-B5B3-28FED270D9DB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3301488</v>
      </c>
      <c r="C7" s="189">
        <v>3106913</v>
      </c>
      <c r="D7" s="189">
        <v>11203406</v>
      </c>
      <c r="E7" s="189">
        <v>12150927</v>
      </c>
      <c r="F7" s="190">
        <v>8.457436961581152</v>
      </c>
      <c r="G7" s="37"/>
    </row>
    <row r="8" spans="1:14" ht="15.6" customHeight="1">
      <c r="A8" s="188" t="s">
        <v>11</v>
      </c>
      <c r="B8" s="189">
        <v>2006051</v>
      </c>
      <c r="C8" s="189">
        <v>2131372</v>
      </c>
      <c r="D8" s="189">
        <v>6165712</v>
      </c>
      <c r="E8" s="189">
        <v>6257619</v>
      </c>
      <c r="F8" s="190">
        <v>1.490614547030418</v>
      </c>
      <c r="G8" s="6"/>
    </row>
    <row r="9" spans="1:14" ht="15.6" customHeight="1">
      <c r="A9" s="188" t="s">
        <v>8</v>
      </c>
      <c r="B9" s="189">
        <v>2390095</v>
      </c>
      <c r="C9" s="189">
        <v>2566555</v>
      </c>
      <c r="D9" s="189">
        <v>10879079</v>
      </c>
      <c r="E9" s="189">
        <v>9912973</v>
      </c>
      <c r="F9" s="190">
        <v>-8.8804024678927362</v>
      </c>
      <c r="G9" s="6"/>
    </row>
    <row r="10" spans="1:14" ht="15.6" customHeight="1">
      <c r="A10" s="188" t="s">
        <v>10</v>
      </c>
      <c r="B10" s="189">
        <v>637440</v>
      </c>
      <c r="C10" s="189">
        <v>479560</v>
      </c>
      <c r="D10" s="189">
        <v>2603570</v>
      </c>
      <c r="E10" s="189">
        <v>2326271</v>
      </c>
      <c r="F10" s="190">
        <v>-10.65072189340022</v>
      </c>
    </row>
    <row r="11" spans="1:14" ht="15.6" customHeight="1">
      <c r="A11" s="188" t="s">
        <v>9</v>
      </c>
      <c r="B11" s="189">
        <v>44723928</v>
      </c>
      <c r="C11" s="189">
        <v>45570614</v>
      </c>
      <c r="D11" s="189">
        <v>225792663</v>
      </c>
      <c r="E11" s="189">
        <v>217323492</v>
      </c>
      <c r="F11" s="190">
        <v>-3.750861913524616</v>
      </c>
    </row>
    <row r="12" spans="1:14" ht="15.6" customHeight="1">
      <c r="A12" s="188" t="s">
        <v>6</v>
      </c>
      <c r="B12" s="189">
        <v>3965929</v>
      </c>
      <c r="C12" s="189">
        <v>3574862</v>
      </c>
      <c r="D12" s="189">
        <v>13983620</v>
      </c>
      <c r="E12" s="189">
        <v>13406667</v>
      </c>
      <c r="F12" s="190">
        <v>-4.1259201837578559</v>
      </c>
    </row>
    <row r="13" spans="1:14" ht="15.6" customHeight="1">
      <c r="A13" s="188" t="s">
        <v>175</v>
      </c>
      <c r="B13" s="189">
        <v>28771156</v>
      </c>
      <c r="C13" s="189">
        <v>28344838</v>
      </c>
      <c r="D13" s="189">
        <v>102869961</v>
      </c>
      <c r="E13" s="189">
        <v>102061445</v>
      </c>
      <c r="F13" s="190">
        <v>-0.78595927532236942</v>
      </c>
    </row>
    <row r="14" spans="1:14" ht="15.6" customHeight="1">
      <c r="A14" s="188" t="s">
        <v>148</v>
      </c>
      <c r="B14" s="189">
        <v>35467372</v>
      </c>
      <c r="C14" s="189">
        <v>36905002</v>
      </c>
      <c r="D14" s="189">
        <v>141127056</v>
      </c>
      <c r="E14" s="189">
        <v>141866983</v>
      </c>
      <c r="F14" s="190">
        <v>0.52429847328495782</v>
      </c>
    </row>
    <row r="15" spans="1:14" ht="15.6" customHeight="1">
      <c r="A15" s="188" t="s">
        <v>145</v>
      </c>
      <c r="B15" s="189">
        <v>5981271</v>
      </c>
      <c r="C15" s="189">
        <v>4906187</v>
      </c>
      <c r="D15" s="189">
        <v>23303878</v>
      </c>
      <c r="E15" s="189">
        <v>21317043</v>
      </c>
      <c r="F15" s="190">
        <v>-8.5257698310985006</v>
      </c>
    </row>
    <row r="16" spans="1:14" ht="15.6" customHeight="1">
      <c r="A16" s="188" t="s">
        <v>144</v>
      </c>
      <c r="B16" s="189">
        <v>4001313</v>
      </c>
      <c r="C16" s="189">
        <v>4773468</v>
      </c>
      <c r="D16" s="189">
        <v>18613685</v>
      </c>
      <c r="E16" s="189">
        <v>19416334</v>
      </c>
      <c r="F16" s="190">
        <v>4.3121445323696008</v>
      </c>
      <c r="G16" s="1"/>
    </row>
    <row r="17" spans="1:7" ht="15.6" customHeight="1">
      <c r="A17" s="188" t="s">
        <v>150</v>
      </c>
      <c r="B17" s="189">
        <v>1768509</v>
      </c>
      <c r="C17" s="189">
        <v>1651097</v>
      </c>
      <c r="D17" s="189">
        <v>7968044</v>
      </c>
      <c r="E17" s="189">
        <v>8058561</v>
      </c>
      <c r="F17" s="190">
        <v>1.1360002530106501</v>
      </c>
      <c r="G17" s="2"/>
    </row>
    <row r="18" spans="1:7" ht="15.6" customHeight="1">
      <c r="A18" s="188" t="s">
        <v>147</v>
      </c>
      <c r="B18" s="189">
        <v>5774521</v>
      </c>
      <c r="C18" s="189">
        <v>6982300</v>
      </c>
      <c r="D18" s="189">
        <v>28597062</v>
      </c>
      <c r="E18" s="189">
        <v>30659469</v>
      </c>
      <c r="F18" s="190">
        <v>7.2119541510942602</v>
      </c>
    </row>
    <row r="19" spans="1:7" ht="15.6" customHeight="1">
      <c r="A19" s="188" t="s">
        <v>143</v>
      </c>
      <c r="B19" s="189">
        <v>1414007</v>
      </c>
      <c r="C19" s="189">
        <v>1725495</v>
      </c>
      <c r="D19" s="189">
        <v>5085126</v>
      </c>
      <c r="E19" s="189">
        <v>6618492</v>
      </c>
      <c r="F19" s="190">
        <v>30.153943088135861</v>
      </c>
    </row>
    <row r="20" spans="1:7" ht="15.6" customHeight="1">
      <c r="A20" s="188" t="s">
        <v>142</v>
      </c>
      <c r="B20" s="189">
        <v>2202714</v>
      </c>
      <c r="C20" s="189">
        <v>1888583</v>
      </c>
      <c r="D20" s="189">
        <v>8206286</v>
      </c>
      <c r="E20" s="189">
        <v>8225655</v>
      </c>
      <c r="F20" s="190">
        <v>0.23602638270223511</v>
      </c>
    </row>
    <row r="21" spans="1:7" ht="15.6" customHeight="1">
      <c r="A21" s="188" t="s">
        <v>149</v>
      </c>
      <c r="B21" s="189">
        <v>3330511</v>
      </c>
      <c r="C21" s="189">
        <v>3924841</v>
      </c>
      <c r="D21" s="189">
        <v>17646849</v>
      </c>
      <c r="E21" s="189">
        <v>17033380</v>
      </c>
      <c r="F21" s="190">
        <v>-3.4763656673211192</v>
      </c>
    </row>
    <row r="22" spans="1:7" ht="15.6" customHeight="1">
      <c r="A22" s="188" t="s">
        <v>146</v>
      </c>
      <c r="B22" s="189">
        <v>26107941</v>
      </c>
      <c r="C22" s="189">
        <v>25084133</v>
      </c>
      <c r="D22" s="189">
        <v>134349126</v>
      </c>
      <c r="E22" s="189">
        <v>151922790</v>
      </c>
      <c r="F22" s="190">
        <v>13.08059421242532</v>
      </c>
    </row>
    <row r="23" spans="1:7" ht="15.6" customHeight="1">
      <c r="A23" s="188" t="s">
        <v>165</v>
      </c>
      <c r="B23" s="189">
        <v>6130343</v>
      </c>
      <c r="C23" s="189">
        <v>6258756</v>
      </c>
      <c r="D23" s="189">
        <v>22317433</v>
      </c>
      <c r="E23" s="189">
        <v>25100393</v>
      </c>
      <c r="F23" s="190">
        <v>12.46989293078644</v>
      </c>
    </row>
    <row r="24" spans="1:7" ht="15.6" customHeight="1">
      <c r="A24" s="188" t="s">
        <v>141</v>
      </c>
      <c r="B24" s="189">
        <v>338079</v>
      </c>
      <c r="C24" s="189">
        <v>290425</v>
      </c>
      <c r="D24" s="189">
        <v>1433941</v>
      </c>
      <c r="E24" s="189">
        <v>1355386</v>
      </c>
      <c r="F24" s="190">
        <v>-5.4782588683913787</v>
      </c>
    </row>
    <row r="25" spans="1:7" ht="15.6" customHeight="1">
      <c r="A25" s="188" t="s">
        <v>140</v>
      </c>
      <c r="B25" s="189">
        <v>2746388</v>
      </c>
      <c r="C25" s="189">
        <v>1748128</v>
      </c>
      <c r="D25" s="189">
        <v>13607533</v>
      </c>
      <c r="E25" s="189">
        <v>8571839</v>
      </c>
      <c r="F25" s="190">
        <v>-37.006663882424533</v>
      </c>
    </row>
    <row r="26" spans="1:7" ht="15.6" customHeight="1">
      <c r="A26" s="188" t="s">
        <v>152</v>
      </c>
      <c r="B26" s="189">
        <v>1085414</v>
      </c>
      <c r="C26" s="189">
        <v>1385720</v>
      </c>
      <c r="D26" s="189">
        <v>5392527</v>
      </c>
      <c r="E26" s="189">
        <v>6088846</v>
      </c>
      <c r="F26" s="190">
        <v>12.91266599128757</v>
      </c>
    </row>
    <row r="27" spans="1:7" ht="15.6" customHeight="1">
      <c r="A27" s="188" t="s">
        <v>173</v>
      </c>
      <c r="B27" s="189">
        <v>687308</v>
      </c>
      <c r="C27" s="189">
        <v>567493</v>
      </c>
      <c r="D27" s="189">
        <v>2984984</v>
      </c>
      <c r="E27" s="189">
        <v>2848252</v>
      </c>
      <c r="F27" s="190">
        <v>-4.5806610688700573</v>
      </c>
    </row>
    <row r="28" spans="1:7" ht="15.6" customHeight="1">
      <c r="A28" s="188" t="s">
        <v>177</v>
      </c>
      <c r="B28" s="189">
        <v>15385063</v>
      </c>
      <c r="C28" s="189">
        <v>16120639</v>
      </c>
      <c r="D28" s="189">
        <v>94087661</v>
      </c>
      <c r="E28" s="189">
        <v>101839568</v>
      </c>
      <c r="F28" s="190">
        <v>8.2390261566816889</v>
      </c>
    </row>
    <row r="29" spans="1:7" ht="15.6" customHeight="1">
      <c r="A29" s="188" t="s">
        <v>178</v>
      </c>
      <c r="B29" s="189">
        <v>2898495</v>
      </c>
      <c r="C29" s="189">
        <v>3070413</v>
      </c>
      <c r="D29" s="189">
        <v>12402752</v>
      </c>
      <c r="E29" s="189">
        <v>12223068</v>
      </c>
      <c r="F29" s="190">
        <v>-1.4487429886528389</v>
      </c>
    </row>
    <row r="30" spans="1:7" ht="15.6" customHeight="1">
      <c r="A30" s="188" t="s">
        <v>179</v>
      </c>
      <c r="B30" s="189">
        <v>506698</v>
      </c>
      <c r="C30" s="189">
        <v>512494</v>
      </c>
      <c r="D30" s="189">
        <v>2357013</v>
      </c>
      <c r="E30" s="189">
        <v>2412809</v>
      </c>
      <c r="F30" s="190">
        <v>2.3672334433454552</v>
      </c>
    </row>
    <row r="31" spans="1:7" ht="15.6" customHeight="1">
      <c r="A31" s="188" t="s">
        <v>180</v>
      </c>
      <c r="B31" s="189">
        <v>4863739</v>
      </c>
      <c r="C31" s="189">
        <v>3760397</v>
      </c>
      <c r="D31" s="189">
        <v>19195350</v>
      </c>
      <c r="E31" s="189">
        <v>17961532</v>
      </c>
      <c r="F31" s="190">
        <v>-6.4276921233527844</v>
      </c>
    </row>
    <row r="32" spans="1:7" ht="15.6" customHeight="1">
      <c r="A32" s="188" t="s">
        <v>181</v>
      </c>
      <c r="B32" s="189">
        <v>28818053</v>
      </c>
      <c r="C32" s="189">
        <v>25121284</v>
      </c>
      <c r="D32" s="189">
        <v>124269233</v>
      </c>
      <c r="E32" s="189">
        <v>118490925</v>
      </c>
      <c r="F32" s="190">
        <v>-4.6498299381955661</v>
      </c>
    </row>
    <row r="33" spans="1:6" ht="15.6" customHeight="1">
      <c r="A33" s="188" t="s">
        <v>182</v>
      </c>
      <c r="B33" s="189">
        <v>4534943</v>
      </c>
      <c r="C33" s="189">
        <v>4445774</v>
      </c>
      <c r="D33" s="189">
        <v>18381599</v>
      </c>
      <c r="E33" s="189">
        <v>19093478</v>
      </c>
      <c r="F33" s="190">
        <v>3.872780599772625</v>
      </c>
    </row>
    <row r="34" spans="1:6" ht="15.6" customHeight="1">
      <c r="A34" s="188" t="s">
        <v>183</v>
      </c>
      <c r="B34" s="189">
        <v>253479</v>
      </c>
      <c r="C34" s="189">
        <v>305296</v>
      </c>
      <c r="D34" s="189">
        <v>1182495</v>
      </c>
      <c r="E34" s="189">
        <v>1217130</v>
      </c>
      <c r="F34" s="190">
        <v>2.9289764438750301</v>
      </c>
    </row>
    <row r="35" spans="1:6" ht="15.6" customHeight="1">
      <c r="A35" s="156" t="s">
        <v>153</v>
      </c>
      <c r="B35" s="76">
        <f>SUM(B7:B34)</f>
        <v>240092248</v>
      </c>
      <c r="C35" s="77">
        <f>SUM(C7:C34)</f>
        <v>237202639</v>
      </c>
      <c r="D35" s="178">
        <f>SUM(D7:D34)</f>
        <v>1076007644</v>
      </c>
      <c r="E35" s="78">
        <f>SUM(E7:E34)</f>
        <v>1085761327</v>
      </c>
      <c r="F35" s="140">
        <f>E35*100/D35-100</f>
        <v>0.9064696756001922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95D8F-2389-42CE-BEA8-17C3C4FC9C69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25</v>
      </c>
      <c r="C7" s="189">
        <v>22</v>
      </c>
      <c r="D7" s="189">
        <v>52</v>
      </c>
      <c r="E7" s="189">
        <v>59</v>
      </c>
      <c r="F7" s="190">
        <v>13.461538461538471</v>
      </c>
      <c r="G7" s="37"/>
    </row>
    <row r="8" spans="1:14" ht="15.6" customHeight="1">
      <c r="A8" s="188" t="s">
        <v>11</v>
      </c>
      <c r="B8" s="189">
        <v>14</v>
      </c>
      <c r="C8" s="189">
        <v>13</v>
      </c>
      <c r="D8" s="189">
        <v>34</v>
      </c>
      <c r="E8" s="189">
        <v>31</v>
      </c>
      <c r="F8" s="190">
        <v>-8.8235294117647101</v>
      </c>
      <c r="G8" s="6"/>
    </row>
    <row r="9" spans="1:14" ht="15.6" customHeight="1">
      <c r="A9" s="188" t="s">
        <v>8</v>
      </c>
      <c r="B9" s="189">
        <v>3</v>
      </c>
      <c r="C9" s="189">
        <v>4</v>
      </c>
      <c r="D9" s="189">
        <v>6</v>
      </c>
      <c r="E9" s="189">
        <v>12</v>
      </c>
      <c r="F9" s="190">
        <v>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33</v>
      </c>
      <c r="C12" s="189">
        <v>31</v>
      </c>
      <c r="D12" s="189">
        <v>104</v>
      </c>
      <c r="E12" s="189">
        <v>115</v>
      </c>
      <c r="F12" s="190">
        <v>10.57692307692308</v>
      </c>
    </row>
    <row r="13" spans="1:14" ht="15.6" customHeight="1">
      <c r="A13" s="188" t="s">
        <v>175</v>
      </c>
      <c r="B13" s="189">
        <v>104</v>
      </c>
      <c r="C13" s="189">
        <v>113</v>
      </c>
      <c r="D13" s="189">
        <v>220</v>
      </c>
      <c r="E13" s="189">
        <v>253</v>
      </c>
      <c r="F13" s="190">
        <v>15</v>
      </c>
    </row>
    <row r="14" spans="1:14" ht="15.6" customHeight="1">
      <c r="A14" s="188" t="s">
        <v>148</v>
      </c>
      <c r="B14" s="189">
        <v>103</v>
      </c>
      <c r="C14" s="189">
        <v>124</v>
      </c>
      <c r="D14" s="189">
        <v>247</v>
      </c>
      <c r="E14" s="189">
        <v>299</v>
      </c>
      <c r="F14" s="190">
        <v>21.05263157894737</v>
      </c>
    </row>
    <row r="15" spans="1:14" ht="15.6" customHeight="1">
      <c r="A15" s="188" t="s">
        <v>145</v>
      </c>
      <c r="B15" s="189">
        <v>16</v>
      </c>
      <c r="C15" s="189">
        <v>19</v>
      </c>
      <c r="D15" s="189">
        <v>22</v>
      </c>
      <c r="E15" s="189">
        <v>26</v>
      </c>
      <c r="F15" s="190">
        <v>18.181818181818191</v>
      </c>
    </row>
    <row r="16" spans="1:14" ht="15.6" customHeight="1">
      <c r="A16" s="188" t="s">
        <v>144</v>
      </c>
      <c r="B16" s="189">
        <v>17</v>
      </c>
      <c r="C16" s="189">
        <v>25</v>
      </c>
      <c r="D16" s="189">
        <v>47</v>
      </c>
      <c r="E16" s="189">
        <v>68</v>
      </c>
      <c r="F16" s="190">
        <v>44.680851063829778</v>
      </c>
      <c r="G16" s="1"/>
    </row>
    <row r="17" spans="1:7" ht="15.6" customHeight="1">
      <c r="A17" s="188" t="s">
        <v>150</v>
      </c>
      <c r="B17" s="189">
        <v>0</v>
      </c>
      <c r="C17" s="189">
        <v>1</v>
      </c>
      <c r="D17" s="189">
        <v>1</v>
      </c>
      <c r="E17" s="189">
        <v>1</v>
      </c>
      <c r="F17" s="190">
        <v>0</v>
      </c>
      <c r="G17" s="2"/>
    </row>
    <row r="18" spans="1:7" ht="15.6" customHeight="1">
      <c r="A18" s="188" t="s">
        <v>147</v>
      </c>
      <c r="B18" s="189">
        <v>1</v>
      </c>
      <c r="C18" s="189">
        <v>2</v>
      </c>
      <c r="D18" s="189">
        <v>2</v>
      </c>
      <c r="E18" s="189">
        <v>7</v>
      </c>
      <c r="F18" s="190">
        <v>250</v>
      </c>
    </row>
    <row r="19" spans="1:7" ht="15.6" customHeight="1">
      <c r="A19" s="188" t="s">
        <v>143</v>
      </c>
      <c r="B19" s="189">
        <v>7</v>
      </c>
      <c r="C19" s="189">
        <v>8</v>
      </c>
      <c r="D19" s="189">
        <v>10</v>
      </c>
      <c r="E19" s="189">
        <v>11</v>
      </c>
      <c r="F19" s="190">
        <v>10</v>
      </c>
    </row>
    <row r="20" spans="1:7" ht="15.6" customHeight="1">
      <c r="A20" s="188" t="s">
        <v>142</v>
      </c>
      <c r="B20" s="189">
        <v>5</v>
      </c>
      <c r="C20" s="189">
        <v>5</v>
      </c>
      <c r="D20" s="189">
        <v>8</v>
      </c>
      <c r="E20" s="189">
        <v>11</v>
      </c>
      <c r="F20" s="190">
        <v>37.5</v>
      </c>
    </row>
    <row r="21" spans="1:7" ht="15.6" customHeight="1">
      <c r="A21" s="188" t="s">
        <v>149</v>
      </c>
      <c r="B21" s="189">
        <v>4</v>
      </c>
      <c r="C21" s="189">
        <v>3</v>
      </c>
      <c r="D21" s="189">
        <v>6</v>
      </c>
      <c r="E21" s="189">
        <v>4</v>
      </c>
      <c r="F21" s="190">
        <v>-33.333333333333329</v>
      </c>
    </row>
    <row r="22" spans="1:7" ht="15.6" customHeight="1">
      <c r="A22" s="188" t="s">
        <v>146</v>
      </c>
      <c r="B22" s="189">
        <v>20</v>
      </c>
      <c r="C22" s="189">
        <v>16</v>
      </c>
      <c r="D22" s="189">
        <v>334</v>
      </c>
      <c r="E22" s="189">
        <v>451</v>
      </c>
      <c r="F22" s="190">
        <v>35.029940119760482</v>
      </c>
    </row>
    <row r="23" spans="1:7" ht="15.6" customHeight="1">
      <c r="A23" s="188" t="s">
        <v>165</v>
      </c>
      <c r="B23" s="189">
        <v>36</v>
      </c>
      <c r="C23" s="189">
        <v>40</v>
      </c>
      <c r="D23" s="189">
        <v>90</v>
      </c>
      <c r="E23" s="189">
        <v>127</v>
      </c>
      <c r="F23" s="190">
        <v>41.111111111111107</v>
      </c>
    </row>
    <row r="24" spans="1:7" ht="15.6" customHeight="1">
      <c r="A24" s="188" t="s">
        <v>141</v>
      </c>
      <c r="B24" s="189">
        <v>1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3</v>
      </c>
      <c r="D25" s="189">
        <v>4</v>
      </c>
      <c r="E25" s="189">
        <v>7</v>
      </c>
      <c r="F25" s="190">
        <v>75</v>
      </c>
    </row>
    <row r="26" spans="1:7" ht="15.6" customHeight="1">
      <c r="A26" s="188" t="s">
        <v>152</v>
      </c>
      <c r="B26" s="189">
        <v>2</v>
      </c>
      <c r="C26" s="189">
        <v>10</v>
      </c>
      <c r="D26" s="189">
        <v>11</v>
      </c>
      <c r="E26" s="189">
        <v>20</v>
      </c>
      <c r="F26" s="190">
        <v>81.818181818181813</v>
      </c>
    </row>
    <row r="27" spans="1:7" ht="15.6" customHeight="1">
      <c r="A27" s="188" t="s">
        <v>173</v>
      </c>
      <c r="B27" s="189">
        <v>1</v>
      </c>
      <c r="C27" s="189">
        <v>0</v>
      </c>
      <c r="D27" s="189">
        <v>2</v>
      </c>
      <c r="E27" s="189">
        <v>1</v>
      </c>
      <c r="F27" s="190">
        <v>-50</v>
      </c>
    </row>
    <row r="28" spans="1:7" ht="15.6" customHeight="1">
      <c r="A28" s="188" t="s">
        <v>177</v>
      </c>
      <c r="B28" s="189">
        <v>19</v>
      </c>
      <c r="C28" s="189">
        <v>13</v>
      </c>
      <c r="D28" s="189">
        <v>283</v>
      </c>
      <c r="E28" s="189">
        <v>390</v>
      </c>
      <c r="F28" s="190">
        <v>37.809187279151963</v>
      </c>
    </row>
    <row r="29" spans="1:7" ht="15.6" customHeight="1">
      <c r="A29" s="188" t="s">
        <v>178</v>
      </c>
      <c r="B29" s="189">
        <v>4</v>
      </c>
      <c r="C29" s="189">
        <v>7</v>
      </c>
      <c r="D29" s="189">
        <v>7</v>
      </c>
      <c r="E29" s="189">
        <v>15</v>
      </c>
      <c r="F29" s="190">
        <v>114.28571428571431</v>
      </c>
    </row>
    <row r="30" spans="1:7" ht="15.6" customHeight="1">
      <c r="A30" s="188" t="s">
        <v>179</v>
      </c>
      <c r="B30" s="189">
        <v>9</v>
      </c>
      <c r="C30" s="189">
        <v>11</v>
      </c>
      <c r="D30" s="189">
        <v>27</v>
      </c>
      <c r="E30" s="189">
        <v>33</v>
      </c>
      <c r="F30" s="190">
        <v>22.222222222222229</v>
      </c>
    </row>
    <row r="31" spans="1:7" ht="15.6" customHeight="1">
      <c r="A31" s="188" t="s">
        <v>180</v>
      </c>
      <c r="B31" s="189">
        <v>10</v>
      </c>
      <c r="C31" s="189">
        <v>10</v>
      </c>
      <c r="D31" s="189">
        <v>20</v>
      </c>
      <c r="E31" s="189">
        <v>17</v>
      </c>
      <c r="F31" s="190">
        <v>-15</v>
      </c>
    </row>
    <row r="32" spans="1:7" ht="15.6" customHeight="1">
      <c r="A32" s="188" t="s">
        <v>181</v>
      </c>
      <c r="B32" s="189">
        <v>35</v>
      </c>
      <c r="C32" s="189">
        <v>34</v>
      </c>
      <c r="D32" s="189">
        <v>93</v>
      </c>
      <c r="E32" s="189">
        <v>104</v>
      </c>
      <c r="F32" s="190">
        <v>11.82795698924731</v>
      </c>
    </row>
    <row r="33" spans="1:6" ht="15.6" customHeight="1">
      <c r="A33" s="188" t="s">
        <v>182</v>
      </c>
      <c r="B33" s="189">
        <v>13</v>
      </c>
      <c r="C33" s="189">
        <v>13</v>
      </c>
      <c r="D33" s="189">
        <v>28</v>
      </c>
      <c r="E33" s="189">
        <v>42</v>
      </c>
      <c r="F33" s="190">
        <v>50</v>
      </c>
    </row>
    <row r="34" spans="1:6" ht="15.6" customHeight="1">
      <c r="A34" s="188" t="s">
        <v>183</v>
      </c>
      <c r="B34" s="189">
        <v>3</v>
      </c>
      <c r="C34" s="189">
        <v>2</v>
      </c>
      <c r="D34" s="189">
        <v>3</v>
      </c>
      <c r="E34" s="189">
        <v>2</v>
      </c>
      <c r="F34" s="190">
        <v>-33.333333333333329</v>
      </c>
    </row>
    <row r="35" spans="1:6" ht="15.6" customHeight="1">
      <c r="A35" s="156" t="s">
        <v>153</v>
      </c>
      <c r="B35" s="76">
        <f>SUM(B7:B34)</f>
        <v>485</v>
      </c>
      <c r="C35" s="77">
        <f>SUM(C7:C34)</f>
        <v>529</v>
      </c>
      <c r="D35" s="178">
        <f>SUM(D7:D34)</f>
        <v>1662</v>
      </c>
      <c r="E35" s="178">
        <f>SUM(E7:E34)</f>
        <v>2106</v>
      </c>
      <c r="F35" s="140">
        <f>E35*100/D35-100</f>
        <v>26.714801444043317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44710-9B23-4294-AC35-2DA8E9478A9F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48615</v>
      </c>
      <c r="C7" s="189">
        <v>45803</v>
      </c>
      <c r="D7" s="189">
        <v>117035</v>
      </c>
      <c r="E7" s="189">
        <v>145250</v>
      </c>
      <c r="F7" s="190">
        <v>24.108172768829832</v>
      </c>
      <c r="G7" s="37"/>
    </row>
    <row r="8" spans="1:14" ht="15.6" customHeight="1">
      <c r="A8" s="188" t="s">
        <v>11</v>
      </c>
      <c r="B8" s="189">
        <v>48191</v>
      </c>
      <c r="C8" s="189">
        <v>47429</v>
      </c>
      <c r="D8" s="189">
        <v>119386</v>
      </c>
      <c r="E8" s="189">
        <v>125998</v>
      </c>
      <c r="F8" s="190">
        <v>5.5383378285561093</v>
      </c>
      <c r="G8" s="6"/>
    </row>
    <row r="9" spans="1:14" ht="15.6" customHeight="1">
      <c r="A9" s="188" t="s">
        <v>8</v>
      </c>
      <c r="B9" s="189">
        <v>28623</v>
      </c>
      <c r="C9" s="189">
        <v>29270</v>
      </c>
      <c r="D9" s="189">
        <v>152044</v>
      </c>
      <c r="E9" s="189">
        <v>159632</v>
      </c>
      <c r="F9" s="190">
        <v>4.9906605982478709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328160</v>
      </c>
      <c r="C11" s="189">
        <v>379162</v>
      </c>
      <c r="D11" s="189">
        <v>1644640</v>
      </c>
      <c r="E11" s="189">
        <v>1826337</v>
      </c>
      <c r="F11" s="190">
        <v>11.047828096118289</v>
      </c>
    </row>
    <row r="12" spans="1:14" ht="15.6" customHeight="1">
      <c r="A12" s="188" t="s">
        <v>6</v>
      </c>
      <c r="B12" s="189">
        <v>68957</v>
      </c>
      <c r="C12" s="189">
        <v>58868</v>
      </c>
      <c r="D12" s="189">
        <v>202388</v>
      </c>
      <c r="E12" s="189">
        <v>184066</v>
      </c>
      <c r="F12" s="190">
        <v>-9.0529082751941843</v>
      </c>
    </row>
    <row r="13" spans="1:14" ht="15.6" customHeight="1">
      <c r="A13" s="188" t="s">
        <v>175</v>
      </c>
      <c r="B13" s="189">
        <v>1023881</v>
      </c>
      <c r="C13" s="189">
        <v>1026414</v>
      </c>
      <c r="D13" s="189">
        <v>2717063</v>
      </c>
      <c r="E13" s="189">
        <v>2859224</v>
      </c>
      <c r="F13" s="190">
        <v>5.2321569282714506</v>
      </c>
    </row>
    <row r="14" spans="1:14" ht="15.6" customHeight="1">
      <c r="A14" s="188" t="s">
        <v>148</v>
      </c>
      <c r="B14" s="189">
        <v>557140</v>
      </c>
      <c r="C14" s="189">
        <v>603976</v>
      </c>
      <c r="D14" s="189">
        <v>1518317</v>
      </c>
      <c r="E14" s="189">
        <v>1718280</v>
      </c>
      <c r="F14" s="190">
        <v>13.170042883007969</v>
      </c>
    </row>
    <row r="15" spans="1:14" ht="15.6" customHeight="1">
      <c r="A15" s="188" t="s">
        <v>145</v>
      </c>
      <c r="B15" s="189">
        <v>35286</v>
      </c>
      <c r="C15" s="189">
        <v>33745</v>
      </c>
      <c r="D15" s="189">
        <v>72850</v>
      </c>
      <c r="E15" s="189">
        <v>77829</v>
      </c>
      <c r="F15" s="190">
        <v>6.8345916266300586</v>
      </c>
    </row>
    <row r="16" spans="1:14" ht="15.6" customHeight="1">
      <c r="A16" s="188" t="s">
        <v>144</v>
      </c>
      <c r="B16" s="189">
        <v>15060</v>
      </c>
      <c r="C16" s="189">
        <v>36867</v>
      </c>
      <c r="D16" s="189">
        <v>45109</v>
      </c>
      <c r="E16" s="189">
        <v>85426</v>
      </c>
      <c r="F16" s="190">
        <v>89.376842758651264</v>
      </c>
      <c r="G16" s="1"/>
    </row>
    <row r="17" spans="1:7" ht="15.6" customHeight="1">
      <c r="A17" s="188" t="s">
        <v>150</v>
      </c>
      <c r="B17" s="189">
        <v>0</v>
      </c>
      <c r="C17" s="189">
        <v>362</v>
      </c>
      <c r="D17" s="189">
        <v>743</v>
      </c>
      <c r="E17" s="189">
        <v>362</v>
      </c>
      <c r="F17" s="190">
        <v>-51.278600269179002</v>
      </c>
      <c r="G17" s="2"/>
    </row>
    <row r="18" spans="1:7" ht="15.6" customHeight="1">
      <c r="A18" s="188" t="s">
        <v>147</v>
      </c>
      <c r="B18" s="189">
        <v>137720</v>
      </c>
      <c r="C18" s="189">
        <v>155756</v>
      </c>
      <c r="D18" s="189">
        <v>669794</v>
      </c>
      <c r="E18" s="189">
        <v>731528</v>
      </c>
      <c r="F18" s="190">
        <v>9.2168636924188689</v>
      </c>
    </row>
    <row r="19" spans="1:7" ht="15.6" customHeight="1">
      <c r="A19" s="188" t="s">
        <v>143</v>
      </c>
      <c r="B19" s="189">
        <v>3800</v>
      </c>
      <c r="C19" s="189">
        <v>6770</v>
      </c>
      <c r="D19" s="189">
        <v>6963</v>
      </c>
      <c r="E19" s="189">
        <v>10384</v>
      </c>
      <c r="F19" s="190">
        <v>49.131121642969987</v>
      </c>
    </row>
    <row r="20" spans="1:7" ht="15.6" customHeight="1">
      <c r="A20" s="188" t="s">
        <v>142</v>
      </c>
      <c r="B20" s="189">
        <v>5591</v>
      </c>
      <c r="C20" s="189">
        <v>8227</v>
      </c>
      <c r="D20" s="189">
        <v>9399</v>
      </c>
      <c r="E20" s="189">
        <v>21911</v>
      </c>
      <c r="F20" s="190">
        <v>133.12054473880201</v>
      </c>
    </row>
    <row r="21" spans="1:7" ht="15.6" customHeight="1">
      <c r="A21" s="188" t="s">
        <v>149</v>
      </c>
      <c r="B21" s="189">
        <v>4034</v>
      </c>
      <c r="C21" s="189">
        <v>4481</v>
      </c>
      <c r="D21" s="189">
        <v>21967</v>
      </c>
      <c r="E21" s="189">
        <v>18910</v>
      </c>
      <c r="F21" s="190">
        <v>-13.916329039013061</v>
      </c>
    </row>
    <row r="22" spans="1:7" ht="15.6" customHeight="1">
      <c r="A22" s="188" t="s">
        <v>146</v>
      </c>
      <c r="B22" s="189">
        <v>163680</v>
      </c>
      <c r="C22" s="189">
        <v>150792</v>
      </c>
      <c r="D22" s="189">
        <v>1490755</v>
      </c>
      <c r="E22" s="189">
        <v>1736196</v>
      </c>
      <c r="F22" s="190">
        <v>16.464207733665159</v>
      </c>
    </row>
    <row r="23" spans="1:7" ht="15.6" customHeight="1">
      <c r="A23" s="188" t="s">
        <v>165</v>
      </c>
      <c r="B23" s="189">
        <v>78724</v>
      </c>
      <c r="C23" s="189">
        <v>82617</v>
      </c>
      <c r="D23" s="189">
        <v>240657</v>
      </c>
      <c r="E23" s="189">
        <v>284857</v>
      </c>
      <c r="F23" s="190">
        <v>18.366388677661561</v>
      </c>
    </row>
    <row r="24" spans="1:7" ht="15.6" customHeight="1">
      <c r="A24" s="188" t="s">
        <v>141</v>
      </c>
      <c r="B24" s="189">
        <v>765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33535</v>
      </c>
      <c r="C25" s="189">
        <v>36488</v>
      </c>
      <c r="D25" s="189">
        <v>176758</v>
      </c>
      <c r="E25" s="189">
        <v>178379</v>
      </c>
      <c r="F25" s="190">
        <v>0.91707306034238911</v>
      </c>
    </row>
    <row r="26" spans="1:7" ht="15.6" customHeight="1">
      <c r="A26" s="188" t="s">
        <v>152</v>
      </c>
      <c r="B26" s="189">
        <v>4936</v>
      </c>
      <c r="C26" s="189">
        <v>11251</v>
      </c>
      <c r="D26" s="189">
        <v>44399</v>
      </c>
      <c r="E26" s="189">
        <v>51293</v>
      </c>
      <c r="F26" s="190">
        <v>15.527376742719429</v>
      </c>
    </row>
    <row r="27" spans="1:7" ht="15.6" customHeight="1">
      <c r="A27" s="188" t="s">
        <v>173</v>
      </c>
      <c r="B27" s="189">
        <v>131</v>
      </c>
      <c r="C27" s="189">
        <v>0</v>
      </c>
      <c r="D27" s="189">
        <v>558</v>
      </c>
      <c r="E27" s="189">
        <v>422</v>
      </c>
      <c r="F27" s="190">
        <v>-24.372759856630822</v>
      </c>
    </row>
    <row r="28" spans="1:7" ht="15.6" customHeight="1">
      <c r="A28" s="188" t="s">
        <v>177</v>
      </c>
      <c r="B28" s="189">
        <v>454682</v>
      </c>
      <c r="C28" s="189">
        <v>474262</v>
      </c>
      <c r="D28" s="189">
        <v>2820961</v>
      </c>
      <c r="E28" s="189">
        <v>3139000</v>
      </c>
      <c r="F28" s="190">
        <v>11.274136721493139</v>
      </c>
    </row>
    <row r="29" spans="1:7" ht="15.6" customHeight="1">
      <c r="A29" s="188" t="s">
        <v>178</v>
      </c>
      <c r="B29" s="189">
        <v>25627</v>
      </c>
      <c r="C29" s="189">
        <v>27345</v>
      </c>
      <c r="D29" s="189">
        <v>80209</v>
      </c>
      <c r="E29" s="189">
        <v>72921</v>
      </c>
      <c r="F29" s="190">
        <v>-9.086262140158837</v>
      </c>
    </row>
    <row r="30" spans="1:7" ht="15.6" customHeight="1">
      <c r="A30" s="188" t="s">
        <v>179</v>
      </c>
      <c r="B30" s="189">
        <v>2257</v>
      </c>
      <c r="C30" s="189">
        <v>2379</v>
      </c>
      <c r="D30" s="189">
        <v>8157</v>
      </c>
      <c r="E30" s="189">
        <v>7283</v>
      </c>
      <c r="F30" s="190">
        <v>-10.71472355032488</v>
      </c>
    </row>
    <row r="31" spans="1:7" ht="15.6" customHeight="1">
      <c r="A31" s="188" t="s">
        <v>180</v>
      </c>
      <c r="B31" s="189">
        <v>18808</v>
      </c>
      <c r="C31" s="189">
        <v>13778</v>
      </c>
      <c r="D31" s="189">
        <v>29945</v>
      </c>
      <c r="E31" s="189">
        <v>18035</v>
      </c>
      <c r="F31" s="190">
        <v>-39.772917014526627</v>
      </c>
    </row>
    <row r="32" spans="1:7" ht="15.6" customHeight="1">
      <c r="A32" s="188" t="s">
        <v>181</v>
      </c>
      <c r="B32" s="189">
        <v>150070</v>
      </c>
      <c r="C32" s="189">
        <v>147633</v>
      </c>
      <c r="D32" s="189">
        <v>491119</v>
      </c>
      <c r="E32" s="189">
        <v>493027</v>
      </c>
      <c r="F32" s="190">
        <v>0.38850054671067369</v>
      </c>
    </row>
    <row r="33" spans="1:6" ht="15.6" customHeight="1">
      <c r="A33" s="188" t="s">
        <v>182</v>
      </c>
      <c r="B33" s="189">
        <v>26146</v>
      </c>
      <c r="C33" s="189">
        <v>24119</v>
      </c>
      <c r="D33" s="189">
        <v>46336</v>
      </c>
      <c r="E33" s="189">
        <v>93366</v>
      </c>
      <c r="F33" s="190">
        <v>101.4977555248619</v>
      </c>
    </row>
    <row r="34" spans="1:6" ht="15.6" customHeight="1">
      <c r="A34" s="188" t="s">
        <v>183</v>
      </c>
      <c r="B34" s="189">
        <v>321</v>
      </c>
      <c r="C34" s="189">
        <v>252</v>
      </c>
      <c r="D34" s="189">
        <v>321</v>
      </c>
      <c r="E34" s="189">
        <v>252</v>
      </c>
      <c r="F34" s="190">
        <v>-21.495327102803738</v>
      </c>
    </row>
    <row r="35" spans="1:6" ht="15.6" customHeight="1">
      <c r="A35" s="156" t="s">
        <v>153</v>
      </c>
      <c r="B35" s="76">
        <f>SUM(B7:B34)</f>
        <v>3264740</v>
      </c>
      <c r="C35" s="77">
        <f>SUM(C7:C34)</f>
        <v>3408046</v>
      </c>
      <c r="D35" s="76">
        <f>SUM(D7:D34)</f>
        <v>12728638</v>
      </c>
      <c r="E35" s="78">
        <f>SUM(E7:E34)</f>
        <v>14040168</v>
      </c>
      <c r="F35" s="140">
        <f>E35*100/D35-100</f>
        <v>10.303773270950117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186A7-2BA5-424B-9685-F30BB71EB1DB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11909</v>
      </c>
      <c r="C8" s="189">
        <v>11555</v>
      </c>
      <c r="D8" s="189">
        <v>46248</v>
      </c>
      <c r="E8" s="189">
        <v>50039</v>
      </c>
      <c r="F8" s="190">
        <v>8.1971112264314172</v>
      </c>
      <c r="G8" s="6"/>
    </row>
    <row r="9" spans="1:14" ht="15.6" customHeight="1">
      <c r="A9" s="188" t="s">
        <v>8</v>
      </c>
      <c r="B9" s="189">
        <v>27742</v>
      </c>
      <c r="C9" s="189">
        <v>26844</v>
      </c>
      <c r="D9" s="189">
        <v>150067</v>
      </c>
      <c r="E9" s="189">
        <v>154327</v>
      </c>
      <c r="F9" s="190">
        <v>2.8387320330252521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328160</v>
      </c>
      <c r="C11" s="189">
        <v>379162</v>
      </c>
      <c r="D11" s="189">
        <v>1644640</v>
      </c>
      <c r="E11" s="189">
        <v>1826337</v>
      </c>
      <c r="F11" s="190">
        <v>11.047828096118289</v>
      </c>
    </row>
    <row r="12" spans="1:14" ht="15.6" customHeight="1">
      <c r="A12" s="188" t="s">
        <v>6</v>
      </c>
      <c r="B12" s="189">
        <v>3245</v>
      </c>
      <c r="C12" s="189">
        <v>3865</v>
      </c>
      <c r="D12" s="189">
        <v>10651</v>
      </c>
      <c r="E12" s="189">
        <v>15364</v>
      </c>
      <c r="F12" s="190">
        <v>44.249366256689513</v>
      </c>
    </row>
    <row r="13" spans="1:14" ht="15.6" customHeight="1">
      <c r="A13" s="188" t="s">
        <v>175</v>
      </c>
      <c r="B13" s="189">
        <v>701264</v>
      </c>
      <c r="C13" s="189">
        <v>695674</v>
      </c>
      <c r="D13" s="189">
        <v>2077648</v>
      </c>
      <c r="E13" s="189">
        <v>2119687</v>
      </c>
      <c r="F13" s="190">
        <v>2.0233937606370351</v>
      </c>
    </row>
    <row r="14" spans="1:14" ht="15.6" customHeight="1">
      <c r="A14" s="188" t="s">
        <v>148</v>
      </c>
      <c r="B14" s="189">
        <v>116830</v>
      </c>
      <c r="C14" s="189">
        <v>111618</v>
      </c>
      <c r="D14" s="189">
        <v>482638</v>
      </c>
      <c r="E14" s="189">
        <v>472391</v>
      </c>
      <c r="F14" s="190">
        <v>-2.123123334673195</v>
      </c>
    </row>
    <row r="15" spans="1:14" ht="15.6" customHeight="1">
      <c r="A15" s="188" t="s">
        <v>145</v>
      </c>
      <c r="B15" s="189">
        <v>14732</v>
      </c>
      <c r="C15" s="189">
        <v>15661</v>
      </c>
      <c r="D15" s="189">
        <v>33140</v>
      </c>
      <c r="E15" s="189">
        <v>45279</v>
      </c>
      <c r="F15" s="190">
        <v>36.629450814725402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137710</v>
      </c>
      <c r="C18" s="189">
        <v>153827</v>
      </c>
      <c r="D18" s="189">
        <v>669670</v>
      </c>
      <c r="E18" s="189">
        <v>724984</v>
      </c>
      <c r="F18" s="190">
        <v>8.2598891991577972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3481</v>
      </c>
      <c r="C21" s="189">
        <v>4115</v>
      </c>
      <c r="D21" s="189">
        <v>21360</v>
      </c>
      <c r="E21" s="189">
        <v>17272</v>
      </c>
      <c r="F21" s="190">
        <v>-19.13857677902622</v>
      </c>
    </row>
    <row r="22" spans="1:7" ht="15.6" customHeight="1">
      <c r="A22" s="188" t="s">
        <v>146</v>
      </c>
      <c r="B22" s="189">
        <v>134095</v>
      </c>
      <c r="C22" s="189">
        <v>125279</v>
      </c>
      <c r="D22" s="189">
        <v>570214</v>
      </c>
      <c r="E22" s="189">
        <v>560174</v>
      </c>
      <c r="F22" s="190">
        <v>-1.7607424580946831</v>
      </c>
    </row>
    <row r="23" spans="1:7" ht="15.6" customHeight="1">
      <c r="A23" s="188" t="s">
        <v>165</v>
      </c>
      <c r="B23" s="189">
        <v>20593</v>
      </c>
      <c r="C23" s="189">
        <v>22181</v>
      </c>
      <c r="D23" s="189">
        <v>104852</v>
      </c>
      <c r="E23" s="189">
        <v>110982</v>
      </c>
      <c r="F23" s="190">
        <v>5.8463357875863133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33535</v>
      </c>
      <c r="C25" s="189">
        <v>35151</v>
      </c>
      <c r="D25" s="189">
        <v>174889</v>
      </c>
      <c r="E25" s="189">
        <v>174986</v>
      </c>
      <c r="F25" s="190">
        <v>5.5463751293672203E-2</v>
      </c>
    </row>
    <row r="26" spans="1:7" ht="15.6" customHeight="1">
      <c r="A26" s="188" t="s">
        <v>152</v>
      </c>
      <c r="B26" s="189">
        <v>4701</v>
      </c>
      <c r="C26" s="189">
        <v>7606</v>
      </c>
      <c r="D26" s="189">
        <v>34888</v>
      </c>
      <c r="E26" s="189">
        <v>34435</v>
      </c>
      <c r="F26" s="190">
        <v>-1.2984407246044469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425203</v>
      </c>
      <c r="C28" s="189">
        <v>455336</v>
      </c>
      <c r="D28" s="189">
        <v>2187015</v>
      </c>
      <c r="E28" s="189">
        <v>2269087</v>
      </c>
      <c r="F28" s="190">
        <v>3.7526948832083922</v>
      </c>
    </row>
    <row r="29" spans="1:7" ht="15.6" customHeight="1">
      <c r="A29" s="188" t="s">
        <v>178</v>
      </c>
      <c r="B29" s="189">
        <v>21926</v>
      </c>
      <c r="C29" s="189">
        <v>22763</v>
      </c>
      <c r="D29" s="189">
        <v>72517</v>
      </c>
      <c r="E29" s="189">
        <v>62019</v>
      </c>
      <c r="F29" s="190">
        <v>-14.476605485610269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52584</v>
      </c>
      <c r="C32" s="189">
        <v>56654</v>
      </c>
      <c r="D32" s="189">
        <v>263207</v>
      </c>
      <c r="E32" s="189">
        <v>271093</v>
      </c>
      <c r="F32" s="190">
        <v>2.996120923835619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2037710</v>
      </c>
      <c r="C35" s="77">
        <f>SUM(C7:C34)</f>
        <v>2127291</v>
      </c>
      <c r="D35" s="76">
        <f>SUM(D7:D34)</f>
        <v>8543644</v>
      </c>
      <c r="E35" s="78">
        <f>SUM(E7:E34)</f>
        <v>8908459</v>
      </c>
      <c r="F35" s="140">
        <f>E35*100/D35-100</f>
        <v>4.2700164004960897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F91A7-D4AE-4B2C-98ED-D40FA0183754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48615</v>
      </c>
      <c r="C7" s="189">
        <v>45803</v>
      </c>
      <c r="D7" s="189">
        <v>117035</v>
      </c>
      <c r="E7" s="189">
        <v>145250</v>
      </c>
      <c r="F7" s="190">
        <v>24.108172768829832</v>
      </c>
      <c r="G7" s="13"/>
    </row>
    <row r="8" spans="1:14" ht="15.6" customHeight="1">
      <c r="A8" s="188" t="s">
        <v>11</v>
      </c>
      <c r="B8" s="189">
        <v>36282</v>
      </c>
      <c r="C8" s="189">
        <v>35874</v>
      </c>
      <c r="D8" s="189">
        <v>73138</v>
      </c>
      <c r="E8" s="189">
        <v>75959</v>
      </c>
      <c r="F8" s="190">
        <v>3.8570920725204449</v>
      </c>
      <c r="G8" s="6"/>
    </row>
    <row r="9" spans="1:14" ht="15.6" customHeight="1">
      <c r="A9" s="188" t="s">
        <v>8</v>
      </c>
      <c r="B9" s="189">
        <v>881</v>
      </c>
      <c r="C9" s="189">
        <v>2426</v>
      </c>
      <c r="D9" s="189">
        <v>1977</v>
      </c>
      <c r="E9" s="189">
        <v>5305</v>
      </c>
      <c r="F9" s="190">
        <v>168.3358624178048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65712</v>
      </c>
      <c r="C12" s="189">
        <v>55003</v>
      </c>
      <c r="D12" s="189">
        <v>191737</v>
      </c>
      <c r="E12" s="189">
        <v>168702</v>
      </c>
      <c r="F12" s="190">
        <v>-12.01385230810955</v>
      </c>
    </row>
    <row r="13" spans="1:14" ht="15.6" customHeight="1">
      <c r="A13" s="188" t="s">
        <v>175</v>
      </c>
      <c r="B13" s="189">
        <v>322617</v>
      </c>
      <c r="C13" s="189">
        <v>330740</v>
      </c>
      <c r="D13" s="189">
        <v>639415</v>
      </c>
      <c r="E13" s="189">
        <v>739537</v>
      </c>
      <c r="F13" s="190">
        <v>15.658375233611981</v>
      </c>
    </row>
    <row r="14" spans="1:14" ht="15.6" customHeight="1">
      <c r="A14" s="188" t="s">
        <v>148</v>
      </c>
      <c r="B14" s="189">
        <v>440310</v>
      </c>
      <c r="C14" s="189">
        <v>492358</v>
      </c>
      <c r="D14" s="189">
        <v>1035679</v>
      </c>
      <c r="E14" s="189">
        <v>1245889</v>
      </c>
      <c r="F14" s="190">
        <v>20.296829423016209</v>
      </c>
    </row>
    <row r="15" spans="1:14" ht="15.6" customHeight="1">
      <c r="A15" s="188" t="s">
        <v>145</v>
      </c>
      <c r="B15" s="189">
        <v>20554</v>
      </c>
      <c r="C15" s="189">
        <v>18084</v>
      </c>
      <c r="D15" s="189">
        <v>39710</v>
      </c>
      <c r="E15" s="189">
        <v>32550</v>
      </c>
      <c r="F15" s="190">
        <v>-18.030722739864022</v>
      </c>
    </row>
    <row r="16" spans="1:14" ht="15.6" customHeight="1">
      <c r="A16" s="188" t="s">
        <v>144</v>
      </c>
      <c r="B16" s="189">
        <v>15060</v>
      </c>
      <c r="C16" s="189">
        <v>36867</v>
      </c>
      <c r="D16" s="189">
        <v>45109</v>
      </c>
      <c r="E16" s="189">
        <v>85426</v>
      </c>
      <c r="F16" s="190">
        <v>89.376842758651264</v>
      </c>
      <c r="G16" s="1"/>
    </row>
    <row r="17" spans="1:7" ht="15.6" customHeight="1">
      <c r="A17" s="188" t="s">
        <v>150</v>
      </c>
      <c r="B17" s="189">
        <v>0</v>
      </c>
      <c r="C17" s="189">
        <v>362</v>
      </c>
      <c r="D17" s="189">
        <v>743</v>
      </c>
      <c r="E17" s="189">
        <v>362</v>
      </c>
      <c r="F17" s="190">
        <v>-51.278600269179002</v>
      </c>
      <c r="G17" s="2"/>
    </row>
    <row r="18" spans="1:7" ht="15.6" customHeight="1">
      <c r="A18" s="188" t="s">
        <v>147</v>
      </c>
      <c r="B18" s="189">
        <v>10</v>
      </c>
      <c r="C18" s="189">
        <v>1929</v>
      </c>
      <c r="D18" s="189">
        <v>124</v>
      </c>
      <c r="E18" s="189">
        <v>6544</v>
      </c>
      <c r="F18" s="190">
        <v>5177.4193548387093</v>
      </c>
    </row>
    <row r="19" spans="1:7" ht="15.6" customHeight="1">
      <c r="A19" s="188" t="s">
        <v>143</v>
      </c>
      <c r="B19" s="189">
        <v>3800</v>
      </c>
      <c r="C19" s="189">
        <v>6770</v>
      </c>
      <c r="D19" s="189">
        <v>6963</v>
      </c>
      <c r="E19" s="189">
        <v>10384</v>
      </c>
      <c r="F19" s="190">
        <v>49.131121642969987</v>
      </c>
    </row>
    <row r="20" spans="1:7" ht="15.6" customHeight="1">
      <c r="A20" s="188" t="s">
        <v>142</v>
      </c>
      <c r="B20" s="189">
        <v>5591</v>
      </c>
      <c r="C20" s="189">
        <v>8227</v>
      </c>
      <c r="D20" s="189">
        <v>9399</v>
      </c>
      <c r="E20" s="189">
        <v>21911</v>
      </c>
      <c r="F20" s="190">
        <v>133.12054473880201</v>
      </c>
    </row>
    <row r="21" spans="1:7" ht="15.6" customHeight="1">
      <c r="A21" s="188" t="s">
        <v>149</v>
      </c>
      <c r="B21" s="189">
        <v>553</v>
      </c>
      <c r="C21" s="189">
        <v>366</v>
      </c>
      <c r="D21" s="189">
        <v>607</v>
      </c>
      <c r="E21" s="189">
        <v>1638</v>
      </c>
      <c r="F21" s="190">
        <v>169.85172981878091</v>
      </c>
    </row>
    <row r="22" spans="1:7" ht="15.6" customHeight="1">
      <c r="A22" s="188" t="s">
        <v>146</v>
      </c>
      <c r="B22" s="189">
        <v>29585</v>
      </c>
      <c r="C22" s="189">
        <v>25513</v>
      </c>
      <c r="D22" s="189">
        <v>920541</v>
      </c>
      <c r="E22" s="189">
        <v>1176022</v>
      </c>
      <c r="F22" s="190">
        <v>27.753353734380109</v>
      </c>
    </row>
    <row r="23" spans="1:7" ht="15.6" customHeight="1">
      <c r="A23" s="188" t="s">
        <v>165</v>
      </c>
      <c r="B23" s="189">
        <v>58131</v>
      </c>
      <c r="C23" s="189">
        <v>60436</v>
      </c>
      <c r="D23" s="189">
        <v>135805</v>
      </c>
      <c r="E23" s="189">
        <v>173875</v>
      </c>
      <c r="F23" s="190">
        <v>28.032841206141171</v>
      </c>
    </row>
    <row r="24" spans="1:7" ht="15.6" customHeight="1">
      <c r="A24" s="188" t="s">
        <v>141</v>
      </c>
      <c r="B24" s="189">
        <v>765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1337</v>
      </c>
      <c r="D25" s="189">
        <v>1869</v>
      </c>
      <c r="E25" s="189">
        <v>3393</v>
      </c>
      <c r="F25" s="190">
        <v>81.540930979133236</v>
      </c>
    </row>
    <row r="26" spans="1:7" ht="15.6" customHeight="1">
      <c r="A26" s="188" t="s">
        <v>152</v>
      </c>
      <c r="B26" s="189">
        <v>235</v>
      </c>
      <c r="C26" s="189">
        <v>3645</v>
      </c>
      <c r="D26" s="189">
        <v>9511</v>
      </c>
      <c r="E26" s="189">
        <v>16858</v>
      </c>
      <c r="F26" s="190">
        <v>77.247397749973715</v>
      </c>
    </row>
    <row r="27" spans="1:7" ht="15.6" customHeight="1">
      <c r="A27" s="188" t="s">
        <v>173</v>
      </c>
      <c r="B27" s="189">
        <v>131</v>
      </c>
      <c r="C27" s="189">
        <v>0</v>
      </c>
      <c r="D27" s="189">
        <v>558</v>
      </c>
      <c r="E27" s="189">
        <v>419</v>
      </c>
      <c r="F27" s="190">
        <v>-24.910394265232981</v>
      </c>
    </row>
    <row r="28" spans="1:7" ht="15.6" customHeight="1">
      <c r="A28" s="188" t="s">
        <v>177</v>
      </c>
      <c r="B28" s="189">
        <v>29479</v>
      </c>
      <c r="C28" s="189">
        <v>18926</v>
      </c>
      <c r="D28" s="189">
        <v>633946</v>
      </c>
      <c r="E28" s="189">
        <v>869913</v>
      </c>
      <c r="F28" s="190">
        <v>37.22194003905696</v>
      </c>
    </row>
    <row r="29" spans="1:7" ht="15.6" customHeight="1">
      <c r="A29" s="188" t="s">
        <v>178</v>
      </c>
      <c r="B29" s="189">
        <v>3701</v>
      </c>
      <c r="C29" s="189">
        <v>4582</v>
      </c>
      <c r="D29" s="189">
        <v>7692</v>
      </c>
      <c r="E29" s="189">
        <v>10902</v>
      </c>
      <c r="F29" s="190">
        <v>41.731669266770673</v>
      </c>
    </row>
    <row r="30" spans="1:7" ht="15.6" customHeight="1">
      <c r="A30" s="188" t="s">
        <v>179</v>
      </c>
      <c r="B30" s="189">
        <v>2257</v>
      </c>
      <c r="C30" s="189">
        <v>2379</v>
      </c>
      <c r="D30" s="189">
        <v>8157</v>
      </c>
      <c r="E30" s="189">
        <v>7283</v>
      </c>
      <c r="F30" s="190">
        <v>-10.71472355032488</v>
      </c>
    </row>
    <row r="31" spans="1:7" ht="15.6" customHeight="1">
      <c r="A31" s="188" t="s">
        <v>180</v>
      </c>
      <c r="B31" s="189">
        <v>18808</v>
      </c>
      <c r="C31" s="189">
        <v>13778</v>
      </c>
      <c r="D31" s="189">
        <v>29945</v>
      </c>
      <c r="E31" s="189">
        <v>18035</v>
      </c>
      <c r="F31" s="190">
        <v>-39.772917014526627</v>
      </c>
    </row>
    <row r="32" spans="1:7" ht="15.6" customHeight="1">
      <c r="A32" s="188" t="s">
        <v>181</v>
      </c>
      <c r="B32" s="189">
        <v>97486</v>
      </c>
      <c r="C32" s="189">
        <v>90979</v>
      </c>
      <c r="D32" s="189">
        <v>227912</v>
      </c>
      <c r="E32" s="189">
        <v>221934</v>
      </c>
      <c r="F32" s="190">
        <v>-2.622942188212988</v>
      </c>
    </row>
    <row r="33" spans="1:6" ht="15.6" customHeight="1">
      <c r="A33" s="188" t="s">
        <v>182</v>
      </c>
      <c r="B33" s="189">
        <v>26146</v>
      </c>
      <c r="C33" s="189">
        <v>24119</v>
      </c>
      <c r="D33" s="189">
        <v>46336</v>
      </c>
      <c r="E33" s="189">
        <v>93366</v>
      </c>
      <c r="F33" s="190">
        <v>101.4977555248619</v>
      </c>
    </row>
    <row r="34" spans="1:6" ht="15.6" customHeight="1">
      <c r="A34" s="188" t="s">
        <v>183</v>
      </c>
      <c r="B34" s="189">
        <v>321</v>
      </c>
      <c r="C34" s="189">
        <v>252</v>
      </c>
      <c r="D34" s="189">
        <v>321</v>
      </c>
      <c r="E34" s="189">
        <v>252</v>
      </c>
      <c r="F34" s="190">
        <v>-21.495327102803738</v>
      </c>
    </row>
    <row r="35" spans="1:6" ht="15.6" customHeight="1">
      <c r="A35" s="179" t="s">
        <v>153</v>
      </c>
      <c r="B35" s="76">
        <f>SUM(B7:B34)</f>
        <v>1227030</v>
      </c>
      <c r="C35" s="77">
        <f>SUM(C7:C34)</f>
        <v>1280755</v>
      </c>
      <c r="D35" s="76">
        <f>SUM(D7:D34)</f>
        <v>4184994</v>
      </c>
      <c r="E35" s="178">
        <f>SUM(E7:E34)</f>
        <v>5131709</v>
      </c>
      <c r="F35" s="140">
        <f>E35*100/D35-100</f>
        <v>22.621657283140664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E0D55-FF1E-40DB-8BAF-28EB4B59BF5E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268" t="s">
        <v>15</v>
      </c>
      <c r="B5" s="268"/>
      <c r="C5" s="268"/>
      <c r="D5" s="266" t="s">
        <v>154</v>
      </c>
      <c r="E5" s="266"/>
      <c r="F5" s="267" t="s">
        <v>0</v>
      </c>
      <c r="G5" s="267"/>
      <c r="H5" s="266" t="s">
        <v>12</v>
      </c>
      <c r="I5" s="266"/>
      <c r="J5" s="37"/>
      <c r="K5" s="7"/>
    </row>
    <row r="6" spans="1:15" ht="15" customHeight="1">
      <c r="A6" s="268"/>
      <c r="B6" s="268"/>
      <c r="C6" s="268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69" t="s">
        <v>16</v>
      </c>
      <c r="B7" s="155" t="s">
        <v>21</v>
      </c>
      <c r="C7" s="148" t="s">
        <v>2</v>
      </c>
      <c r="D7" s="53" cm="1">
        <f t="array" ref="D7:G7">Líquidos!B35:E35</f>
        <v>16014845</v>
      </c>
      <c r="E7" s="53">
        <v>14799145</v>
      </c>
      <c r="F7" s="53">
        <v>77073747</v>
      </c>
      <c r="G7" s="53">
        <v>73623006</v>
      </c>
      <c r="H7" s="165">
        <f>G7-F7</f>
        <v>-3450741</v>
      </c>
      <c r="I7" s="142">
        <f>((G7*100/F7)-100)</f>
        <v>-4.4771937713110077</v>
      </c>
      <c r="J7" s="171"/>
      <c r="K7" s="13"/>
    </row>
    <row r="8" spans="1:15" ht="15" customHeight="1">
      <c r="A8" s="269"/>
      <c r="B8" s="42" t="s">
        <v>22</v>
      </c>
      <c r="C8" s="42" t="s">
        <v>2</v>
      </c>
      <c r="D8" s="53" cm="1">
        <f t="array" ref="D8:G8">Sólidos!B35:E35</f>
        <v>7796176</v>
      </c>
      <c r="E8" s="53">
        <v>6460464</v>
      </c>
      <c r="F8" s="55">
        <v>35013188</v>
      </c>
      <c r="G8" s="53">
        <v>33402528</v>
      </c>
      <c r="H8" s="47">
        <f t="shared" ref="H8:H18" si="0">G8-F8</f>
        <v>-1610660</v>
      </c>
      <c r="I8" s="141">
        <f>((G8*100/F8)-100)</f>
        <v>-4.6001523768701134</v>
      </c>
      <c r="J8" s="37"/>
      <c r="K8" s="13"/>
    </row>
    <row r="9" spans="1:15" ht="15" customHeight="1">
      <c r="A9" s="269"/>
      <c r="B9" s="262" t="s">
        <v>23</v>
      </c>
      <c r="C9" s="43" t="s">
        <v>2</v>
      </c>
      <c r="D9" s="53" cm="1">
        <f t="array" ref="D9:G9">'Mercancía general'!B35:E35</f>
        <v>26035631</v>
      </c>
      <c r="E9" s="66">
        <v>25314304</v>
      </c>
      <c r="F9" s="53">
        <v>118068621</v>
      </c>
      <c r="G9" s="67">
        <v>116878415</v>
      </c>
      <c r="H9" s="47">
        <f t="shared" si="0"/>
        <v>-1190206</v>
      </c>
      <c r="I9" s="142">
        <f t="shared" ref="I9:I30" si="1">((G9*100/F9)-100)</f>
        <v>-1.0080629297770827</v>
      </c>
      <c r="J9" s="37"/>
      <c r="K9" s="13"/>
    </row>
    <row r="10" spans="1:15" ht="15" customHeight="1">
      <c r="A10" s="269"/>
      <c r="B10" s="262"/>
      <c r="C10" s="36" t="s">
        <v>24</v>
      </c>
      <c r="D10" s="56" cm="1">
        <f t="array" ref="D10:G10">'Mercancías contenedores'!B35:E35</f>
        <v>17788782</v>
      </c>
      <c r="E10" s="56">
        <v>17072922</v>
      </c>
      <c r="F10" s="68">
        <v>81512331</v>
      </c>
      <c r="G10" s="56">
        <v>79375576</v>
      </c>
      <c r="H10" s="48">
        <f t="shared" si="0"/>
        <v>-2136755</v>
      </c>
      <c r="I10" s="143">
        <f t="shared" si="1"/>
        <v>-2.621388658361397</v>
      </c>
      <c r="J10" s="37"/>
      <c r="K10" s="13"/>
    </row>
    <row r="11" spans="1:15" ht="15" customHeight="1">
      <c r="A11" s="269"/>
      <c r="B11" s="262"/>
      <c r="C11" s="36" t="s">
        <v>25</v>
      </c>
      <c r="D11" s="69">
        <f>D9-D10</f>
        <v>8246849</v>
      </c>
      <c r="E11" s="69">
        <f t="shared" ref="E11:G11" si="2">E9-E10</f>
        <v>8241382</v>
      </c>
      <c r="F11" s="70">
        <f t="shared" si="2"/>
        <v>36556290</v>
      </c>
      <c r="G11" s="71">
        <f t="shared" si="2"/>
        <v>37502839</v>
      </c>
      <c r="H11" s="48">
        <f t="shared" si="0"/>
        <v>946549</v>
      </c>
      <c r="I11" s="144">
        <f t="shared" si="1"/>
        <v>2.589291747056393</v>
      </c>
      <c r="J11" s="37"/>
      <c r="K11" s="13"/>
    </row>
    <row r="12" spans="1:15" ht="15" customHeight="1">
      <c r="A12" s="269"/>
      <c r="B12" s="40"/>
      <c r="C12" s="41" t="s">
        <v>26</v>
      </c>
      <c r="D12" s="49">
        <f>SUM(D7,D8,D9)</f>
        <v>49846652</v>
      </c>
      <c r="E12" s="49">
        <f>SUM(E7,E8,E9)</f>
        <v>46573913</v>
      </c>
      <c r="F12" s="49">
        <f>SUM(F7,F8,F9)</f>
        <v>230155556</v>
      </c>
      <c r="G12" s="49">
        <f>SUM(G7,G8,G9)</f>
        <v>223903949</v>
      </c>
      <c r="H12" s="50">
        <f t="shared" si="0"/>
        <v>-6251607</v>
      </c>
      <c r="I12" s="145">
        <f t="shared" si="1"/>
        <v>-2.7162529154846879</v>
      </c>
      <c r="J12" s="37"/>
      <c r="K12" s="13"/>
    </row>
    <row r="13" spans="1:15" ht="15" customHeight="1">
      <c r="A13" s="264" t="s">
        <v>17</v>
      </c>
      <c r="B13" s="42" t="s">
        <v>27</v>
      </c>
      <c r="C13" s="43" t="s">
        <v>2</v>
      </c>
      <c r="D13" s="51" cm="1">
        <f t="array" ref="D13:G13">Pesca!B35:E35</f>
        <v>12560.7</v>
      </c>
      <c r="E13" s="52">
        <v>15716.944000000003</v>
      </c>
      <c r="F13" s="53">
        <v>54051.542000000009</v>
      </c>
      <c r="G13" s="54">
        <v>56139.920999999995</v>
      </c>
      <c r="H13" s="53">
        <f>G13-F13</f>
        <v>2088.3789999999863</v>
      </c>
      <c r="I13" s="146">
        <f t="shared" si="1"/>
        <v>3.8636807068334633</v>
      </c>
      <c r="J13" s="38"/>
      <c r="K13" s="13"/>
    </row>
    <row r="14" spans="1:15" ht="15" customHeight="1">
      <c r="A14" s="264"/>
      <c r="B14" s="262" t="s">
        <v>28</v>
      </c>
      <c r="C14" s="43" t="s">
        <v>2</v>
      </c>
      <c r="D14" s="55" cm="1">
        <f t="array" ref="D14:G14">Avituallamiento!B35:E35</f>
        <v>1034056</v>
      </c>
      <c r="E14" s="53">
        <v>916594</v>
      </c>
      <c r="F14" s="53">
        <v>4913327</v>
      </c>
      <c r="G14" s="52">
        <v>4552435</v>
      </c>
      <c r="H14" s="53">
        <f>G14-F14</f>
        <v>-360892</v>
      </c>
      <c r="I14" s="142">
        <f t="shared" si="1"/>
        <v>-7.3451655059799634</v>
      </c>
      <c r="J14" s="13"/>
      <c r="K14" s="13"/>
    </row>
    <row r="15" spans="1:15" ht="15" customHeight="1">
      <c r="A15" s="264"/>
      <c r="B15" s="262"/>
      <c r="C15" s="36" t="s">
        <v>29</v>
      </c>
      <c r="D15" s="56" cm="1">
        <f t="array" ref="D15:G15">'Avi. combustibles'!B35:E35</f>
        <v>870673</v>
      </c>
      <c r="E15" s="57">
        <v>767400</v>
      </c>
      <c r="F15" s="58">
        <v>4166634</v>
      </c>
      <c r="G15" s="58">
        <v>3803660</v>
      </c>
      <c r="H15" s="56">
        <f>G15-F15</f>
        <v>-362974</v>
      </c>
      <c r="I15" s="147">
        <f t="shared" si="1"/>
        <v>-8.7114442977232898</v>
      </c>
      <c r="J15" s="13"/>
      <c r="K15" s="13"/>
      <c r="L15" s="39"/>
      <c r="O15" s="39"/>
    </row>
    <row r="16" spans="1:15" ht="15" customHeight="1">
      <c r="A16" s="264"/>
      <c r="B16" s="42" t="s">
        <v>30</v>
      </c>
      <c r="C16" s="43" t="s">
        <v>2</v>
      </c>
      <c r="D16" s="59" cm="1">
        <f t="array" ref="D16:G16">'Tráfico interior'!B35:E35</f>
        <v>305674</v>
      </c>
      <c r="E16" s="60">
        <v>275977</v>
      </c>
      <c r="F16" s="51">
        <v>1601207</v>
      </c>
      <c r="G16" s="52">
        <v>1507005</v>
      </c>
      <c r="H16" s="53">
        <f>G16-F16</f>
        <v>-94202</v>
      </c>
      <c r="I16" s="141">
        <f t="shared" si="1"/>
        <v>-5.8831868709042681</v>
      </c>
      <c r="J16" s="13"/>
      <c r="K16" s="13"/>
    </row>
    <row r="17" spans="1:14" ht="15" customHeight="1">
      <c r="A17" s="264"/>
      <c r="B17" s="45"/>
      <c r="C17" s="45" t="s">
        <v>26</v>
      </c>
      <c r="D17" s="157">
        <f>SUM(D13,D14,D16)</f>
        <v>1352290.7</v>
      </c>
      <c r="E17" s="158">
        <f t="shared" ref="E17:G17" si="3">SUM(E13,E14,E16)</f>
        <v>1208287.9440000001</v>
      </c>
      <c r="F17" s="158">
        <f t="shared" si="3"/>
        <v>6568585.5420000004</v>
      </c>
      <c r="G17" s="158">
        <f t="shared" si="3"/>
        <v>6115579.9210000001</v>
      </c>
      <c r="H17" s="159">
        <f>G17-F17</f>
        <v>-453005.62100000028</v>
      </c>
      <c r="I17" s="145">
        <f t="shared" si="1"/>
        <v>-6.8965474850475772</v>
      </c>
      <c r="J17" s="13"/>
      <c r="K17" s="13"/>
    </row>
    <row r="18" spans="1:14" ht="15" customHeight="1">
      <c r="A18" s="265" t="s">
        <v>31</v>
      </c>
      <c r="B18" s="265"/>
      <c r="C18" s="265"/>
      <c r="D18" s="153">
        <f>D12+D17</f>
        <v>51198942.700000003</v>
      </c>
      <c r="E18" s="172">
        <f>E12+E17</f>
        <v>47782200.943999998</v>
      </c>
      <c r="F18" s="172">
        <f>F12+F17</f>
        <v>236724141.542</v>
      </c>
      <c r="G18" s="172">
        <f>G12+G17</f>
        <v>230019528.921</v>
      </c>
      <c r="H18" s="174">
        <f t="shared" si="0"/>
        <v>-6704612.6209999919</v>
      </c>
      <c r="I18" s="173">
        <f t="shared" si="1"/>
        <v>-2.8322470945830673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263" t="s">
        <v>48</v>
      </c>
      <c r="B20" s="262" t="s">
        <v>32</v>
      </c>
      <c r="C20" s="42" t="s">
        <v>2</v>
      </c>
      <c r="D20" s="53" cm="1">
        <f t="array" ref="D20:G20">'Mercancías tránsito'!B35:E35</f>
        <v>13789212</v>
      </c>
      <c r="E20" s="53">
        <v>13627355</v>
      </c>
      <c r="F20" s="53">
        <v>63801839</v>
      </c>
      <c r="G20" s="53">
        <v>61840839</v>
      </c>
      <c r="H20" s="61">
        <f>G20-F20</f>
        <v>-1961000</v>
      </c>
      <c r="I20" s="62">
        <f t="shared" si="1"/>
        <v>-3.073579117366819</v>
      </c>
      <c r="J20" s="13"/>
      <c r="K20" s="13"/>
      <c r="L20" s="13"/>
      <c r="M20" s="13"/>
    </row>
    <row r="21" spans="1:14" ht="15" customHeight="1">
      <c r="A21" s="263"/>
      <c r="B21" s="262"/>
      <c r="C21" s="35" t="s">
        <v>24</v>
      </c>
      <c r="D21" s="63" cm="1">
        <f t="array" ref="D21:G21">'Mercan. contene. tránsito'!B35:E35</f>
        <v>10978437</v>
      </c>
      <c r="E21" s="63">
        <v>10234012</v>
      </c>
      <c r="F21" s="63">
        <v>50728030</v>
      </c>
      <c r="G21" s="63">
        <v>46812221</v>
      </c>
      <c r="H21" s="64">
        <f>G21-F21</f>
        <v>-3915809</v>
      </c>
      <c r="I21" s="65">
        <f t="shared" si="1"/>
        <v>-7.7192215033779092</v>
      </c>
      <c r="J21" s="13"/>
      <c r="K21" s="13"/>
      <c r="L21" s="13"/>
      <c r="M21" s="13"/>
    </row>
    <row r="22" spans="1:14" ht="15" customHeight="1">
      <c r="A22" s="263"/>
      <c r="B22" s="262" t="s">
        <v>33</v>
      </c>
      <c r="C22" s="42" t="s">
        <v>34</v>
      </c>
      <c r="D22" s="53" cm="1">
        <f t="array" ref="D22:G22">'Ro-Ro'!B35:E35</f>
        <v>7002424</v>
      </c>
      <c r="E22" s="53">
        <v>6968064</v>
      </c>
      <c r="F22" s="53">
        <v>31102156</v>
      </c>
      <c r="G22" s="53">
        <v>31788684</v>
      </c>
      <c r="H22" s="61">
        <f t="shared" ref="H22:H30" si="4">G22-F22</f>
        <v>686528</v>
      </c>
      <c r="I22" s="62">
        <f t="shared" si="1"/>
        <v>2.2073325077528381</v>
      </c>
      <c r="J22" s="13"/>
      <c r="K22" s="13"/>
      <c r="L22" s="13"/>
      <c r="M22" s="13"/>
    </row>
    <row r="23" spans="1:14" ht="15" customHeight="1">
      <c r="A23" s="263"/>
      <c r="B23" s="262"/>
      <c r="C23" s="44" t="s">
        <v>35</v>
      </c>
      <c r="D23" s="63" cm="1">
        <f t="array" ref="D23:G23">'Ro-Ro UTIS'!B35:E35</f>
        <v>291835</v>
      </c>
      <c r="E23" s="63">
        <v>300534</v>
      </c>
      <c r="F23" s="63">
        <v>1325199</v>
      </c>
      <c r="G23" s="63">
        <v>1357039</v>
      </c>
      <c r="H23" s="64">
        <f t="shared" si="4"/>
        <v>31840</v>
      </c>
      <c r="I23" s="65">
        <f t="shared" si="1"/>
        <v>2.402658015890438</v>
      </c>
      <c r="J23" s="13"/>
      <c r="K23" s="13"/>
      <c r="L23" s="13"/>
      <c r="M23" s="13"/>
    </row>
    <row r="24" spans="1:14" ht="15" customHeight="1">
      <c r="A24" s="263"/>
      <c r="B24" s="262" t="s">
        <v>36</v>
      </c>
      <c r="C24" s="42" t="s">
        <v>2</v>
      </c>
      <c r="D24" s="53" cm="1">
        <f t="array" ref="D24:G24">TEUS!B35:E35</f>
        <v>1679442.25</v>
      </c>
      <c r="E24" s="53">
        <v>1688200.25</v>
      </c>
      <c r="F24" s="53">
        <v>7555977.5</v>
      </c>
      <c r="G24" s="53">
        <v>7593616.25</v>
      </c>
      <c r="H24" s="61">
        <f t="shared" si="4"/>
        <v>37638.75</v>
      </c>
      <c r="I24" s="62">
        <f t="shared" si="1"/>
        <v>0.49813210799000274</v>
      </c>
      <c r="J24" s="13"/>
      <c r="K24" s="13"/>
      <c r="L24" s="13"/>
      <c r="M24" s="13"/>
    </row>
    <row r="25" spans="1:14" ht="15" customHeight="1">
      <c r="A25" s="263"/>
      <c r="B25" s="262"/>
      <c r="C25" s="35" t="s">
        <v>40</v>
      </c>
      <c r="D25" s="63" cm="1">
        <f t="array" ref="D25:G25">'TEUS tránsito'!B35:E35</f>
        <v>911454.5</v>
      </c>
      <c r="E25" s="63">
        <v>903998.25</v>
      </c>
      <c r="F25" s="63">
        <v>4100689.25</v>
      </c>
      <c r="G25" s="63">
        <v>3933852</v>
      </c>
      <c r="H25" s="64">
        <f t="shared" si="4"/>
        <v>-166837.25</v>
      </c>
      <c r="I25" s="65">
        <f t="shared" si="1"/>
        <v>-4.0685172620675871</v>
      </c>
      <c r="J25" s="13"/>
      <c r="K25" s="13"/>
      <c r="L25" s="13"/>
      <c r="M25" s="13"/>
    </row>
    <row r="26" spans="1:14" ht="15" customHeight="1">
      <c r="A26" s="263"/>
      <c r="B26" s="262"/>
      <c r="C26" s="35" t="s">
        <v>171</v>
      </c>
      <c r="D26" s="63" cm="1">
        <f t="array" ref="D26:G26">'TEUS nacional'!B35:E35</f>
        <v>180549</v>
      </c>
      <c r="E26" s="63">
        <v>179572</v>
      </c>
      <c r="F26" s="63">
        <v>871247.25</v>
      </c>
      <c r="G26" s="63">
        <v>877489</v>
      </c>
      <c r="H26" s="64">
        <f t="shared" si="4"/>
        <v>6241.75</v>
      </c>
      <c r="I26" s="65">
        <f t="shared" si="1"/>
        <v>0.71641546070877382</v>
      </c>
      <c r="J26" s="13"/>
      <c r="K26" s="13"/>
      <c r="L26" s="13"/>
      <c r="M26" s="13"/>
    </row>
    <row r="27" spans="1:14" ht="15" customHeight="1">
      <c r="A27" s="263"/>
      <c r="B27" s="262"/>
      <c r="C27" s="35" t="s">
        <v>170</v>
      </c>
      <c r="D27" s="63" cm="1">
        <f t="array" ref="D27:G27">'TEUS exterior'!B35:E35</f>
        <v>587438.75</v>
      </c>
      <c r="E27" s="63">
        <v>604630</v>
      </c>
      <c r="F27" s="63">
        <v>2584041</v>
      </c>
      <c r="G27" s="63">
        <v>2782275.25</v>
      </c>
      <c r="H27" s="64">
        <f t="shared" si="4"/>
        <v>198234.25</v>
      </c>
      <c r="I27" s="65">
        <f t="shared" si="1"/>
        <v>7.6714823797300369</v>
      </c>
      <c r="J27" s="13"/>
      <c r="K27" s="13"/>
      <c r="L27" s="13"/>
      <c r="M27" s="13"/>
    </row>
    <row r="28" spans="1:14" ht="15" customHeight="1">
      <c r="A28" s="263"/>
      <c r="B28" s="262" t="s">
        <v>37</v>
      </c>
      <c r="C28" s="42" t="s">
        <v>41</v>
      </c>
      <c r="D28" s="53" cm="1">
        <f t="array" ref="D28:G28">'Buques número'!B35:E35</f>
        <v>14634</v>
      </c>
      <c r="E28" s="53">
        <v>14274</v>
      </c>
      <c r="F28" s="53">
        <v>64066</v>
      </c>
      <c r="G28" s="53">
        <v>63367</v>
      </c>
      <c r="H28" s="61">
        <f t="shared" si="4"/>
        <v>-699</v>
      </c>
      <c r="I28" s="62">
        <f t="shared" si="1"/>
        <v>-1.0910623419598551</v>
      </c>
      <c r="J28" s="13"/>
      <c r="K28" s="13"/>
      <c r="L28" s="13"/>
      <c r="M28" s="13"/>
    </row>
    <row r="29" spans="1:14" ht="15" customHeight="1">
      <c r="A29" s="263"/>
      <c r="B29" s="262"/>
      <c r="C29" s="42" t="s">
        <v>42</v>
      </c>
      <c r="D29" s="53" cm="1">
        <f t="array" ref="D29:G29">'Buques GT'!B35:E35</f>
        <v>240092248</v>
      </c>
      <c r="E29" s="53">
        <v>237202639</v>
      </c>
      <c r="F29" s="53">
        <v>1076007644</v>
      </c>
      <c r="G29" s="53">
        <v>1085761327</v>
      </c>
      <c r="H29" s="61">
        <f t="shared" si="4"/>
        <v>9753683</v>
      </c>
      <c r="I29" s="62">
        <f t="shared" si="1"/>
        <v>0.9064696756001922</v>
      </c>
      <c r="J29" s="13"/>
      <c r="K29" s="13"/>
      <c r="L29" s="13"/>
      <c r="M29" s="13"/>
    </row>
    <row r="30" spans="1:14" ht="15" customHeight="1">
      <c r="A30" s="263"/>
      <c r="B30" s="262"/>
      <c r="C30" s="35" t="s">
        <v>43</v>
      </c>
      <c r="D30" s="63" cm="1">
        <f t="array" ref="D30:G30">Cruceros!B35:E35</f>
        <v>485</v>
      </c>
      <c r="E30" s="63">
        <v>529</v>
      </c>
      <c r="F30" s="63">
        <v>1662</v>
      </c>
      <c r="G30" s="63">
        <v>2106</v>
      </c>
      <c r="H30" s="64">
        <f t="shared" si="4"/>
        <v>444</v>
      </c>
      <c r="I30" s="65">
        <f t="shared" si="1"/>
        <v>26.714801444043317</v>
      </c>
      <c r="J30" s="13"/>
      <c r="K30" s="13"/>
      <c r="L30" s="13"/>
      <c r="M30" s="13"/>
    </row>
    <row r="31" spans="1:14" ht="15" customHeight="1">
      <c r="A31" s="263"/>
      <c r="B31" s="262" t="s">
        <v>38</v>
      </c>
      <c r="C31" s="42" t="s">
        <v>2</v>
      </c>
      <c r="D31" s="53" cm="1">
        <f t="array" ref="D31:G31">'Pasajeros total'!B35:E35</f>
        <v>3264740</v>
      </c>
      <c r="E31" s="53">
        <v>3408046</v>
      </c>
      <c r="F31" s="53">
        <v>12728638</v>
      </c>
      <c r="G31" s="53">
        <v>14040168</v>
      </c>
      <c r="H31" s="61">
        <f>G31-F31</f>
        <v>1311530</v>
      </c>
      <c r="I31" s="62">
        <f>((G31*100/F31)-100)</f>
        <v>10.303773270950117</v>
      </c>
      <c r="J31" s="13"/>
      <c r="K31" s="13"/>
      <c r="L31" s="13"/>
      <c r="M31" s="13"/>
    </row>
    <row r="32" spans="1:14" ht="15" customHeight="1">
      <c r="A32" s="263"/>
      <c r="B32" s="262"/>
      <c r="C32" s="35" t="s">
        <v>44</v>
      </c>
      <c r="D32" s="63" cm="1">
        <f t="array" ref="D32:G32">'Pasajeros regulares'!B35:E35</f>
        <v>2037710</v>
      </c>
      <c r="E32" s="63">
        <v>2127291</v>
      </c>
      <c r="F32" s="63">
        <v>8543644</v>
      </c>
      <c r="G32" s="63">
        <v>8908459</v>
      </c>
      <c r="H32" s="64">
        <f>G32-F32</f>
        <v>364815</v>
      </c>
      <c r="I32" s="65">
        <f>((G32*100/F32)-100)</f>
        <v>4.2700164004960897</v>
      </c>
      <c r="J32" s="13"/>
      <c r="K32" s="13"/>
      <c r="L32" s="13"/>
      <c r="M32" s="13"/>
    </row>
    <row r="33" spans="1:13" ht="15" customHeight="1">
      <c r="A33" s="263"/>
      <c r="B33" s="262"/>
      <c r="C33" s="35" t="s">
        <v>45</v>
      </c>
      <c r="D33" s="63" cm="1">
        <f t="array" ref="D33:G33">'Pasajeros crucero'!B35:E35</f>
        <v>1227030</v>
      </c>
      <c r="E33" s="63">
        <v>1280755</v>
      </c>
      <c r="F33" s="63">
        <v>4184994</v>
      </c>
      <c r="G33" s="63">
        <v>5131709</v>
      </c>
      <c r="H33" s="64">
        <f>G33-F33</f>
        <v>946715</v>
      </c>
      <c r="I33" s="65">
        <f>((G33*100/F33)-100)</f>
        <v>22.621657283140664</v>
      </c>
      <c r="J33" s="13"/>
      <c r="K33" s="13"/>
      <c r="L33" s="13"/>
      <c r="M33" s="13"/>
    </row>
    <row r="34" spans="1:13" ht="15" customHeight="1">
      <c r="A34" s="263"/>
      <c r="B34" s="262" t="s">
        <v>39</v>
      </c>
      <c r="C34" s="42" t="s">
        <v>46</v>
      </c>
      <c r="D34" s="53" cm="1">
        <f t="array" ref="D34:G34">'Automóviles régimen pasaje'!B35:E35</f>
        <v>527606</v>
      </c>
      <c r="E34" s="53">
        <v>560058</v>
      </c>
      <c r="F34" s="53">
        <v>2291682</v>
      </c>
      <c r="G34" s="53">
        <v>2449238</v>
      </c>
      <c r="H34" s="61">
        <f>G34-F34</f>
        <v>157556</v>
      </c>
      <c r="I34" s="62">
        <f>((G34*100/F34)-100)</f>
        <v>6.8751249082551595</v>
      </c>
      <c r="J34" s="13"/>
      <c r="K34" s="13"/>
      <c r="L34" s="13"/>
      <c r="M34" s="13"/>
    </row>
    <row r="35" spans="1:13" ht="15" customHeight="1">
      <c r="A35" s="263"/>
      <c r="B35" s="262"/>
      <c r="C35" s="42" t="s">
        <v>164</v>
      </c>
      <c r="D35" s="53" cm="1">
        <f t="array" ref="D35:G35">'Automóviles régimen mercancía'!B35:E35</f>
        <v>329953</v>
      </c>
      <c r="E35" s="53">
        <v>328012</v>
      </c>
      <c r="F35" s="53">
        <v>1550246</v>
      </c>
      <c r="G35" s="53">
        <v>1563313</v>
      </c>
      <c r="H35" s="61">
        <f>G35-F35</f>
        <v>13067</v>
      </c>
      <c r="I35" s="62">
        <f>((G35*100/F35)-100)</f>
        <v>0.84289848191835404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8B5EF-3B4D-49E6-BF4E-5050D7F9BBD8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4705</v>
      </c>
      <c r="C8" s="189">
        <v>5152</v>
      </c>
      <c r="D8" s="189">
        <v>17205</v>
      </c>
      <c r="E8" s="189">
        <v>21456</v>
      </c>
      <c r="F8" s="190">
        <v>24.707933740191809</v>
      </c>
      <c r="G8" s="6"/>
    </row>
    <row r="9" spans="1:14" ht="15.6" customHeight="1">
      <c r="A9" s="188" t="s">
        <v>8</v>
      </c>
      <c r="B9" s="189">
        <v>8875</v>
      </c>
      <c r="C9" s="189">
        <v>8670</v>
      </c>
      <c r="D9" s="189">
        <v>45995</v>
      </c>
      <c r="E9" s="189">
        <v>49795</v>
      </c>
      <c r="F9" s="190">
        <v>8.2617675834329845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67242</v>
      </c>
      <c r="C11" s="189">
        <v>80392</v>
      </c>
      <c r="D11" s="189">
        <v>351571</v>
      </c>
      <c r="E11" s="189">
        <v>401394</v>
      </c>
      <c r="F11" s="190">
        <v>14.17153291938186</v>
      </c>
    </row>
    <row r="12" spans="1:14" ht="15.6" customHeight="1">
      <c r="A12" s="188" t="s">
        <v>6</v>
      </c>
      <c r="B12" s="189">
        <v>2061</v>
      </c>
      <c r="C12" s="189">
        <v>2294</v>
      </c>
      <c r="D12" s="189">
        <v>6652</v>
      </c>
      <c r="E12" s="189">
        <v>9381</v>
      </c>
      <c r="F12" s="190">
        <v>41.025255562236907</v>
      </c>
    </row>
    <row r="13" spans="1:14" ht="15.6" customHeight="1">
      <c r="A13" s="188" t="s">
        <v>175</v>
      </c>
      <c r="B13" s="189">
        <v>123965</v>
      </c>
      <c r="C13" s="189">
        <v>124832</v>
      </c>
      <c r="D13" s="189">
        <v>421311</v>
      </c>
      <c r="E13" s="189">
        <v>451566</v>
      </c>
      <c r="F13" s="190">
        <v>7.1811559631721016</v>
      </c>
    </row>
    <row r="14" spans="1:14" ht="15.6" customHeight="1">
      <c r="A14" s="188" t="s">
        <v>148</v>
      </c>
      <c r="B14" s="189">
        <v>35381</v>
      </c>
      <c r="C14" s="189">
        <v>37242</v>
      </c>
      <c r="D14" s="189">
        <v>135946</v>
      </c>
      <c r="E14" s="189">
        <v>147481</v>
      </c>
      <c r="F14" s="190">
        <v>8.4849866858899787</v>
      </c>
    </row>
    <row r="15" spans="1:14" ht="15.6" customHeight="1">
      <c r="A15" s="188" t="s">
        <v>145</v>
      </c>
      <c r="B15" s="189">
        <v>7642</v>
      </c>
      <c r="C15" s="189">
        <v>8291</v>
      </c>
      <c r="D15" s="189">
        <v>16515</v>
      </c>
      <c r="E15" s="189">
        <v>21979</v>
      </c>
      <c r="F15" s="190">
        <v>33.085074174992428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34321</v>
      </c>
      <c r="C18" s="189">
        <v>39500</v>
      </c>
      <c r="D18" s="189">
        <v>165876</v>
      </c>
      <c r="E18" s="189">
        <v>186639</v>
      </c>
      <c r="F18" s="190">
        <v>12.517181509079069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2143</v>
      </c>
      <c r="C21" s="189">
        <v>2608</v>
      </c>
      <c r="D21" s="189">
        <v>12837</v>
      </c>
      <c r="E21" s="189">
        <v>10610</v>
      </c>
      <c r="F21" s="190">
        <v>-17.348290098932779</v>
      </c>
    </row>
    <row r="22" spans="1:7" ht="15.6" customHeight="1">
      <c r="A22" s="188" t="s">
        <v>146</v>
      </c>
      <c r="B22" s="189">
        <v>57033</v>
      </c>
      <c r="C22" s="189">
        <v>54403</v>
      </c>
      <c r="D22" s="189">
        <v>246464</v>
      </c>
      <c r="E22" s="189">
        <v>245206</v>
      </c>
      <c r="F22" s="190">
        <v>-0.5104193715917944</v>
      </c>
    </row>
    <row r="23" spans="1:7" ht="15.6" customHeight="1">
      <c r="A23" s="188" t="s">
        <v>165</v>
      </c>
      <c r="B23" s="189">
        <v>4295</v>
      </c>
      <c r="C23" s="189">
        <v>4727</v>
      </c>
      <c r="D23" s="189">
        <v>22792</v>
      </c>
      <c r="E23" s="189">
        <v>24885</v>
      </c>
      <c r="F23" s="190">
        <v>9.1830466830466833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8209</v>
      </c>
      <c r="C25" s="189">
        <v>8514</v>
      </c>
      <c r="D25" s="189">
        <v>43550</v>
      </c>
      <c r="E25" s="189">
        <v>44742</v>
      </c>
      <c r="F25" s="190">
        <v>2.7370838117106762</v>
      </c>
    </row>
    <row r="26" spans="1:7" ht="15.6" customHeight="1">
      <c r="A26" s="188" t="s">
        <v>152</v>
      </c>
      <c r="B26" s="189">
        <v>1545</v>
      </c>
      <c r="C26" s="189">
        <v>1926</v>
      </c>
      <c r="D26" s="189">
        <v>11150</v>
      </c>
      <c r="E26" s="189">
        <v>9405</v>
      </c>
      <c r="F26" s="190">
        <v>-15.65022421524664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144197</v>
      </c>
      <c r="C28" s="189">
        <v>153667</v>
      </c>
      <c r="D28" s="189">
        <v>685100</v>
      </c>
      <c r="E28" s="189">
        <v>715952</v>
      </c>
      <c r="F28" s="190">
        <v>4.5032841920887421</v>
      </c>
    </row>
    <row r="29" spans="1:7" ht="15.6" customHeight="1">
      <c r="A29" s="188" t="s">
        <v>178</v>
      </c>
      <c r="B29" s="189">
        <v>11449</v>
      </c>
      <c r="C29" s="189">
        <v>11831</v>
      </c>
      <c r="D29" s="189">
        <v>35042</v>
      </c>
      <c r="E29" s="189">
        <v>30684</v>
      </c>
      <c r="F29" s="190">
        <v>-12.43650476570971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14543</v>
      </c>
      <c r="C32" s="189">
        <v>16009</v>
      </c>
      <c r="D32" s="189">
        <v>73676</v>
      </c>
      <c r="E32" s="189">
        <v>78063</v>
      </c>
      <c r="F32" s="190">
        <v>5.9544492100548334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527606</v>
      </c>
      <c r="C35" s="77">
        <f>SUM(C7:C34)</f>
        <v>560058</v>
      </c>
      <c r="D35" s="178">
        <f>SUM(D7:D34)</f>
        <v>2291682</v>
      </c>
      <c r="E35" s="178">
        <f>SUM(E7:E34)</f>
        <v>2449238</v>
      </c>
      <c r="F35" s="140">
        <f>E35*100/D35-100</f>
        <v>6.8751249082551595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9DA30-0409-4F2A-BFD9-29EF27A844F5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382</v>
      </c>
      <c r="C8" s="189">
        <v>1116</v>
      </c>
      <c r="D8" s="189">
        <v>1174</v>
      </c>
      <c r="E8" s="189">
        <v>3654</v>
      </c>
      <c r="F8" s="190">
        <v>211.24361158432711</v>
      </c>
      <c r="G8" s="6"/>
    </row>
    <row r="9" spans="1:14" ht="15.6" customHeight="1">
      <c r="A9" s="188" t="s">
        <v>8</v>
      </c>
      <c r="B9" s="189">
        <v>263</v>
      </c>
      <c r="C9" s="189">
        <v>188</v>
      </c>
      <c r="D9" s="189">
        <v>2092</v>
      </c>
      <c r="E9" s="189">
        <v>1913</v>
      </c>
      <c r="F9" s="190">
        <v>-8.5564053537284934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366</v>
      </c>
      <c r="C11" s="189">
        <v>591</v>
      </c>
      <c r="D11" s="189">
        <v>1754</v>
      </c>
      <c r="E11" s="189">
        <v>2362</v>
      </c>
      <c r="F11" s="190">
        <v>34.663625997719492</v>
      </c>
    </row>
    <row r="12" spans="1:14" ht="15.6" customHeight="1">
      <c r="A12" s="188" t="s">
        <v>6</v>
      </c>
      <c r="B12" s="189">
        <v>2015</v>
      </c>
      <c r="C12" s="189">
        <v>2072</v>
      </c>
      <c r="D12" s="189">
        <v>16119</v>
      </c>
      <c r="E12" s="189">
        <v>15339</v>
      </c>
      <c r="F12" s="190">
        <v>-4.8390098641354911</v>
      </c>
    </row>
    <row r="13" spans="1:14" ht="15.6" customHeight="1">
      <c r="A13" s="188" t="s">
        <v>175</v>
      </c>
      <c r="B13" s="189">
        <v>13150</v>
      </c>
      <c r="C13" s="189">
        <v>28699</v>
      </c>
      <c r="D13" s="189">
        <v>57729</v>
      </c>
      <c r="E13" s="189">
        <v>68732</v>
      </c>
      <c r="F13" s="190">
        <v>19.059744669057149</v>
      </c>
    </row>
    <row r="14" spans="1:14" ht="15.6" customHeight="1">
      <c r="A14" s="188" t="s">
        <v>148</v>
      </c>
      <c r="B14" s="189">
        <v>77134</v>
      </c>
      <c r="C14" s="189">
        <v>72003</v>
      </c>
      <c r="D14" s="189">
        <v>323563</v>
      </c>
      <c r="E14" s="189">
        <v>300781</v>
      </c>
      <c r="F14" s="190">
        <v>-7.0409781093635511</v>
      </c>
    </row>
    <row r="15" spans="1:14" ht="15.6" customHeight="1">
      <c r="A15" s="188" t="s">
        <v>145</v>
      </c>
      <c r="B15" s="189">
        <v>2937</v>
      </c>
      <c r="C15" s="189">
        <v>2922</v>
      </c>
      <c r="D15" s="189">
        <v>10447</v>
      </c>
      <c r="E15" s="189">
        <v>9683</v>
      </c>
      <c r="F15" s="190">
        <v>-7.313104240451807</v>
      </c>
    </row>
    <row r="16" spans="1:14" ht="15.6" customHeight="1">
      <c r="A16" s="188" t="s">
        <v>144</v>
      </c>
      <c r="B16" s="189">
        <v>28</v>
      </c>
      <c r="C16" s="189">
        <v>0</v>
      </c>
      <c r="D16" s="189">
        <v>2038</v>
      </c>
      <c r="E16" s="189">
        <v>288</v>
      </c>
      <c r="F16" s="190">
        <v>-85.868498527968598</v>
      </c>
      <c r="G16" s="1"/>
    </row>
    <row r="17" spans="1:7" ht="15.6" customHeight="1">
      <c r="A17" s="188" t="s">
        <v>150</v>
      </c>
      <c r="B17" s="189">
        <v>41</v>
      </c>
      <c r="C17" s="189">
        <v>1</v>
      </c>
      <c r="D17" s="189">
        <v>220</v>
      </c>
      <c r="E17" s="189">
        <v>55</v>
      </c>
      <c r="F17" s="190">
        <v>-75</v>
      </c>
      <c r="G17" s="2"/>
    </row>
    <row r="18" spans="1:7" ht="15.6" customHeight="1">
      <c r="A18" s="188" t="s">
        <v>147</v>
      </c>
      <c r="B18" s="189">
        <v>252</v>
      </c>
      <c r="C18" s="189">
        <v>138</v>
      </c>
      <c r="D18" s="189">
        <v>984</v>
      </c>
      <c r="E18" s="189">
        <v>634</v>
      </c>
      <c r="F18" s="190">
        <v>-35.569105691056897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0</v>
      </c>
      <c r="D20" s="189">
        <v>7</v>
      </c>
      <c r="E20" s="189">
        <v>145</v>
      </c>
      <c r="F20" s="190">
        <v>1971.428571428572</v>
      </c>
    </row>
    <row r="21" spans="1:7" ht="15.6" customHeight="1">
      <c r="A21" s="188" t="s">
        <v>149</v>
      </c>
      <c r="B21" s="189">
        <v>635</v>
      </c>
      <c r="C21" s="189">
        <v>3163</v>
      </c>
      <c r="D21" s="189">
        <v>8271</v>
      </c>
      <c r="E21" s="189">
        <v>8969</v>
      </c>
      <c r="F21" s="190">
        <v>8.4391246523999541</v>
      </c>
    </row>
    <row r="22" spans="1:7" ht="15.6" customHeight="1">
      <c r="A22" s="188" t="s">
        <v>146</v>
      </c>
      <c r="B22" s="189">
        <v>19505</v>
      </c>
      <c r="C22" s="189">
        <v>16020</v>
      </c>
      <c r="D22" s="189">
        <v>131824</v>
      </c>
      <c r="E22" s="189">
        <v>207075</v>
      </c>
      <c r="F22" s="190">
        <v>57.084445927903893</v>
      </c>
    </row>
    <row r="23" spans="1:7" ht="15.6" customHeight="1">
      <c r="A23" s="188" t="s">
        <v>165</v>
      </c>
      <c r="B23" s="189">
        <v>7557</v>
      </c>
      <c r="C23" s="189">
        <v>10665</v>
      </c>
      <c r="D23" s="189">
        <v>42661</v>
      </c>
      <c r="E23" s="189">
        <v>52115</v>
      </c>
      <c r="F23" s="190">
        <v>22.160755725369778</v>
      </c>
    </row>
    <row r="24" spans="1:7" ht="15.6" customHeight="1">
      <c r="A24" s="188" t="s">
        <v>141</v>
      </c>
      <c r="B24" s="189">
        <v>4</v>
      </c>
      <c r="C24" s="189">
        <v>67</v>
      </c>
      <c r="D24" s="189">
        <v>204</v>
      </c>
      <c r="E24" s="189">
        <v>275</v>
      </c>
      <c r="F24" s="190">
        <v>34.803921568627459</v>
      </c>
    </row>
    <row r="25" spans="1:7" ht="15.6" customHeight="1">
      <c r="A25" s="188" t="s">
        <v>140</v>
      </c>
      <c r="B25" s="189">
        <v>160</v>
      </c>
      <c r="C25" s="189">
        <v>240</v>
      </c>
      <c r="D25" s="189">
        <v>11638</v>
      </c>
      <c r="E25" s="189">
        <v>912</v>
      </c>
      <c r="F25" s="190">
        <v>-92.163601993469669</v>
      </c>
    </row>
    <row r="26" spans="1:7" ht="15.6" customHeight="1">
      <c r="A26" s="188" t="s">
        <v>152</v>
      </c>
      <c r="B26" s="189">
        <v>3</v>
      </c>
      <c r="C26" s="189">
        <v>0</v>
      </c>
      <c r="D26" s="189">
        <v>1561</v>
      </c>
      <c r="E26" s="189">
        <v>2138</v>
      </c>
      <c r="F26" s="190">
        <v>36.963484945547719</v>
      </c>
    </row>
    <row r="27" spans="1:7" ht="15.6" customHeight="1">
      <c r="A27" s="188" t="s">
        <v>173</v>
      </c>
      <c r="B27" s="189">
        <v>21512</v>
      </c>
      <c r="C27" s="189">
        <v>18174</v>
      </c>
      <c r="D27" s="189">
        <v>106427</v>
      </c>
      <c r="E27" s="189">
        <v>84396</v>
      </c>
      <c r="F27" s="190">
        <v>-20.700574102436409</v>
      </c>
    </row>
    <row r="28" spans="1:7" ht="15.6" customHeight="1">
      <c r="A28" s="188" t="s">
        <v>177</v>
      </c>
      <c r="B28" s="189">
        <v>7148</v>
      </c>
      <c r="C28" s="189">
        <v>7507</v>
      </c>
      <c r="D28" s="189">
        <v>33217</v>
      </c>
      <c r="E28" s="189">
        <v>36105</v>
      </c>
      <c r="F28" s="190">
        <v>8.694343257970317</v>
      </c>
    </row>
    <row r="29" spans="1:7" ht="15.6" customHeight="1">
      <c r="A29" s="188" t="s">
        <v>178</v>
      </c>
      <c r="B29" s="189">
        <v>37165</v>
      </c>
      <c r="C29" s="189">
        <v>33286</v>
      </c>
      <c r="D29" s="189">
        <v>158861</v>
      </c>
      <c r="E29" s="189">
        <v>163418</v>
      </c>
      <c r="F29" s="190">
        <v>2.868545457978982</v>
      </c>
    </row>
    <row r="30" spans="1:7" ht="15.6" customHeight="1">
      <c r="A30" s="188" t="s">
        <v>179</v>
      </c>
      <c r="B30" s="189">
        <v>1678</v>
      </c>
      <c r="C30" s="189">
        <v>551</v>
      </c>
      <c r="D30" s="189">
        <v>3892</v>
      </c>
      <c r="E30" s="189">
        <v>7594</v>
      </c>
      <c r="F30" s="190">
        <v>95.118191161356634</v>
      </c>
    </row>
    <row r="31" spans="1:7" ht="15.6" customHeight="1">
      <c r="A31" s="188" t="s">
        <v>180</v>
      </c>
      <c r="B31" s="189">
        <v>24398</v>
      </c>
      <c r="C31" s="189">
        <v>22514</v>
      </c>
      <c r="D31" s="189">
        <v>105749</v>
      </c>
      <c r="E31" s="189">
        <v>110634</v>
      </c>
      <c r="F31" s="190">
        <v>4.6194290253335737</v>
      </c>
    </row>
    <row r="32" spans="1:7" ht="15.6" customHeight="1">
      <c r="A32" s="188" t="s">
        <v>181</v>
      </c>
      <c r="B32" s="189">
        <v>61407</v>
      </c>
      <c r="C32" s="189">
        <v>44293</v>
      </c>
      <c r="D32" s="189">
        <v>254374</v>
      </c>
      <c r="E32" s="189">
        <v>202495</v>
      </c>
      <c r="F32" s="190">
        <v>-20.39477305070487</v>
      </c>
    </row>
    <row r="33" spans="1:6" ht="15.6" customHeight="1">
      <c r="A33" s="188" t="s">
        <v>182</v>
      </c>
      <c r="B33" s="189">
        <v>52201</v>
      </c>
      <c r="C33" s="189">
        <v>63793</v>
      </c>
      <c r="D33" s="189">
        <v>275237</v>
      </c>
      <c r="E33" s="189">
        <v>280325</v>
      </c>
      <c r="F33" s="190">
        <v>1.848588670854568</v>
      </c>
    </row>
    <row r="34" spans="1:6" ht="15.6" customHeight="1">
      <c r="A34" s="188" t="s">
        <v>183</v>
      </c>
      <c r="B34" s="189">
        <v>11</v>
      </c>
      <c r="C34" s="189">
        <v>9</v>
      </c>
      <c r="D34" s="189">
        <v>203</v>
      </c>
      <c r="E34" s="189">
        <v>25</v>
      </c>
      <c r="F34" s="190">
        <v>-87.684729064039402</v>
      </c>
    </row>
    <row r="35" spans="1:6" ht="15.6" customHeight="1">
      <c r="A35" s="156" t="s">
        <v>153</v>
      </c>
      <c r="B35" s="76">
        <f>SUM(B7:B34)</f>
        <v>329953</v>
      </c>
      <c r="C35" s="77">
        <f>SUM(C7:C34)</f>
        <v>328012</v>
      </c>
      <c r="D35" s="76">
        <f>SUM(D7:D34)</f>
        <v>1550246</v>
      </c>
      <c r="E35" s="78">
        <f>SUM(E7:E34)</f>
        <v>1563313</v>
      </c>
      <c r="F35" s="140">
        <f>E35*100/D35-100</f>
        <v>0.84289848191835404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84FB6-CE26-4ED8-860B-B3E0F8F878B6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195" customWidth="1"/>
    <col min="2" max="2" width="18.7109375" style="195" customWidth="1"/>
    <col min="3" max="3" width="22.5703125" style="195" customWidth="1"/>
    <col min="4" max="5" width="15.42578125" style="195" customWidth="1"/>
    <col min="6" max="6" width="15.5703125" style="195" customWidth="1"/>
    <col min="7" max="10" width="15.42578125" style="195" customWidth="1"/>
    <col min="11" max="11" width="11.85546875" style="195" customWidth="1"/>
    <col min="12" max="16384" width="11.42578125" style="195"/>
  </cols>
  <sheetData>
    <row r="1" spans="1:11">
      <c r="A1" s="191"/>
      <c r="B1" s="192"/>
      <c r="C1" s="192"/>
      <c r="D1" s="193"/>
      <c r="E1" s="194"/>
      <c r="F1" s="193"/>
      <c r="H1" s="196"/>
      <c r="J1" s="196"/>
      <c r="K1" s="196"/>
    </row>
    <row r="2" spans="1:11">
      <c r="A2" s="197"/>
      <c r="B2" s="193"/>
      <c r="C2" s="198"/>
      <c r="D2" s="193"/>
      <c r="E2" s="197"/>
      <c r="F2" s="193"/>
      <c r="G2" s="199"/>
      <c r="H2" s="193"/>
      <c r="I2" s="199"/>
      <c r="J2" s="193"/>
      <c r="K2" s="193"/>
    </row>
    <row r="3" spans="1:11">
      <c r="A3" s="197"/>
      <c r="B3" s="192"/>
      <c r="C3" s="198"/>
      <c r="D3" s="193"/>
      <c r="E3" s="199"/>
      <c r="F3" s="193"/>
      <c r="G3" s="199"/>
      <c r="H3" s="193"/>
      <c r="I3" s="199"/>
      <c r="J3" s="193"/>
      <c r="K3" s="193"/>
    </row>
    <row r="4" spans="1:11">
      <c r="A4" s="197"/>
      <c r="B4" s="193"/>
      <c r="C4" s="198"/>
      <c r="D4" s="196"/>
      <c r="E4" s="200"/>
      <c r="F4" s="193"/>
      <c r="G4" s="200"/>
      <c r="H4" s="196"/>
      <c r="I4" s="200"/>
      <c r="J4" s="196"/>
      <c r="K4" s="196"/>
    </row>
    <row r="5" spans="1:11">
      <c r="A5" s="197"/>
      <c r="B5" s="193"/>
      <c r="C5" s="201"/>
      <c r="D5" s="193"/>
      <c r="E5" s="199"/>
      <c r="F5" s="193"/>
      <c r="G5" s="199"/>
      <c r="H5" s="193"/>
      <c r="I5" s="199"/>
      <c r="J5" s="193"/>
      <c r="K5" s="193"/>
    </row>
    <row r="6" spans="1:11">
      <c r="A6" s="197"/>
      <c r="B6" s="193"/>
      <c r="C6" s="202"/>
      <c r="D6" s="193"/>
      <c r="E6" s="199"/>
      <c r="F6" s="193"/>
      <c r="G6" s="199"/>
      <c r="H6" s="193"/>
      <c r="I6" s="199"/>
      <c r="J6" s="193"/>
      <c r="K6" s="193"/>
    </row>
    <row r="7" spans="1:11">
      <c r="A7" s="197"/>
      <c r="B7" s="193"/>
      <c r="C7" s="198"/>
      <c r="D7" s="193"/>
      <c r="E7" s="198"/>
      <c r="F7" s="193"/>
      <c r="G7" s="199"/>
      <c r="H7" s="193"/>
      <c r="I7" s="199"/>
      <c r="J7" s="193"/>
      <c r="K7" s="193"/>
    </row>
    <row r="8" spans="1:11">
      <c r="A8" s="197"/>
      <c r="B8" s="193"/>
      <c r="C8" s="198"/>
      <c r="D8" s="196"/>
      <c r="E8" s="203"/>
      <c r="F8" s="193"/>
      <c r="G8" s="200"/>
      <c r="H8" s="196"/>
      <c r="I8" s="200"/>
      <c r="J8" s="196"/>
      <c r="K8" s="196"/>
    </row>
    <row r="9" spans="1:11">
      <c r="A9" s="197"/>
      <c r="B9" s="193"/>
      <c r="C9" s="201"/>
      <c r="D9" s="193"/>
      <c r="E9" s="198"/>
      <c r="F9" s="193"/>
      <c r="G9" s="199"/>
      <c r="H9" s="193"/>
      <c r="I9" s="199"/>
      <c r="J9" s="193"/>
      <c r="K9" s="193"/>
    </row>
    <row r="10" spans="1:11">
      <c r="A10" s="197"/>
      <c r="B10" s="193"/>
      <c r="C10" s="203"/>
      <c r="D10" s="196"/>
      <c r="E10" s="203"/>
      <c r="F10" s="193"/>
      <c r="G10" s="200"/>
      <c r="H10" s="196"/>
      <c r="I10" s="200"/>
      <c r="J10" s="196"/>
      <c r="K10" s="196"/>
    </row>
    <row r="11" spans="1:11">
      <c r="A11" s="193"/>
      <c r="B11" s="193"/>
      <c r="C11" s="198"/>
      <c r="D11" s="193"/>
      <c r="E11" s="198"/>
      <c r="F11" s="193"/>
      <c r="G11" s="197"/>
      <c r="H11" s="193"/>
      <c r="I11" s="199"/>
      <c r="J11" s="193"/>
      <c r="K11" s="193"/>
    </row>
    <row r="12" spans="1:11">
      <c r="A12" s="191"/>
      <c r="B12" s="192"/>
      <c r="C12" s="201"/>
      <c r="D12" s="192"/>
      <c r="E12" s="201"/>
      <c r="F12" s="192"/>
      <c r="G12" s="191"/>
      <c r="H12" s="192"/>
      <c r="I12" s="204"/>
      <c r="J12" s="192"/>
      <c r="K12" s="192"/>
    </row>
    <row r="13" spans="1:11">
      <c r="A13" s="197"/>
      <c r="B13" s="193"/>
      <c r="C13" s="202"/>
      <c r="D13" s="205"/>
      <c r="E13" s="202"/>
      <c r="F13" s="193"/>
      <c r="G13" s="206"/>
      <c r="H13" s="205"/>
      <c r="J13" s="205"/>
      <c r="K13" s="205"/>
    </row>
    <row r="14" spans="1:11">
      <c r="A14" s="197"/>
      <c r="B14" s="193"/>
      <c r="C14" s="198"/>
      <c r="D14" s="196"/>
      <c r="E14" s="203"/>
      <c r="F14" s="193"/>
      <c r="G14" s="194"/>
      <c r="H14" s="196"/>
      <c r="I14" s="200"/>
      <c r="J14" s="196"/>
      <c r="K14" s="196"/>
    </row>
    <row r="15" spans="1:11">
      <c r="A15" s="197"/>
      <c r="B15" s="193"/>
      <c r="C15" s="198"/>
      <c r="D15" s="193"/>
      <c r="E15" s="198"/>
      <c r="F15" s="193"/>
      <c r="G15" s="197"/>
      <c r="H15" s="193"/>
      <c r="I15" s="199"/>
      <c r="J15" s="193"/>
      <c r="K15" s="193"/>
    </row>
    <row r="16" spans="1:11">
      <c r="A16" s="197"/>
      <c r="B16" s="193"/>
      <c r="C16" s="201"/>
      <c r="D16" s="205"/>
      <c r="E16" s="202"/>
      <c r="F16" s="193"/>
      <c r="H16" s="205"/>
      <c r="J16" s="205"/>
      <c r="K16" s="205"/>
    </row>
    <row r="17" spans="1:11">
      <c r="A17" s="197"/>
      <c r="B17" s="193"/>
      <c r="C17" s="198"/>
      <c r="D17" s="196"/>
      <c r="E17" s="203"/>
      <c r="F17" s="193"/>
      <c r="G17" s="200"/>
      <c r="H17" s="196"/>
      <c r="I17" s="200"/>
      <c r="J17" s="196"/>
      <c r="K17" s="196"/>
    </row>
    <row r="18" spans="1:11">
      <c r="A18" s="197"/>
      <c r="B18" s="193"/>
      <c r="C18" s="198"/>
      <c r="D18" s="193"/>
      <c r="E18" s="193"/>
      <c r="F18" s="193"/>
      <c r="G18" s="199"/>
      <c r="H18" s="193"/>
      <c r="I18" s="199"/>
      <c r="J18" s="193"/>
      <c r="K18" s="193"/>
    </row>
    <row r="19" spans="1:11">
      <c r="A19" s="197"/>
      <c r="B19" s="193"/>
      <c r="C19" s="198"/>
      <c r="D19" s="192"/>
      <c r="E19" s="192"/>
      <c r="F19" s="205"/>
      <c r="H19" s="205"/>
      <c r="J19" s="205"/>
      <c r="K19" s="205"/>
    </row>
    <row r="20" spans="1:11">
      <c r="A20" s="197"/>
      <c r="B20" s="193"/>
      <c r="C20" s="198"/>
      <c r="D20" s="193"/>
      <c r="E20" s="198"/>
      <c r="F20" s="193"/>
      <c r="G20" s="199"/>
      <c r="H20" s="193"/>
      <c r="I20" s="199"/>
      <c r="J20" s="193"/>
      <c r="K20" s="193"/>
    </row>
    <row r="21" spans="1:11">
      <c r="A21" s="197"/>
      <c r="B21" s="193"/>
      <c r="C21" s="204"/>
      <c r="D21" s="205"/>
      <c r="E21" s="202"/>
      <c r="F21" s="205"/>
      <c r="H21" s="205"/>
      <c r="J21" s="205"/>
      <c r="K21" s="205"/>
    </row>
    <row r="22" spans="1:11">
      <c r="A22" s="197"/>
      <c r="B22" s="193"/>
      <c r="C22" s="198"/>
      <c r="D22" s="193"/>
      <c r="E22" s="198"/>
      <c r="F22" s="193"/>
      <c r="G22" s="199"/>
      <c r="H22" s="193"/>
      <c r="I22" s="199"/>
      <c r="J22" s="193"/>
      <c r="K22" s="193"/>
    </row>
    <row r="23" spans="1:11">
      <c r="A23" s="197"/>
      <c r="B23" s="193"/>
      <c r="C23" s="198"/>
      <c r="D23" s="205"/>
      <c r="E23" s="202"/>
      <c r="F23" s="205"/>
      <c r="H23" s="205"/>
      <c r="J23" s="205"/>
      <c r="K23" s="205"/>
    </row>
    <row r="24" spans="1:11">
      <c r="A24" s="197"/>
      <c r="B24" s="193"/>
      <c r="C24" s="198"/>
      <c r="D24" s="193"/>
      <c r="E24" s="198"/>
      <c r="F24" s="193"/>
      <c r="G24" s="199"/>
      <c r="H24" s="193"/>
      <c r="I24" s="199"/>
      <c r="J24" s="193"/>
      <c r="K24" s="193"/>
    </row>
    <row r="25" spans="1:11">
      <c r="A25" s="197"/>
      <c r="B25" s="193"/>
      <c r="C25" s="198"/>
      <c r="D25" s="205"/>
      <c r="E25" s="202"/>
      <c r="F25" s="205"/>
      <c r="H25" s="205"/>
      <c r="J25" s="205"/>
      <c r="K25" s="205"/>
    </row>
    <row r="26" spans="1:11">
      <c r="A26" s="197"/>
      <c r="B26" s="193"/>
      <c r="C26" s="204"/>
      <c r="D26" s="196"/>
      <c r="E26" s="203"/>
      <c r="F26" s="196"/>
      <c r="G26" s="200"/>
      <c r="H26" s="196"/>
      <c r="I26" s="200"/>
      <c r="J26" s="196"/>
      <c r="K26" s="196"/>
    </row>
    <row r="27" spans="1:11">
      <c r="A27" s="197"/>
      <c r="B27" s="193"/>
      <c r="C27" s="203"/>
      <c r="D27" s="193"/>
      <c r="E27" s="198"/>
      <c r="F27" s="193"/>
      <c r="G27" s="199"/>
      <c r="H27" s="193"/>
      <c r="I27" s="199"/>
      <c r="J27" s="193"/>
      <c r="K27" s="193"/>
    </row>
    <row r="28" spans="1:11" ht="34.5">
      <c r="A28" s="207" t="s">
        <v>163</v>
      </c>
      <c r="B28" s="193"/>
      <c r="C28" s="198"/>
      <c r="D28" s="196"/>
      <c r="E28" s="203"/>
      <c r="F28" s="196"/>
      <c r="G28" s="200"/>
      <c r="H28" s="196"/>
      <c r="I28" s="200"/>
      <c r="J28" s="196"/>
      <c r="K28" s="196"/>
    </row>
    <row r="29" spans="1:11">
      <c r="A29" s="208"/>
      <c r="B29" s="193"/>
      <c r="C29" s="198"/>
      <c r="D29" s="193"/>
      <c r="E29" s="198"/>
      <c r="F29" s="193"/>
      <c r="G29" s="197"/>
      <c r="H29" s="193"/>
      <c r="I29" s="199"/>
      <c r="J29" s="193"/>
      <c r="K29" s="193"/>
    </row>
    <row r="30" spans="1:11">
      <c r="A30" s="197"/>
      <c r="B30" s="193"/>
      <c r="C30" s="201"/>
      <c r="D30" s="192"/>
      <c r="E30" s="201"/>
      <c r="F30" s="192"/>
      <c r="G30" s="191"/>
      <c r="H30" s="192"/>
      <c r="I30" s="204"/>
      <c r="J30" s="192"/>
      <c r="K30" s="192"/>
    </row>
    <row r="31" spans="1:11">
      <c r="A31" s="197"/>
      <c r="B31" s="193"/>
      <c r="C31" s="198"/>
      <c r="D31" s="205"/>
      <c r="E31" s="202"/>
      <c r="F31" s="205"/>
      <c r="G31" s="206"/>
      <c r="H31" s="205"/>
      <c r="J31" s="205"/>
      <c r="K31" s="205"/>
    </row>
    <row r="32" spans="1:11">
      <c r="A32" s="197"/>
      <c r="B32" s="193"/>
      <c r="C32" s="204"/>
      <c r="D32" s="196"/>
      <c r="E32" s="203"/>
      <c r="F32" s="196"/>
      <c r="G32" s="194"/>
      <c r="H32" s="196"/>
      <c r="I32" s="200"/>
      <c r="J32" s="196"/>
      <c r="K32" s="196"/>
    </row>
    <row r="33" spans="1:11">
      <c r="A33" s="197"/>
      <c r="B33" s="193"/>
      <c r="C33" s="203"/>
      <c r="D33" s="193"/>
      <c r="E33" s="198"/>
      <c r="F33" s="193"/>
      <c r="G33" s="197"/>
      <c r="H33" s="193"/>
      <c r="I33" s="199"/>
      <c r="J33" s="193"/>
      <c r="K33" s="193"/>
    </row>
    <row r="34" spans="1:11">
      <c r="A34" s="197"/>
      <c r="B34" s="193"/>
      <c r="C34" s="198"/>
      <c r="D34" s="193"/>
      <c r="E34" s="198"/>
      <c r="F34" s="193"/>
      <c r="G34" s="197"/>
      <c r="H34" s="193"/>
      <c r="I34" s="199"/>
      <c r="J34" s="193"/>
      <c r="K34" s="193"/>
    </row>
    <row r="35" spans="1:11">
      <c r="A35" s="197"/>
      <c r="B35" s="193"/>
      <c r="D35" s="192"/>
      <c r="E35" s="201"/>
      <c r="F35" s="192"/>
      <c r="G35" s="191"/>
      <c r="H35" s="192"/>
      <c r="I35" s="204"/>
      <c r="J35" s="192"/>
      <c r="K35" s="192"/>
    </row>
    <row r="36" spans="1:11">
      <c r="A36" s="197"/>
      <c r="B36" s="193"/>
      <c r="C36" s="198"/>
      <c r="D36" s="192"/>
      <c r="E36" s="201"/>
      <c r="F36" s="193"/>
      <c r="G36" s="197"/>
      <c r="H36" s="193"/>
      <c r="I36" s="197"/>
      <c r="J36" s="193"/>
      <c r="K36" s="193"/>
    </row>
    <row r="37" spans="1:11">
      <c r="A37" s="197"/>
      <c r="B37" s="193"/>
      <c r="C37" s="198"/>
      <c r="D37" s="192"/>
      <c r="E37" s="201"/>
      <c r="F37" s="192"/>
      <c r="G37" s="191"/>
      <c r="H37" s="205"/>
      <c r="I37" s="206"/>
      <c r="J37" s="205"/>
      <c r="K37" s="205"/>
    </row>
    <row r="38" spans="1:11">
      <c r="A38" s="197"/>
      <c r="B38" s="193"/>
      <c r="C38" s="202"/>
      <c r="D38" s="205"/>
      <c r="E38" s="202"/>
      <c r="F38" s="205"/>
      <c r="G38" s="206"/>
      <c r="H38" s="196"/>
      <c r="I38" s="193"/>
      <c r="J38" s="193"/>
      <c r="K38" s="193"/>
    </row>
    <row r="39" spans="1:11">
      <c r="A39" s="197"/>
      <c r="B39" s="193"/>
      <c r="C39" s="193"/>
      <c r="D39" s="196"/>
      <c r="E39" s="193"/>
      <c r="F39" s="193"/>
      <c r="G39" s="197"/>
      <c r="H39" s="193"/>
      <c r="I39" s="204"/>
      <c r="J39" s="192"/>
      <c r="K39" s="192"/>
    </row>
    <row r="40" spans="1:11">
      <c r="A40" s="197"/>
      <c r="B40" s="193"/>
      <c r="C40" s="193"/>
      <c r="D40" s="193"/>
      <c r="E40" s="192"/>
      <c r="F40" s="192"/>
      <c r="G40" s="191"/>
      <c r="H40" s="205"/>
      <c r="J40" s="205"/>
      <c r="K40" s="205"/>
    </row>
    <row r="41" spans="1:11">
      <c r="A41" s="197"/>
      <c r="B41" s="193"/>
      <c r="C41" s="205"/>
      <c r="D41" s="192"/>
      <c r="F41" s="205"/>
      <c r="G41" s="206"/>
      <c r="H41" s="193"/>
      <c r="I41" s="199"/>
      <c r="J41" s="193"/>
      <c r="K41" s="193"/>
    </row>
    <row r="42" spans="1:11">
      <c r="A42" s="197"/>
      <c r="B42" s="193"/>
      <c r="C42" s="193"/>
      <c r="D42" s="193"/>
      <c r="E42" s="198"/>
      <c r="F42" s="193"/>
      <c r="G42" s="197"/>
      <c r="H42" s="193"/>
      <c r="I42" s="199"/>
      <c r="J42" s="193"/>
      <c r="K42" s="193"/>
    </row>
    <row r="43" spans="1:11">
      <c r="A43" s="191"/>
      <c r="B43" s="193"/>
      <c r="C43" s="196"/>
      <c r="D43" s="203"/>
      <c r="E43" s="205"/>
      <c r="F43" s="205"/>
      <c r="G43" s="197"/>
      <c r="H43" s="193"/>
      <c r="I43" s="199"/>
      <c r="J43" s="193"/>
      <c r="K43" s="193"/>
    </row>
    <row r="44" spans="1:11">
      <c r="A44" s="197"/>
      <c r="B44" s="193"/>
      <c r="C44" s="193"/>
      <c r="D44" s="198"/>
      <c r="E44" s="193"/>
      <c r="F44" s="193"/>
      <c r="G44" s="191"/>
      <c r="H44" s="192"/>
      <c r="I44" s="204"/>
      <c r="J44" s="192"/>
      <c r="K44" s="192"/>
    </row>
    <row r="45" spans="1:11">
      <c r="A45" s="197"/>
      <c r="B45" s="193"/>
      <c r="C45" s="192"/>
      <c r="D45" s="201"/>
      <c r="E45" s="192"/>
      <c r="F45" s="192"/>
      <c r="G45" s="191"/>
      <c r="H45" s="193"/>
      <c r="I45" s="193"/>
      <c r="J45" s="193"/>
      <c r="K45" s="193"/>
    </row>
    <row r="46" spans="1:11">
      <c r="A46" s="194"/>
      <c r="B46" s="196"/>
      <c r="C46" s="196"/>
      <c r="D46" s="203"/>
      <c r="E46" s="196"/>
      <c r="F46" s="196"/>
      <c r="G46" s="194"/>
      <c r="H46" s="196"/>
      <c r="I46" s="200"/>
      <c r="J46" s="196"/>
      <c r="K46" s="196"/>
    </row>
    <row r="47" spans="1:11">
      <c r="A47" s="193"/>
      <c r="B47" s="193"/>
      <c r="C47" s="193"/>
      <c r="D47" s="198"/>
      <c r="E47" s="193"/>
      <c r="F47" s="193"/>
      <c r="G47" s="199"/>
      <c r="H47" s="193"/>
      <c r="I47" s="199"/>
      <c r="J47" s="193"/>
      <c r="K47" s="193"/>
    </row>
    <row r="48" spans="1:11">
      <c r="A48" s="209"/>
      <c r="B48" s="210"/>
      <c r="C48" s="210"/>
      <c r="D48" s="203"/>
      <c r="E48" s="196"/>
      <c r="F48" s="196"/>
      <c r="G48" s="210"/>
      <c r="H48" s="210"/>
      <c r="I48" s="210"/>
      <c r="J48" s="210"/>
      <c r="K48" s="210"/>
    </row>
    <row r="51" spans="8:8">
      <c r="H51" s="21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DC56C-F6B9-4018-AA19-A67BD98A3D04}">
  <sheetPr>
    <pageSetUpPr fitToPage="1"/>
  </sheetPr>
  <dimension ref="A1:AA36"/>
  <sheetViews>
    <sheetView topLeftCell="A22"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27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27" ht="15.6" customHeight="1">
      <c r="A7" s="213" t="s">
        <v>18</v>
      </c>
      <c r="B7" s="214">
        <v>718371</v>
      </c>
      <c r="C7" s="214">
        <v>830693</v>
      </c>
      <c r="D7" s="214">
        <v>3827744</v>
      </c>
      <c r="E7" s="214">
        <v>3625344</v>
      </c>
      <c r="F7" s="215">
        <v>-5.2877099408946862</v>
      </c>
      <c r="G7" s="6"/>
    </row>
    <row r="8" spans="1:27" s="33" customFormat="1" ht="15.6" customHeight="1">
      <c r="A8" s="213" t="s">
        <v>11</v>
      </c>
      <c r="B8" s="214">
        <v>27221</v>
      </c>
      <c r="C8" s="214">
        <v>35484</v>
      </c>
      <c r="D8" s="214">
        <v>399494</v>
      </c>
      <c r="E8" s="214">
        <v>328016</v>
      </c>
      <c r="F8" s="215">
        <v>-17.892133548939409</v>
      </c>
      <c r="G8" s="216"/>
    </row>
    <row r="9" spans="1:27" ht="15.6" customHeight="1">
      <c r="A9" s="213" t="s">
        <v>8</v>
      </c>
      <c r="B9" s="214">
        <v>70380</v>
      </c>
      <c r="C9" s="214">
        <v>89277</v>
      </c>
      <c r="D9" s="214">
        <v>357809</v>
      </c>
      <c r="E9" s="214">
        <v>399017</v>
      </c>
      <c r="F9" s="215">
        <v>11.516758941222831</v>
      </c>
      <c r="G9" s="6"/>
    </row>
    <row r="10" spans="1:27" ht="15.6" customHeight="1">
      <c r="A10" s="213" t="s">
        <v>10</v>
      </c>
      <c r="B10" s="214">
        <v>254268</v>
      </c>
      <c r="C10" s="214">
        <v>158523</v>
      </c>
      <c r="D10" s="214">
        <v>943951</v>
      </c>
      <c r="E10" s="214">
        <v>735909</v>
      </c>
      <c r="F10" s="215">
        <v>-22.039491456654009</v>
      </c>
    </row>
    <row r="11" spans="1:27" ht="15.6" customHeight="1">
      <c r="A11" s="213" t="s">
        <v>9</v>
      </c>
      <c r="B11" s="214">
        <v>1342165</v>
      </c>
      <c r="C11" s="214">
        <v>1477496</v>
      </c>
      <c r="D11" s="214">
        <v>7607362</v>
      </c>
      <c r="E11" s="214">
        <v>7367694</v>
      </c>
      <c r="F11" s="215">
        <v>-3.1504745008847981</v>
      </c>
    </row>
    <row r="12" spans="1:27" ht="15.6" customHeight="1">
      <c r="A12" s="213" t="s">
        <v>6</v>
      </c>
      <c r="B12" s="214">
        <v>51698</v>
      </c>
      <c r="C12" s="214">
        <v>32194</v>
      </c>
      <c r="D12" s="214">
        <v>472876</v>
      </c>
      <c r="E12" s="214">
        <v>396494</v>
      </c>
      <c r="F12" s="215">
        <v>-16.152648897385362</v>
      </c>
    </row>
    <row r="13" spans="1:27" ht="15.6" customHeight="1">
      <c r="A13" s="213" t="s">
        <v>175</v>
      </c>
      <c r="B13" s="214">
        <v>51398</v>
      </c>
      <c r="C13" s="214">
        <v>58343</v>
      </c>
      <c r="D13" s="214">
        <v>209591</v>
      </c>
      <c r="E13" s="214">
        <v>118783</v>
      </c>
      <c r="F13" s="215">
        <v>-43.326287865414074</v>
      </c>
    </row>
    <row r="14" spans="1:27" ht="15.6" customHeight="1">
      <c r="A14" s="213" t="s">
        <v>148</v>
      </c>
      <c r="B14" s="214">
        <v>1597319</v>
      </c>
      <c r="C14" s="214">
        <v>1685256</v>
      </c>
      <c r="D14" s="214">
        <v>6938281</v>
      </c>
      <c r="E14" s="214">
        <v>7662205</v>
      </c>
      <c r="F14" s="215">
        <v>10.43376594288989</v>
      </c>
    </row>
    <row r="15" spans="1:27" ht="15.6" customHeight="1">
      <c r="A15" s="213" t="s">
        <v>145</v>
      </c>
      <c r="B15" s="214">
        <v>2299719</v>
      </c>
      <c r="C15" s="214">
        <v>1436709</v>
      </c>
      <c r="D15" s="214">
        <v>9971802</v>
      </c>
      <c r="E15" s="214">
        <v>8739078</v>
      </c>
      <c r="F15" s="215">
        <v>-12.36209864576132</v>
      </c>
    </row>
    <row r="16" spans="1:27" ht="15.6" customHeight="1">
      <c r="A16" s="213" t="s">
        <v>144</v>
      </c>
      <c r="B16" s="214">
        <v>2167573</v>
      </c>
      <c r="C16" s="214">
        <v>1957716</v>
      </c>
      <c r="D16" s="214">
        <v>10635169</v>
      </c>
      <c r="E16" s="214">
        <v>10076293</v>
      </c>
      <c r="F16" s="215">
        <v>-5.2549799631768934</v>
      </c>
      <c r="G16" s="1"/>
    </row>
    <row r="17" spans="1:7" ht="15.6" customHeight="1">
      <c r="A17" s="213" t="s">
        <v>150</v>
      </c>
      <c r="B17" s="214">
        <v>1198727</v>
      </c>
      <c r="C17" s="214">
        <v>1059062</v>
      </c>
      <c r="D17" s="214">
        <v>5062994</v>
      </c>
      <c r="E17" s="214">
        <v>5269278</v>
      </c>
      <c r="F17" s="215">
        <v>4.0743481031184254</v>
      </c>
      <c r="G17" s="2"/>
    </row>
    <row r="18" spans="1:7" ht="15.6" customHeight="1">
      <c r="A18" s="213" t="s">
        <v>147</v>
      </c>
      <c r="B18" s="214">
        <v>51356</v>
      </c>
      <c r="C18" s="214">
        <v>62883</v>
      </c>
      <c r="D18" s="214">
        <v>141445</v>
      </c>
      <c r="E18" s="214">
        <v>189095</v>
      </c>
      <c r="F18" s="215">
        <v>33.688005938704087</v>
      </c>
    </row>
    <row r="19" spans="1:7" ht="15.6" customHeight="1">
      <c r="A19" s="213" t="s">
        <v>143</v>
      </c>
      <c r="B19" s="214">
        <v>529338</v>
      </c>
      <c r="C19" s="214">
        <v>464134</v>
      </c>
      <c r="D19" s="214">
        <v>1944382</v>
      </c>
      <c r="E19" s="214">
        <v>1879740</v>
      </c>
      <c r="F19" s="215">
        <v>-3.3245524799139341</v>
      </c>
    </row>
    <row r="20" spans="1:7" ht="15.6" customHeight="1">
      <c r="A20" s="213" t="s">
        <v>142</v>
      </c>
      <c r="B20" s="214">
        <v>1152671</v>
      </c>
      <c r="C20" s="214">
        <v>1048034</v>
      </c>
      <c r="D20" s="214">
        <v>4066881</v>
      </c>
      <c r="E20" s="214">
        <v>5010452</v>
      </c>
      <c r="F20" s="215">
        <v>23.201342748902661</v>
      </c>
    </row>
    <row r="21" spans="1:7" ht="15.6" customHeight="1">
      <c r="A21" s="213" t="s">
        <v>149</v>
      </c>
      <c r="B21" s="214">
        <v>1423704</v>
      </c>
      <c r="C21" s="214">
        <v>1199200</v>
      </c>
      <c r="D21" s="214">
        <v>7178475</v>
      </c>
      <c r="E21" s="214">
        <v>6259285</v>
      </c>
      <c r="F21" s="215">
        <v>-12.80480882081501</v>
      </c>
    </row>
    <row r="22" spans="1:7" ht="15.6" customHeight="1">
      <c r="A22" s="213" t="s">
        <v>146</v>
      </c>
      <c r="B22" s="214">
        <v>186809</v>
      </c>
      <c r="C22" s="214">
        <v>186097</v>
      </c>
      <c r="D22" s="214">
        <v>885749</v>
      </c>
      <c r="E22" s="214">
        <v>815261</v>
      </c>
      <c r="F22" s="215">
        <v>-7.9580106779685877</v>
      </c>
    </row>
    <row r="23" spans="1:7" ht="15.6" customHeight="1">
      <c r="A23" s="213" t="s">
        <v>165</v>
      </c>
      <c r="B23" s="214">
        <v>63715</v>
      </c>
      <c r="C23" s="214">
        <v>43984</v>
      </c>
      <c r="D23" s="214">
        <v>556441</v>
      </c>
      <c r="E23" s="214">
        <v>359617</v>
      </c>
      <c r="F23" s="215">
        <v>-35.37194419534147</v>
      </c>
    </row>
    <row r="24" spans="1:7" ht="15.6" customHeight="1">
      <c r="A24" s="213" t="s">
        <v>141</v>
      </c>
      <c r="B24" s="214">
        <v>204762</v>
      </c>
      <c r="C24" s="214">
        <v>148492</v>
      </c>
      <c r="D24" s="214">
        <v>716936</v>
      </c>
      <c r="E24" s="214">
        <v>671617</v>
      </c>
      <c r="F24" s="215">
        <v>-6.3212057980070711</v>
      </c>
    </row>
    <row r="25" spans="1:7" ht="15.6" customHeight="1">
      <c r="A25" s="213" t="s">
        <v>140</v>
      </c>
      <c r="B25" s="214">
        <v>1</v>
      </c>
      <c r="C25" s="214">
        <v>92</v>
      </c>
      <c r="D25" s="214">
        <v>12</v>
      </c>
      <c r="E25" s="214">
        <v>92</v>
      </c>
      <c r="F25" s="215">
        <v>666.66666666666663</v>
      </c>
    </row>
    <row r="26" spans="1:7" ht="15.6" customHeight="1">
      <c r="A26" s="213" t="s">
        <v>152</v>
      </c>
      <c r="B26" s="214">
        <v>127964</v>
      </c>
      <c r="C26" s="214">
        <v>185971</v>
      </c>
      <c r="D26" s="214">
        <v>606613</v>
      </c>
      <c r="E26" s="214">
        <v>559976</v>
      </c>
      <c r="F26" s="215">
        <v>-7.6880976833664931</v>
      </c>
    </row>
    <row r="27" spans="1:7" ht="15.6" customHeight="1">
      <c r="A27" s="213" t="s">
        <v>173</v>
      </c>
      <c r="B27" s="214">
        <v>185446</v>
      </c>
      <c r="C27" s="214">
        <v>198461</v>
      </c>
      <c r="D27" s="214">
        <v>869366</v>
      </c>
      <c r="E27" s="214">
        <v>939719</v>
      </c>
      <c r="F27" s="215">
        <v>8.0924489800613344</v>
      </c>
    </row>
    <row r="28" spans="1:7" ht="15.6" customHeight="1">
      <c r="A28" s="213" t="s">
        <v>177</v>
      </c>
      <c r="B28" s="214">
        <v>106184</v>
      </c>
      <c r="C28" s="214">
        <v>130364</v>
      </c>
      <c r="D28" s="214">
        <v>375455</v>
      </c>
      <c r="E28" s="214">
        <v>527053</v>
      </c>
      <c r="F28" s="215">
        <v>40.377142400553993</v>
      </c>
    </row>
    <row r="29" spans="1:7" ht="15.6" customHeight="1">
      <c r="A29" s="213" t="s">
        <v>178</v>
      </c>
      <c r="B29" s="214">
        <v>271429</v>
      </c>
      <c r="C29" s="214">
        <v>170191</v>
      </c>
      <c r="D29" s="214">
        <v>1409105</v>
      </c>
      <c r="E29" s="214">
        <v>1134000</v>
      </c>
      <c r="F29" s="215">
        <v>-19.523385411307171</v>
      </c>
    </row>
    <row r="30" spans="1:7" ht="15.6" customHeight="1">
      <c r="A30" s="213" t="s">
        <v>179</v>
      </c>
      <c r="B30" s="214">
        <v>202350</v>
      </c>
      <c r="C30" s="214">
        <v>203012</v>
      </c>
      <c r="D30" s="214">
        <v>934309</v>
      </c>
      <c r="E30" s="214">
        <v>901697</v>
      </c>
      <c r="F30" s="215">
        <v>-3.4904940442615811</v>
      </c>
    </row>
    <row r="31" spans="1:7" ht="15.6" customHeight="1">
      <c r="A31" s="213" t="s">
        <v>180</v>
      </c>
      <c r="B31" s="214">
        <v>2001234</v>
      </c>
      <c r="C31" s="214">
        <v>1478955</v>
      </c>
      <c r="D31" s="214">
        <v>9983850</v>
      </c>
      <c r="E31" s="214">
        <v>8603282</v>
      </c>
      <c r="F31" s="215">
        <v>-13.82801223976722</v>
      </c>
    </row>
    <row r="32" spans="1:7" ht="15.6" customHeight="1">
      <c r="A32" s="213" t="s">
        <v>181</v>
      </c>
      <c r="B32" s="214">
        <v>1453590</v>
      </c>
      <c r="C32" s="214">
        <v>1471311</v>
      </c>
      <c r="D32" s="214">
        <v>6726841</v>
      </c>
      <c r="E32" s="214">
        <v>7122523</v>
      </c>
      <c r="F32" s="215">
        <v>5.8821369495726117</v>
      </c>
    </row>
    <row r="33" spans="1:6" ht="15.6" customHeight="1">
      <c r="A33" s="213" t="s">
        <v>182</v>
      </c>
      <c r="B33" s="214">
        <v>155165</v>
      </c>
      <c r="C33" s="214">
        <v>177524</v>
      </c>
      <c r="D33" s="214">
        <v>707874</v>
      </c>
      <c r="E33" s="214">
        <v>744964</v>
      </c>
      <c r="F33" s="215">
        <v>5.2396330420385482</v>
      </c>
    </row>
    <row r="34" spans="1:6" ht="15.6" customHeight="1">
      <c r="A34" s="213" t="s">
        <v>183</v>
      </c>
      <c r="B34" s="214">
        <v>64168</v>
      </c>
      <c r="C34" s="214">
        <v>59638</v>
      </c>
      <c r="D34" s="214">
        <v>328249</v>
      </c>
      <c r="E34" s="214">
        <v>321604</v>
      </c>
      <c r="F34" s="215">
        <v>-2.024377835119068</v>
      </c>
    </row>
    <row r="35" spans="1:6" ht="15.6" customHeight="1">
      <c r="A35" s="217" t="s">
        <v>153</v>
      </c>
      <c r="B35" s="218">
        <f>SUM(B7:B34)</f>
        <v>17958725</v>
      </c>
      <c r="C35" s="218">
        <f>SUM(C7:C34)</f>
        <v>16049096</v>
      </c>
      <c r="D35" s="218">
        <f>SUM(D7:D34)</f>
        <v>83859056</v>
      </c>
      <c r="E35" s="218">
        <f>SUM(E7:E34)</f>
        <v>80758088</v>
      </c>
      <c r="F35" s="219">
        <f>E35*100/D35-100</f>
        <v>-3.6978331833356179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AA720-C08C-42AB-8179-58E6CC9C3219}">
  <sheetPr>
    <pageSetUpPr fitToPage="1"/>
  </sheetPr>
  <dimension ref="A1:N36"/>
  <sheetViews>
    <sheetView topLeftCell="A16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468021</v>
      </c>
      <c r="C7" s="214">
        <v>604860</v>
      </c>
      <c r="D7" s="214">
        <v>2440018</v>
      </c>
      <c r="E7" s="214">
        <v>2412567</v>
      </c>
      <c r="F7" s="215">
        <v>-1.125032684185115</v>
      </c>
      <c r="G7" s="6"/>
    </row>
    <row r="8" spans="1:14" s="33" customFormat="1" ht="15.6" customHeight="1">
      <c r="A8" s="213" t="s">
        <v>11</v>
      </c>
      <c r="B8" s="214">
        <v>0</v>
      </c>
      <c r="C8" s="214">
        <v>0</v>
      </c>
      <c r="D8" s="214">
        <v>5201</v>
      </c>
      <c r="E8" s="214">
        <v>2000</v>
      </c>
      <c r="F8" s="215">
        <v>-61.545856566044989</v>
      </c>
    </row>
    <row r="9" spans="1:14" ht="15.6" customHeight="1">
      <c r="A9" s="213" t="s">
        <v>8</v>
      </c>
      <c r="B9" s="214">
        <v>5200</v>
      </c>
      <c r="C9" s="214">
        <v>5400</v>
      </c>
      <c r="D9" s="214">
        <v>32921</v>
      </c>
      <c r="E9" s="214">
        <v>17432</v>
      </c>
      <c r="F9" s="215">
        <v>-47.048996081528507</v>
      </c>
      <c r="G9" s="6"/>
    </row>
    <row r="10" spans="1:14" ht="15.6" customHeight="1">
      <c r="A10" s="213" t="s">
        <v>10</v>
      </c>
      <c r="B10" s="214">
        <v>29849</v>
      </c>
      <c r="C10" s="214">
        <v>16656</v>
      </c>
      <c r="D10" s="214">
        <v>109196</v>
      </c>
      <c r="E10" s="214">
        <v>115845</v>
      </c>
      <c r="F10" s="215">
        <v>6.089050880984658</v>
      </c>
    </row>
    <row r="11" spans="1:14" ht="15.6" customHeight="1">
      <c r="A11" s="213" t="s">
        <v>9</v>
      </c>
      <c r="B11" s="214">
        <v>841342</v>
      </c>
      <c r="C11" s="214">
        <v>925439</v>
      </c>
      <c r="D11" s="214">
        <v>5107318</v>
      </c>
      <c r="E11" s="214">
        <v>4764986</v>
      </c>
      <c r="F11" s="215">
        <v>-6.7027743328298746</v>
      </c>
    </row>
    <row r="12" spans="1:14" ht="15.6" customHeight="1">
      <c r="A12" s="213" t="s">
        <v>6</v>
      </c>
      <c r="B12" s="214">
        <v>1963</v>
      </c>
      <c r="C12" s="214">
        <v>7574</v>
      </c>
      <c r="D12" s="214">
        <v>18504</v>
      </c>
      <c r="E12" s="214">
        <v>23337</v>
      </c>
      <c r="F12" s="215">
        <v>26.118677042801551</v>
      </c>
    </row>
    <row r="13" spans="1:14" ht="15.6" customHeight="1">
      <c r="A13" s="213" t="s">
        <v>175</v>
      </c>
      <c r="B13" s="214">
        <v>38661</v>
      </c>
      <c r="C13" s="214">
        <v>51348</v>
      </c>
      <c r="D13" s="214">
        <v>159920</v>
      </c>
      <c r="E13" s="214">
        <v>82340</v>
      </c>
      <c r="F13" s="215">
        <v>-48.511755877938967</v>
      </c>
    </row>
    <row r="14" spans="1:14" ht="15.6" customHeight="1">
      <c r="A14" s="213" t="s">
        <v>148</v>
      </c>
      <c r="B14" s="214">
        <v>699889</v>
      </c>
      <c r="C14" s="214">
        <v>809602</v>
      </c>
      <c r="D14" s="214">
        <v>2588843</v>
      </c>
      <c r="E14" s="214">
        <v>3228131</v>
      </c>
      <c r="F14" s="215">
        <v>24.69396560548476</v>
      </c>
    </row>
    <row r="15" spans="1:14" ht="15.6" customHeight="1">
      <c r="A15" s="213" t="s">
        <v>145</v>
      </c>
      <c r="B15" s="214">
        <v>1658119</v>
      </c>
      <c r="C15" s="214">
        <v>879074</v>
      </c>
      <c r="D15" s="214">
        <v>7466424</v>
      </c>
      <c r="E15" s="214">
        <v>6313719</v>
      </c>
      <c r="F15" s="215">
        <v>-15.43851514459933</v>
      </c>
    </row>
    <row r="16" spans="1:14" ht="15.6" customHeight="1">
      <c r="A16" s="213" t="s">
        <v>144</v>
      </c>
      <c r="B16" s="214">
        <v>1564802</v>
      </c>
      <c r="C16" s="214">
        <v>1605905</v>
      </c>
      <c r="D16" s="214">
        <v>8185468</v>
      </c>
      <c r="E16" s="214">
        <v>7940610</v>
      </c>
      <c r="F16" s="215">
        <v>-2.9913744699753271</v>
      </c>
      <c r="G16" s="1"/>
    </row>
    <row r="17" spans="1:7" ht="15.6" customHeight="1">
      <c r="A17" s="213" t="s">
        <v>150</v>
      </c>
      <c r="B17" s="214">
        <v>581523</v>
      </c>
      <c r="C17" s="214">
        <v>606467</v>
      </c>
      <c r="D17" s="214">
        <v>2513661</v>
      </c>
      <c r="E17" s="214">
        <v>2660999</v>
      </c>
      <c r="F17" s="215">
        <v>5.8614904714677181</v>
      </c>
      <c r="G17" s="2"/>
    </row>
    <row r="18" spans="1:7" ht="15.6" customHeight="1">
      <c r="A18" s="213" t="s">
        <v>147</v>
      </c>
      <c r="B18" s="214">
        <v>51160</v>
      </c>
      <c r="C18" s="214">
        <v>62659</v>
      </c>
      <c r="D18" s="214">
        <v>140192</v>
      </c>
      <c r="E18" s="214">
        <v>188426</v>
      </c>
      <c r="F18" s="215">
        <v>34.405672220954131</v>
      </c>
    </row>
    <row r="19" spans="1:7" ht="15.6" customHeight="1">
      <c r="A19" s="213" t="s">
        <v>143</v>
      </c>
      <c r="B19" s="214">
        <v>292142</v>
      </c>
      <c r="C19" s="214">
        <v>231730</v>
      </c>
      <c r="D19" s="214">
        <v>910323</v>
      </c>
      <c r="E19" s="214">
        <v>936125</v>
      </c>
      <c r="F19" s="215">
        <v>2.834378566728518</v>
      </c>
    </row>
    <row r="20" spans="1:7" ht="15.6" customHeight="1">
      <c r="A20" s="213" t="s">
        <v>142</v>
      </c>
      <c r="B20" s="214">
        <v>153677</v>
      </c>
      <c r="C20" s="214">
        <v>92335</v>
      </c>
      <c r="D20" s="214">
        <v>517974</v>
      </c>
      <c r="E20" s="214">
        <v>469166</v>
      </c>
      <c r="F20" s="215">
        <v>-9.4228667848193197</v>
      </c>
    </row>
    <row r="21" spans="1:7" ht="15.6" customHeight="1">
      <c r="A21" s="213" t="s">
        <v>149</v>
      </c>
      <c r="B21" s="214">
        <v>1151435</v>
      </c>
      <c r="C21" s="214">
        <v>1003085</v>
      </c>
      <c r="D21" s="214">
        <v>5802001</v>
      </c>
      <c r="E21" s="214">
        <v>5054010</v>
      </c>
      <c r="F21" s="215">
        <v>-12.891948829378009</v>
      </c>
    </row>
    <row r="22" spans="1:7" ht="15.6" customHeight="1">
      <c r="A22" s="213" t="s">
        <v>146</v>
      </c>
      <c r="B22" s="214">
        <v>139681</v>
      </c>
      <c r="C22" s="214">
        <v>121047</v>
      </c>
      <c r="D22" s="214">
        <v>632492</v>
      </c>
      <c r="E22" s="214">
        <v>491105</v>
      </c>
      <c r="F22" s="215">
        <v>-22.353958627144689</v>
      </c>
    </row>
    <row r="23" spans="1:7" ht="15.6" customHeight="1">
      <c r="A23" s="213" t="s">
        <v>165</v>
      </c>
      <c r="B23" s="214">
        <v>0</v>
      </c>
      <c r="C23" s="214">
        <v>0</v>
      </c>
      <c r="D23" s="214">
        <v>25209</v>
      </c>
      <c r="E23" s="214">
        <v>12659</v>
      </c>
      <c r="F23" s="215">
        <v>-49.783807370383592</v>
      </c>
    </row>
    <row r="24" spans="1:7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85646</v>
      </c>
      <c r="C26" s="214">
        <v>128771</v>
      </c>
      <c r="D26" s="214">
        <v>413854</v>
      </c>
      <c r="E26" s="214">
        <v>333323</v>
      </c>
      <c r="F26" s="215">
        <v>-19.45879464738772</v>
      </c>
    </row>
    <row r="27" spans="1:7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7" ht="15.6" customHeight="1">
      <c r="A28" s="213" t="s">
        <v>177</v>
      </c>
      <c r="B28" s="214">
        <v>74714</v>
      </c>
      <c r="C28" s="214">
        <v>91614</v>
      </c>
      <c r="D28" s="214">
        <v>184678</v>
      </c>
      <c r="E28" s="214">
        <v>231727</v>
      </c>
      <c r="F28" s="215">
        <v>25.47623431052968</v>
      </c>
    </row>
    <row r="29" spans="1:7" ht="15.6" customHeight="1">
      <c r="A29" s="213" t="s">
        <v>178</v>
      </c>
      <c r="B29" s="214">
        <v>6201</v>
      </c>
      <c r="C29" s="214">
        <v>3021</v>
      </c>
      <c r="D29" s="214">
        <v>66410</v>
      </c>
      <c r="E29" s="214">
        <v>59933</v>
      </c>
      <c r="F29" s="215">
        <v>-9.7530492395723485</v>
      </c>
    </row>
    <row r="30" spans="1:7" ht="15.6" customHeight="1">
      <c r="A30" s="213" t="s">
        <v>179</v>
      </c>
      <c r="B30" s="214">
        <v>69508</v>
      </c>
      <c r="C30" s="214">
        <v>51113</v>
      </c>
      <c r="D30" s="214">
        <v>257187</v>
      </c>
      <c r="E30" s="214">
        <v>175626</v>
      </c>
      <c r="F30" s="215">
        <v>-31.71272264927855</v>
      </c>
    </row>
    <row r="31" spans="1:7" ht="15.6" customHeight="1">
      <c r="A31" s="213" t="s">
        <v>180</v>
      </c>
      <c r="B31" s="214">
        <v>1284899</v>
      </c>
      <c r="C31" s="214">
        <v>1005077</v>
      </c>
      <c r="D31" s="214">
        <v>6050534</v>
      </c>
      <c r="E31" s="214">
        <v>5617207</v>
      </c>
      <c r="F31" s="215">
        <v>-7.1617976198464541</v>
      </c>
    </row>
    <row r="32" spans="1:7" ht="15.6" customHeight="1">
      <c r="A32" s="213" t="s">
        <v>181</v>
      </c>
      <c r="B32" s="214">
        <v>157199</v>
      </c>
      <c r="C32" s="214">
        <v>265284</v>
      </c>
      <c r="D32" s="214">
        <v>1005970</v>
      </c>
      <c r="E32" s="214">
        <v>1158893</v>
      </c>
      <c r="F32" s="215">
        <v>15.20154676580813</v>
      </c>
    </row>
    <row r="33" spans="1:6" ht="15.6" customHeight="1">
      <c r="A33" s="213" t="s">
        <v>182</v>
      </c>
      <c r="B33" s="214">
        <v>6000</v>
      </c>
      <c r="C33" s="214">
        <v>0</v>
      </c>
      <c r="D33" s="214">
        <v>15000</v>
      </c>
      <c r="E33" s="214">
        <v>6435</v>
      </c>
      <c r="F33" s="215">
        <v>-57.1</v>
      </c>
    </row>
    <row r="34" spans="1:6" ht="15.6" customHeight="1">
      <c r="A34" s="213" t="s">
        <v>183</v>
      </c>
      <c r="B34" s="214">
        <v>21627</v>
      </c>
      <c r="C34" s="214">
        <v>28119</v>
      </c>
      <c r="D34" s="214">
        <v>125430</v>
      </c>
      <c r="E34" s="214">
        <v>137660</v>
      </c>
      <c r="F34" s="215">
        <v>9.7504584230247957</v>
      </c>
    </row>
    <row r="35" spans="1:6" ht="15.6" customHeight="1">
      <c r="A35" s="217" t="s">
        <v>153</v>
      </c>
      <c r="B35" s="218">
        <f>SUM(B7:B34)</f>
        <v>9383258</v>
      </c>
      <c r="C35" s="218">
        <f>SUM(C7:C34)</f>
        <v>8596180</v>
      </c>
      <c r="D35" s="218">
        <f>SUM(D7:D34)</f>
        <v>44774728</v>
      </c>
      <c r="E35" s="218">
        <f>SUM(E7:E34)</f>
        <v>42434261</v>
      </c>
      <c r="F35" s="219">
        <f>E35*100/D35-100</f>
        <v>-5.2272054003320818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CBA19-35E4-49B0-9D63-2FCE09CABAEF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217412</v>
      </c>
      <c r="C7" s="214">
        <v>204833</v>
      </c>
      <c r="D7" s="214">
        <v>1220092</v>
      </c>
      <c r="E7" s="214">
        <v>1100219</v>
      </c>
      <c r="F7" s="215">
        <v>-9.8249148424872885</v>
      </c>
      <c r="G7" s="6"/>
    </row>
    <row r="8" spans="1:14" ht="15.6" customHeight="1">
      <c r="A8" s="213" t="s">
        <v>11</v>
      </c>
      <c r="B8" s="214">
        <v>22055</v>
      </c>
      <c r="C8" s="214">
        <v>20157</v>
      </c>
      <c r="D8" s="214">
        <v>345764</v>
      </c>
      <c r="E8" s="214">
        <v>237791</v>
      </c>
      <c r="F8" s="215">
        <v>-31.22736895686074</v>
      </c>
    </row>
    <row r="9" spans="1:14" ht="15.6" customHeight="1">
      <c r="A9" s="213" t="s">
        <v>8</v>
      </c>
      <c r="B9" s="214">
        <v>9279</v>
      </c>
      <c r="C9" s="214">
        <v>16917</v>
      </c>
      <c r="D9" s="214">
        <v>95328</v>
      </c>
      <c r="E9" s="214">
        <v>102589</v>
      </c>
      <c r="F9" s="215">
        <v>7.6168596844578786</v>
      </c>
    </row>
    <row r="10" spans="1:14" ht="15.6" customHeight="1">
      <c r="A10" s="213" t="s">
        <v>10</v>
      </c>
      <c r="B10" s="214">
        <v>181085</v>
      </c>
      <c r="C10" s="214">
        <v>130371</v>
      </c>
      <c r="D10" s="214">
        <v>665995</v>
      </c>
      <c r="E10" s="214">
        <v>586213</v>
      </c>
      <c r="F10" s="215">
        <v>-11.979369214483601</v>
      </c>
    </row>
    <row r="11" spans="1:14" ht="15.6" customHeight="1">
      <c r="A11" s="213" t="s">
        <v>9</v>
      </c>
      <c r="B11" s="214">
        <v>0</v>
      </c>
      <c r="C11" s="214">
        <v>24828</v>
      </c>
      <c r="D11" s="214">
        <v>42624</v>
      </c>
      <c r="E11" s="214">
        <v>91047</v>
      </c>
      <c r="F11" s="215">
        <v>113.6050112612613</v>
      </c>
    </row>
    <row r="12" spans="1:14" ht="15.6" customHeight="1">
      <c r="A12" s="213" t="s">
        <v>6</v>
      </c>
      <c r="B12" s="214">
        <v>43891</v>
      </c>
      <c r="C12" s="214">
        <v>17671</v>
      </c>
      <c r="D12" s="214">
        <v>435365</v>
      </c>
      <c r="E12" s="214">
        <v>345938</v>
      </c>
      <c r="F12" s="215">
        <v>-20.540695738058869</v>
      </c>
    </row>
    <row r="13" spans="1:14" ht="15.6" customHeight="1">
      <c r="A13" s="213" t="s">
        <v>175</v>
      </c>
      <c r="B13" s="214">
        <v>9966</v>
      </c>
      <c r="C13" s="214">
        <v>4900</v>
      </c>
      <c r="D13" s="214">
        <v>42756</v>
      </c>
      <c r="E13" s="214">
        <v>31140</v>
      </c>
      <c r="F13" s="215">
        <v>-27.168116755543078</v>
      </c>
    </row>
    <row r="14" spans="1:14" ht="15.6" customHeight="1">
      <c r="A14" s="213" t="s">
        <v>148</v>
      </c>
      <c r="B14" s="214">
        <v>185951</v>
      </c>
      <c r="C14" s="214">
        <v>126812</v>
      </c>
      <c r="D14" s="214">
        <v>1061451</v>
      </c>
      <c r="E14" s="214">
        <v>933875</v>
      </c>
      <c r="F14" s="215">
        <v>-12.01901924818009</v>
      </c>
    </row>
    <row r="15" spans="1:14" ht="15.6" customHeight="1">
      <c r="A15" s="213" t="s">
        <v>145</v>
      </c>
      <c r="B15" s="214">
        <v>242748</v>
      </c>
      <c r="C15" s="214">
        <v>194894</v>
      </c>
      <c r="D15" s="214">
        <v>897001</v>
      </c>
      <c r="E15" s="214">
        <v>874600</v>
      </c>
      <c r="F15" s="215">
        <v>-2.497321630633635</v>
      </c>
    </row>
    <row r="16" spans="1:14" ht="15.6" customHeight="1">
      <c r="A16" s="213" t="s">
        <v>144</v>
      </c>
      <c r="B16" s="214">
        <v>531139</v>
      </c>
      <c r="C16" s="214">
        <v>297057</v>
      </c>
      <c r="D16" s="214">
        <v>2236942</v>
      </c>
      <c r="E16" s="214">
        <v>1925070</v>
      </c>
      <c r="F16" s="215">
        <v>-13.941890312757319</v>
      </c>
      <c r="G16" s="1"/>
    </row>
    <row r="17" spans="1:7" ht="15.6" customHeight="1">
      <c r="A17" s="213" t="s">
        <v>150</v>
      </c>
      <c r="B17" s="214">
        <v>597940</v>
      </c>
      <c r="C17" s="214">
        <v>443314</v>
      </c>
      <c r="D17" s="214">
        <v>2472005</v>
      </c>
      <c r="E17" s="214">
        <v>2564520</v>
      </c>
      <c r="F17" s="215">
        <v>3.7425086114308068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229574</v>
      </c>
      <c r="C19" s="214">
        <v>220783</v>
      </c>
      <c r="D19" s="214">
        <v>993079</v>
      </c>
      <c r="E19" s="214">
        <v>907121</v>
      </c>
      <c r="F19" s="215">
        <v>-8.655706142210235</v>
      </c>
    </row>
    <row r="20" spans="1:7" ht="15.6" customHeight="1">
      <c r="A20" s="213" t="s">
        <v>142</v>
      </c>
      <c r="B20" s="214">
        <v>921939</v>
      </c>
      <c r="C20" s="214">
        <v>879225</v>
      </c>
      <c r="D20" s="214">
        <v>3183177</v>
      </c>
      <c r="E20" s="214">
        <v>4283790</v>
      </c>
      <c r="F20" s="215">
        <v>34.575928388525057</v>
      </c>
    </row>
    <row r="21" spans="1:7" ht="15.6" customHeight="1">
      <c r="A21" s="213" t="s">
        <v>149</v>
      </c>
      <c r="B21" s="214">
        <v>240531</v>
      </c>
      <c r="C21" s="214">
        <v>185238</v>
      </c>
      <c r="D21" s="214">
        <v>1286940</v>
      </c>
      <c r="E21" s="214">
        <v>1163463</v>
      </c>
      <c r="F21" s="215">
        <v>-9.5946197957946708</v>
      </c>
    </row>
    <row r="22" spans="1:7" ht="15.6" customHeight="1">
      <c r="A22" s="213" t="s">
        <v>146</v>
      </c>
      <c r="B22" s="214">
        <v>7004</v>
      </c>
      <c r="C22" s="214">
        <v>23911</v>
      </c>
      <c r="D22" s="214">
        <v>77682</v>
      </c>
      <c r="E22" s="214">
        <v>140383</v>
      </c>
      <c r="F22" s="215">
        <v>80.714966144023066</v>
      </c>
    </row>
    <row r="23" spans="1:7" ht="15.6" customHeight="1">
      <c r="A23" s="213" t="s">
        <v>165</v>
      </c>
      <c r="B23" s="214">
        <v>43180</v>
      </c>
      <c r="C23" s="214">
        <v>20006</v>
      </c>
      <c r="D23" s="214">
        <v>445530</v>
      </c>
      <c r="E23" s="214">
        <v>272410</v>
      </c>
      <c r="F23" s="215">
        <v>-38.857091553879648</v>
      </c>
    </row>
    <row r="24" spans="1:7" ht="15.6" customHeight="1">
      <c r="A24" s="213" t="s">
        <v>141</v>
      </c>
      <c r="B24" s="214">
        <v>169036</v>
      </c>
      <c r="C24" s="214">
        <v>106928</v>
      </c>
      <c r="D24" s="214">
        <v>569744</v>
      </c>
      <c r="E24" s="214">
        <v>485864</v>
      </c>
      <c r="F24" s="215">
        <v>-14.722401640034819</v>
      </c>
    </row>
    <row r="25" spans="1:7" ht="15.6" customHeight="1">
      <c r="A25" s="213" t="s">
        <v>140</v>
      </c>
      <c r="B25" s="214">
        <v>0</v>
      </c>
      <c r="C25" s="214">
        <v>92</v>
      </c>
      <c r="D25" s="214">
        <v>0</v>
      </c>
      <c r="E25" s="214">
        <v>92</v>
      </c>
      <c r="F25" s="215"/>
    </row>
    <row r="26" spans="1:7" ht="15.6" customHeight="1">
      <c r="A26" s="213" t="s">
        <v>152</v>
      </c>
      <c r="B26" s="214">
        <v>13781</v>
      </c>
      <c r="C26" s="214">
        <v>23950</v>
      </c>
      <c r="D26" s="214">
        <v>61219</v>
      </c>
      <c r="E26" s="214">
        <v>74030</v>
      </c>
      <c r="F26" s="215">
        <v>20.926509743707019</v>
      </c>
    </row>
    <row r="27" spans="1:7" ht="15.6" customHeight="1">
      <c r="A27" s="213" t="s">
        <v>173</v>
      </c>
      <c r="B27" s="214">
        <v>63928</v>
      </c>
      <c r="C27" s="214">
        <v>73868</v>
      </c>
      <c r="D27" s="214">
        <v>281432</v>
      </c>
      <c r="E27" s="214">
        <v>377075</v>
      </c>
      <c r="F27" s="215">
        <v>33.984408311776917</v>
      </c>
    </row>
    <row r="28" spans="1:7" ht="15.6" customHeight="1">
      <c r="A28" s="213" t="s">
        <v>177</v>
      </c>
      <c r="B28" s="214">
        <v>7611</v>
      </c>
      <c r="C28" s="214">
        <v>13325</v>
      </c>
      <c r="D28" s="214">
        <v>50346</v>
      </c>
      <c r="E28" s="214">
        <v>67561</v>
      </c>
      <c r="F28" s="215">
        <v>34.193381797958118</v>
      </c>
    </row>
    <row r="29" spans="1:7" ht="15.6" customHeight="1">
      <c r="A29" s="213" t="s">
        <v>178</v>
      </c>
      <c r="B29" s="214">
        <v>184814</v>
      </c>
      <c r="C29" s="214">
        <v>86927</v>
      </c>
      <c r="D29" s="214">
        <v>992472</v>
      </c>
      <c r="E29" s="214">
        <v>698686</v>
      </c>
      <c r="F29" s="215">
        <v>-29.601439637591799</v>
      </c>
    </row>
    <row r="30" spans="1:7" ht="15.6" customHeight="1">
      <c r="A30" s="213" t="s">
        <v>179</v>
      </c>
      <c r="B30" s="214">
        <v>119063</v>
      </c>
      <c r="C30" s="214">
        <v>129690</v>
      </c>
      <c r="D30" s="214">
        <v>571264</v>
      </c>
      <c r="E30" s="214">
        <v>645164</v>
      </c>
      <c r="F30" s="215">
        <v>12.9362256329823</v>
      </c>
    </row>
    <row r="31" spans="1:7" ht="15.6" customHeight="1">
      <c r="A31" s="213" t="s">
        <v>180</v>
      </c>
      <c r="B31" s="214">
        <v>609961</v>
      </c>
      <c r="C31" s="214">
        <v>363225</v>
      </c>
      <c r="D31" s="214">
        <v>3472978</v>
      </c>
      <c r="E31" s="214">
        <v>2546137</v>
      </c>
      <c r="F31" s="215">
        <v>-26.687211954697091</v>
      </c>
    </row>
    <row r="32" spans="1:7" ht="15.6" customHeight="1">
      <c r="A32" s="213" t="s">
        <v>181</v>
      </c>
      <c r="B32" s="214">
        <v>228965</v>
      </c>
      <c r="C32" s="214">
        <v>142651</v>
      </c>
      <c r="D32" s="214">
        <v>854504</v>
      </c>
      <c r="E32" s="214">
        <v>791101</v>
      </c>
      <c r="F32" s="215">
        <v>-7.4198599421418692</v>
      </c>
    </row>
    <row r="33" spans="1:7" ht="15.6" customHeight="1">
      <c r="A33" s="213" t="s">
        <v>182</v>
      </c>
      <c r="B33" s="214">
        <v>6052</v>
      </c>
      <c r="C33" s="214">
        <v>8557</v>
      </c>
      <c r="D33" s="214">
        <v>27776</v>
      </c>
      <c r="E33" s="214">
        <v>26019</v>
      </c>
      <c r="F33" s="215">
        <v>-6.3256048387096797</v>
      </c>
    </row>
    <row r="34" spans="1:7" ht="15.6" customHeight="1">
      <c r="A34" s="213" t="s">
        <v>183</v>
      </c>
      <c r="B34" s="214">
        <v>20947</v>
      </c>
      <c r="C34" s="214">
        <v>10972</v>
      </c>
      <c r="D34" s="214">
        <v>95587</v>
      </c>
      <c r="E34" s="214">
        <v>67525</v>
      </c>
      <c r="F34" s="215">
        <v>-29.357548620628322</v>
      </c>
    </row>
    <row r="35" spans="1:7" s="33" customFormat="1" ht="15.6" customHeight="1">
      <c r="A35" s="217" t="s">
        <v>153</v>
      </c>
      <c r="B35" s="218">
        <f>SUM(B7:B34)</f>
        <v>4907852</v>
      </c>
      <c r="C35" s="218">
        <f>SUM(C7:C34)</f>
        <v>3771102</v>
      </c>
      <c r="D35" s="218">
        <f>SUM(D7:D34)</f>
        <v>22479053</v>
      </c>
      <c r="E35" s="218">
        <f>SUM(E7:E34)</f>
        <v>21339423</v>
      </c>
      <c r="F35" s="219">
        <f>E35*100/D35-100</f>
        <v>-5.0697420393999693</v>
      </c>
      <c r="G35" s="216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35898-17F2-4229-959E-04EADF58C1F8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32938</v>
      </c>
      <c r="C7" s="214">
        <v>21000</v>
      </c>
      <c r="D7" s="214">
        <v>167634</v>
      </c>
      <c r="E7" s="214">
        <v>112558</v>
      </c>
      <c r="F7" s="215">
        <v>-32.854910101769327</v>
      </c>
      <c r="G7" s="6"/>
    </row>
    <row r="8" spans="1:14" s="33" customFormat="1" ht="15.6" customHeight="1">
      <c r="A8" s="213" t="s">
        <v>11</v>
      </c>
      <c r="B8" s="214">
        <v>5166</v>
      </c>
      <c r="C8" s="214">
        <v>15327</v>
      </c>
      <c r="D8" s="214">
        <v>48529</v>
      </c>
      <c r="E8" s="214">
        <v>88225</v>
      </c>
      <c r="F8" s="215">
        <v>81.798512229800735</v>
      </c>
      <c r="G8" s="216"/>
    </row>
    <row r="9" spans="1:14" ht="15.6" customHeight="1">
      <c r="A9" s="213" t="s">
        <v>8</v>
      </c>
      <c r="B9" s="214">
        <v>55901</v>
      </c>
      <c r="C9" s="214">
        <v>66960</v>
      </c>
      <c r="D9" s="214">
        <v>229560</v>
      </c>
      <c r="E9" s="214">
        <v>278996</v>
      </c>
      <c r="F9" s="215">
        <v>21.53511064645409</v>
      </c>
      <c r="G9" s="220"/>
    </row>
    <row r="10" spans="1:14" ht="15.6" customHeight="1">
      <c r="A10" s="213" t="s">
        <v>10</v>
      </c>
      <c r="B10" s="214">
        <v>43334</v>
      </c>
      <c r="C10" s="214">
        <v>11496</v>
      </c>
      <c r="D10" s="214">
        <v>168760</v>
      </c>
      <c r="E10" s="214">
        <v>33851</v>
      </c>
      <c r="F10" s="215">
        <v>-79.941336809670531</v>
      </c>
      <c r="G10" s="221"/>
    </row>
    <row r="11" spans="1:14" ht="15.6" customHeight="1">
      <c r="A11" s="213" t="s">
        <v>9</v>
      </c>
      <c r="B11" s="214">
        <v>500823</v>
      </c>
      <c r="C11" s="214">
        <v>527229</v>
      </c>
      <c r="D11" s="214">
        <v>2457420</v>
      </c>
      <c r="E11" s="214">
        <v>2511661</v>
      </c>
      <c r="F11" s="215">
        <v>2.207233602721558</v>
      </c>
    </row>
    <row r="12" spans="1:14" ht="15.6" customHeight="1">
      <c r="A12" s="213" t="s">
        <v>6</v>
      </c>
      <c r="B12" s="214">
        <v>5844</v>
      </c>
      <c r="C12" s="214">
        <v>6949</v>
      </c>
      <c r="D12" s="214">
        <v>19007</v>
      </c>
      <c r="E12" s="214">
        <v>27219</v>
      </c>
      <c r="F12" s="215">
        <v>43.205134950281462</v>
      </c>
    </row>
    <row r="13" spans="1:14" ht="15.6" customHeight="1">
      <c r="A13" s="213" t="s">
        <v>175</v>
      </c>
      <c r="B13" s="214">
        <v>2771</v>
      </c>
      <c r="C13" s="214">
        <v>2095</v>
      </c>
      <c r="D13" s="214">
        <v>6915</v>
      </c>
      <c r="E13" s="214">
        <v>5303</v>
      </c>
      <c r="F13" s="215">
        <v>-23.311641359363701</v>
      </c>
    </row>
    <row r="14" spans="1:14" ht="15.6" customHeight="1">
      <c r="A14" s="213" t="s">
        <v>148</v>
      </c>
      <c r="B14" s="214">
        <v>711479</v>
      </c>
      <c r="C14" s="214">
        <v>748842</v>
      </c>
      <c r="D14" s="214">
        <v>3287987</v>
      </c>
      <c r="E14" s="214">
        <v>3500199</v>
      </c>
      <c r="F14" s="215">
        <v>6.4541617713208694</v>
      </c>
    </row>
    <row r="15" spans="1:14" ht="15.6" customHeight="1">
      <c r="A15" s="213" t="s">
        <v>145</v>
      </c>
      <c r="B15" s="214">
        <v>398852</v>
      </c>
      <c r="C15" s="214">
        <v>362741</v>
      </c>
      <c r="D15" s="214">
        <v>1608377</v>
      </c>
      <c r="E15" s="214">
        <v>1550759</v>
      </c>
      <c r="F15" s="215">
        <v>-3.582369058995496</v>
      </c>
    </row>
    <row r="16" spans="1:14" ht="15.6" customHeight="1">
      <c r="A16" s="213" t="s">
        <v>144</v>
      </c>
      <c r="B16" s="214">
        <v>71632</v>
      </c>
      <c r="C16" s="214">
        <v>54754</v>
      </c>
      <c r="D16" s="214">
        <v>212759</v>
      </c>
      <c r="E16" s="214">
        <v>210613</v>
      </c>
      <c r="F16" s="215">
        <v>-1.0086529829525399</v>
      </c>
      <c r="G16" s="1"/>
    </row>
    <row r="17" spans="1:7" ht="15.6" customHeight="1">
      <c r="A17" s="213" t="s">
        <v>150</v>
      </c>
      <c r="B17" s="214">
        <v>19264</v>
      </c>
      <c r="C17" s="214">
        <v>9281</v>
      </c>
      <c r="D17" s="214">
        <v>77328</v>
      </c>
      <c r="E17" s="214">
        <v>43759</v>
      </c>
      <c r="F17" s="215">
        <v>-43.411183529898622</v>
      </c>
      <c r="G17" s="2"/>
    </row>
    <row r="18" spans="1:7" ht="15.6" customHeight="1">
      <c r="A18" s="213" t="s">
        <v>147</v>
      </c>
      <c r="B18" s="214">
        <v>196</v>
      </c>
      <c r="C18" s="214">
        <v>224</v>
      </c>
      <c r="D18" s="214">
        <v>1253</v>
      </c>
      <c r="E18" s="214">
        <v>669</v>
      </c>
      <c r="F18" s="215">
        <v>-46.608140462889068</v>
      </c>
    </row>
    <row r="19" spans="1:7" ht="15.6" customHeight="1">
      <c r="A19" s="213" t="s">
        <v>143</v>
      </c>
      <c r="B19" s="214">
        <v>7622</v>
      </c>
      <c r="C19" s="214">
        <v>11621</v>
      </c>
      <c r="D19" s="214">
        <v>40980</v>
      </c>
      <c r="E19" s="214">
        <v>36494</v>
      </c>
      <c r="F19" s="215">
        <v>-10.94680331869205</v>
      </c>
    </row>
    <row r="20" spans="1:7" ht="15.6" customHeight="1">
      <c r="A20" s="213" t="s">
        <v>142</v>
      </c>
      <c r="B20" s="214">
        <v>77055</v>
      </c>
      <c r="C20" s="214">
        <v>76474</v>
      </c>
      <c r="D20" s="214">
        <v>365730</v>
      </c>
      <c r="E20" s="214">
        <v>257496</v>
      </c>
      <c r="F20" s="215">
        <v>-29.59396275941268</v>
      </c>
    </row>
    <row r="21" spans="1:7" ht="15.6" customHeight="1">
      <c r="A21" s="213" t="s">
        <v>149</v>
      </c>
      <c r="B21" s="214">
        <v>31738</v>
      </c>
      <c r="C21" s="214">
        <v>10877</v>
      </c>
      <c r="D21" s="214">
        <v>89534</v>
      </c>
      <c r="E21" s="214">
        <v>41812</v>
      </c>
      <c r="F21" s="215">
        <v>-53.300422185985212</v>
      </c>
    </row>
    <row r="22" spans="1:7" ht="15.6" customHeight="1">
      <c r="A22" s="213" t="s">
        <v>146</v>
      </c>
      <c r="B22" s="214">
        <v>40124</v>
      </c>
      <c r="C22" s="214">
        <v>41139</v>
      </c>
      <c r="D22" s="214">
        <v>175575</v>
      </c>
      <c r="E22" s="214">
        <v>183773</v>
      </c>
      <c r="F22" s="215">
        <v>4.6692296739285268</v>
      </c>
    </row>
    <row r="23" spans="1:7" ht="15.6" customHeight="1">
      <c r="A23" s="213" t="s">
        <v>165</v>
      </c>
      <c r="B23" s="214">
        <v>20535</v>
      </c>
      <c r="C23" s="214">
        <v>23978</v>
      </c>
      <c r="D23" s="214">
        <v>85702</v>
      </c>
      <c r="E23" s="214">
        <v>74548</v>
      </c>
      <c r="F23" s="215">
        <v>-13.01486546404985</v>
      </c>
    </row>
    <row r="24" spans="1:7" ht="15.6" customHeight="1">
      <c r="A24" s="213" t="s">
        <v>141</v>
      </c>
      <c r="B24" s="214">
        <v>35726</v>
      </c>
      <c r="C24" s="214">
        <v>41564</v>
      </c>
      <c r="D24" s="214">
        <v>147192</v>
      </c>
      <c r="E24" s="214">
        <v>185753</v>
      </c>
      <c r="F24" s="215">
        <v>26.19775531278874</v>
      </c>
    </row>
    <row r="25" spans="1:7" ht="15.6" customHeight="1">
      <c r="A25" s="213" t="s">
        <v>140</v>
      </c>
      <c r="B25" s="214">
        <v>1</v>
      </c>
      <c r="C25" s="214">
        <v>0</v>
      </c>
      <c r="D25" s="214">
        <v>12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28537</v>
      </c>
      <c r="C26" s="214">
        <v>33250</v>
      </c>
      <c r="D26" s="214">
        <v>131540</v>
      </c>
      <c r="E26" s="214">
        <v>152623</v>
      </c>
      <c r="F26" s="215">
        <v>16.027824235973849</v>
      </c>
    </row>
    <row r="27" spans="1:7" ht="15.6" customHeight="1">
      <c r="A27" s="213" t="s">
        <v>173</v>
      </c>
      <c r="B27" s="214">
        <v>121518</v>
      </c>
      <c r="C27" s="214">
        <v>124593</v>
      </c>
      <c r="D27" s="214">
        <v>587934</v>
      </c>
      <c r="E27" s="214">
        <v>562644</v>
      </c>
      <c r="F27" s="215">
        <v>-4.3015032299543776</v>
      </c>
    </row>
    <row r="28" spans="1:7" ht="15.6" customHeight="1">
      <c r="A28" s="213" t="s">
        <v>177</v>
      </c>
      <c r="B28" s="214">
        <v>23859</v>
      </c>
      <c r="C28" s="214">
        <v>25425</v>
      </c>
      <c r="D28" s="214">
        <v>140431</v>
      </c>
      <c r="E28" s="214">
        <v>227765</v>
      </c>
      <c r="F28" s="215">
        <v>62.189972299563493</v>
      </c>
    </row>
    <row r="29" spans="1:7" ht="15.6" customHeight="1">
      <c r="A29" s="213" t="s">
        <v>178</v>
      </c>
      <c r="B29" s="214">
        <v>80414</v>
      </c>
      <c r="C29" s="214">
        <v>80243</v>
      </c>
      <c r="D29" s="214">
        <v>350223</v>
      </c>
      <c r="E29" s="214">
        <v>375381</v>
      </c>
      <c r="F29" s="215">
        <v>7.1834231332608027</v>
      </c>
    </row>
    <row r="30" spans="1:7" ht="15.6" customHeight="1">
      <c r="A30" s="213" t="s">
        <v>179</v>
      </c>
      <c r="B30" s="214">
        <v>13779</v>
      </c>
      <c r="C30" s="214">
        <v>22209</v>
      </c>
      <c r="D30" s="214">
        <v>105858</v>
      </c>
      <c r="E30" s="214">
        <v>80907</v>
      </c>
      <c r="F30" s="215">
        <v>-23.570254491866461</v>
      </c>
    </row>
    <row r="31" spans="1:7" ht="15.6" customHeight="1">
      <c r="A31" s="213" t="s">
        <v>180</v>
      </c>
      <c r="B31" s="214">
        <v>106374</v>
      </c>
      <c r="C31" s="214">
        <v>110653</v>
      </c>
      <c r="D31" s="214">
        <v>460338</v>
      </c>
      <c r="E31" s="214">
        <v>439938</v>
      </c>
      <c r="F31" s="215">
        <v>-4.4315264001668311</v>
      </c>
    </row>
    <row r="32" spans="1:7" ht="15.6" customHeight="1">
      <c r="A32" s="213" t="s">
        <v>181</v>
      </c>
      <c r="B32" s="214">
        <v>1067426</v>
      </c>
      <c r="C32" s="214">
        <v>1063376</v>
      </c>
      <c r="D32" s="214">
        <v>4866367</v>
      </c>
      <c r="E32" s="214">
        <v>5172529</v>
      </c>
      <c r="F32" s="215">
        <v>6.291387394333384</v>
      </c>
    </row>
    <row r="33" spans="1:6" ht="15.6" customHeight="1">
      <c r="A33" s="213" t="s">
        <v>182</v>
      </c>
      <c r="B33" s="214">
        <v>143113</v>
      </c>
      <c r="C33" s="214">
        <v>168967</v>
      </c>
      <c r="D33" s="214">
        <v>665098</v>
      </c>
      <c r="E33" s="214">
        <v>712510</v>
      </c>
      <c r="F33" s="215">
        <v>7.1285735335243894</v>
      </c>
    </row>
    <row r="34" spans="1:6" ht="15.6" customHeight="1">
      <c r="A34" s="213" t="s">
        <v>183</v>
      </c>
      <c r="B34" s="214">
        <v>21594</v>
      </c>
      <c r="C34" s="214">
        <v>20547</v>
      </c>
      <c r="D34" s="214">
        <v>107232</v>
      </c>
      <c r="E34" s="214">
        <v>116419</v>
      </c>
      <c r="F34" s="215">
        <v>8.5674052521635389</v>
      </c>
    </row>
    <row r="35" spans="1:6" ht="15.6" customHeight="1">
      <c r="A35" s="217" t="s">
        <v>153</v>
      </c>
      <c r="B35" s="218">
        <f>SUM(B7:B34)</f>
        <v>3667615</v>
      </c>
      <c r="C35" s="218">
        <f>SUM(C7:C34)</f>
        <v>3681814</v>
      </c>
      <c r="D35" s="218">
        <f>SUM(D7:D34)</f>
        <v>16605275</v>
      </c>
      <c r="E35" s="218">
        <f>SUM(E7:E34)</f>
        <v>16984404</v>
      </c>
      <c r="F35" s="219">
        <f>E35*100/D35-100</f>
        <v>2.2831841086642584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C6B4-97CE-49DA-A2B1-565DCFE7BE87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243741</v>
      </c>
      <c r="C7" s="214">
        <v>238624</v>
      </c>
      <c r="D7" s="214">
        <v>1170949</v>
      </c>
      <c r="E7" s="214">
        <v>993173</v>
      </c>
      <c r="F7" s="215">
        <v>-15.182215450886421</v>
      </c>
      <c r="G7" s="6"/>
    </row>
    <row r="8" spans="1:14" s="33" customFormat="1" ht="15.6" customHeight="1">
      <c r="A8" s="213" t="s">
        <v>11</v>
      </c>
      <c r="B8" s="214">
        <v>85305</v>
      </c>
      <c r="C8" s="214">
        <v>98042</v>
      </c>
      <c r="D8" s="214">
        <v>406207</v>
      </c>
      <c r="E8" s="214">
        <v>231703</v>
      </c>
      <c r="F8" s="215">
        <v>-42.959377854148258</v>
      </c>
      <c r="G8" s="216"/>
    </row>
    <row r="9" spans="1:14" ht="15.6" customHeight="1">
      <c r="A9" s="213" t="s">
        <v>8</v>
      </c>
      <c r="B9" s="214">
        <v>364605</v>
      </c>
      <c r="C9" s="214">
        <v>463159</v>
      </c>
      <c r="D9" s="214">
        <v>1370017</v>
      </c>
      <c r="E9" s="214">
        <v>1634950</v>
      </c>
      <c r="F9" s="215">
        <v>19.337935222701621</v>
      </c>
      <c r="G9" s="6"/>
    </row>
    <row r="10" spans="1:14" ht="15.6" customHeight="1">
      <c r="A10" s="213" t="s">
        <v>10</v>
      </c>
      <c r="B10" s="214">
        <v>201722</v>
      </c>
      <c r="C10" s="214">
        <v>203382</v>
      </c>
      <c r="D10" s="214">
        <v>778673</v>
      </c>
      <c r="E10" s="214">
        <v>993874</v>
      </c>
      <c r="F10" s="215">
        <v>27.636889939679431</v>
      </c>
    </row>
    <row r="11" spans="1:14" ht="15.6" customHeight="1">
      <c r="A11" s="213" t="s">
        <v>9</v>
      </c>
      <c r="B11" s="214">
        <v>759892</v>
      </c>
      <c r="C11" s="214">
        <v>724198</v>
      </c>
      <c r="D11" s="214">
        <v>3888285</v>
      </c>
      <c r="E11" s="214">
        <v>3606322</v>
      </c>
      <c r="F11" s="215">
        <v>-7.2516032132418218</v>
      </c>
    </row>
    <row r="12" spans="1:14" ht="15.6" customHeight="1">
      <c r="A12" s="213" t="s">
        <v>6</v>
      </c>
      <c r="B12" s="214">
        <v>57264</v>
      </c>
      <c r="C12" s="214">
        <v>34089</v>
      </c>
      <c r="D12" s="214">
        <v>274374</v>
      </c>
      <c r="E12" s="214">
        <v>306490</v>
      </c>
      <c r="F12" s="215">
        <v>11.7051907250687</v>
      </c>
    </row>
    <row r="13" spans="1:14" ht="15.6" customHeight="1">
      <c r="A13" s="213" t="s">
        <v>175</v>
      </c>
      <c r="B13" s="214">
        <v>772</v>
      </c>
      <c r="C13" s="214">
        <v>730</v>
      </c>
      <c r="D13" s="214">
        <v>4292</v>
      </c>
      <c r="E13" s="214">
        <v>2470</v>
      </c>
      <c r="F13" s="215">
        <v>-42.451071761416593</v>
      </c>
    </row>
    <row r="14" spans="1:14" ht="15.6" customHeight="1">
      <c r="A14" s="213" t="s">
        <v>148</v>
      </c>
      <c r="B14" s="214">
        <v>1140017</v>
      </c>
      <c r="C14" s="214">
        <v>969368</v>
      </c>
      <c r="D14" s="214">
        <v>4915634</v>
      </c>
      <c r="E14" s="214">
        <v>4801592</v>
      </c>
      <c r="F14" s="215">
        <v>-2.3199855807002758</v>
      </c>
    </row>
    <row r="15" spans="1:14" ht="15.6" customHeight="1">
      <c r="A15" s="213" t="s">
        <v>145</v>
      </c>
      <c r="B15" s="214">
        <v>709467</v>
      </c>
      <c r="C15" s="214">
        <v>698052</v>
      </c>
      <c r="D15" s="214">
        <v>3541859</v>
      </c>
      <c r="E15" s="214">
        <v>3373680</v>
      </c>
      <c r="F15" s="215">
        <v>-4.7483256673966991</v>
      </c>
    </row>
    <row r="16" spans="1:14" ht="15.6" customHeight="1">
      <c r="A16" s="213" t="s">
        <v>144</v>
      </c>
      <c r="B16" s="214">
        <v>904579</v>
      </c>
      <c r="C16" s="214">
        <v>431937</v>
      </c>
      <c r="D16" s="214">
        <v>3839649</v>
      </c>
      <c r="E16" s="214">
        <v>2727027</v>
      </c>
      <c r="F16" s="215">
        <v>-28.977179945354379</v>
      </c>
      <c r="G16" s="1"/>
    </row>
    <row r="17" spans="1:7" ht="15.6" customHeight="1">
      <c r="A17" s="213" t="s">
        <v>150</v>
      </c>
      <c r="B17" s="214">
        <v>273165</v>
      </c>
      <c r="C17" s="214">
        <v>218618</v>
      </c>
      <c r="D17" s="214">
        <v>1296008</v>
      </c>
      <c r="E17" s="214">
        <v>1180802</v>
      </c>
      <c r="F17" s="215">
        <v>-8.8892969796482788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4537</v>
      </c>
      <c r="F18" s="215"/>
    </row>
    <row r="19" spans="1:7" ht="15.6" customHeight="1">
      <c r="A19" s="213" t="s">
        <v>143</v>
      </c>
      <c r="B19" s="214">
        <v>164219</v>
      </c>
      <c r="C19" s="214">
        <v>145241</v>
      </c>
      <c r="D19" s="214">
        <v>693130</v>
      </c>
      <c r="E19" s="214">
        <v>678608</v>
      </c>
      <c r="F19" s="215">
        <v>-2.0951336690087028</v>
      </c>
    </row>
    <row r="20" spans="1:7" ht="15.6" customHeight="1">
      <c r="A20" s="213" t="s">
        <v>142</v>
      </c>
      <c r="B20" s="214">
        <v>305014</v>
      </c>
      <c r="C20" s="214">
        <v>265894</v>
      </c>
      <c r="D20" s="214">
        <v>1302866</v>
      </c>
      <c r="E20" s="214">
        <v>1451928</v>
      </c>
      <c r="F20" s="215">
        <v>11.441084501399221</v>
      </c>
    </row>
    <row r="21" spans="1:7" ht="15.6" customHeight="1">
      <c r="A21" s="213" t="s">
        <v>149</v>
      </c>
      <c r="B21" s="214">
        <v>570990</v>
      </c>
      <c r="C21" s="214">
        <v>479676</v>
      </c>
      <c r="D21" s="214">
        <v>2797898</v>
      </c>
      <c r="E21" s="214">
        <v>2197237</v>
      </c>
      <c r="F21" s="215">
        <v>-21.468295127270551</v>
      </c>
    </row>
    <row r="22" spans="1:7" ht="15.6" customHeight="1">
      <c r="A22" s="213" t="s">
        <v>146</v>
      </c>
      <c r="B22" s="214">
        <v>34379</v>
      </c>
      <c r="C22" s="214">
        <v>32736</v>
      </c>
      <c r="D22" s="214">
        <v>159122</v>
      </c>
      <c r="E22" s="214">
        <v>163497</v>
      </c>
      <c r="F22" s="215">
        <v>2.749462676436949</v>
      </c>
    </row>
    <row r="23" spans="1:7" ht="15.6" customHeight="1">
      <c r="A23" s="213" t="s">
        <v>165</v>
      </c>
      <c r="B23" s="214">
        <v>49136</v>
      </c>
      <c r="C23" s="214">
        <v>46810</v>
      </c>
      <c r="D23" s="214">
        <v>212365</v>
      </c>
      <c r="E23" s="214">
        <v>204322</v>
      </c>
      <c r="F23" s="215">
        <v>-3.7873472559037542</v>
      </c>
    </row>
    <row r="24" spans="1:7" ht="15.6" customHeight="1">
      <c r="A24" s="213" t="s">
        <v>141</v>
      </c>
      <c r="B24" s="214">
        <v>45002</v>
      </c>
      <c r="C24" s="214">
        <v>68470</v>
      </c>
      <c r="D24" s="214">
        <v>271015</v>
      </c>
      <c r="E24" s="214">
        <v>258292</v>
      </c>
      <c r="F24" s="215">
        <v>-4.6945741010645179</v>
      </c>
    </row>
    <row r="25" spans="1:7" ht="15.6" customHeight="1">
      <c r="A25" s="213" t="s">
        <v>140</v>
      </c>
      <c r="B25" s="214">
        <v>0</v>
      </c>
      <c r="C25" s="214">
        <v>65</v>
      </c>
      <c r="D25" s="214">
        <v>0</v>
      </c>
      <c r="E25" s="214">
        <v>65</v>
      </c>
      <c r="F25" s="215"/>
    </row>
    <row r="26" spans="1:7" ht="15.6" customHeight="1">
      <c r="A26" s="213" t="s">
        <v>152</v>
      </c>
      <c r="B26" s="214">
        <v>68243</v>
      </c>
      <c r="C26" s="214">
        <v>28162</v>
      </c>
      <c r="D26" s="214">
        <v>298449</v>
      </c>
      <c r="E26" s="214">
        <v>258218</v>
      </c>
      <c r="F26" s="215">
        <v>-13.48002506290857</v>
      </c>
    </row>
    <row r="27" spans="1:7" ht="15.6" customHeight="1">
      <c r="A27" s="213" t="s">
        <v>173</v>
      </c>
      <c r="B27" s="214">
        <v>91157</v>
      </c>
      <c r="C27" s="214">
        <v>84965</v>
      </c>
      <c r="D27" s="214">
        <v>475947</v>
      </c>
      <c r="E27" s="214">
        <v>436294</v>
      </c>
      <c r="F27" s="215">
        <v>-8.3313898396250039</v>
      </c>
    </row>
    <row r="28" spans="1:7" ht="15.6" customHeight="1">
      <c r="A28" s="213" t="s">
        <v>177</v>
      </c>
      <c r="B28" s="214">
        <v>48761</v>
      </c>
      <c r="C28" s="214">
        <v>40644</v>
      </c>
      <c r="D28" s="214">
        <v>345597</v>
      </c>
      <c r="E28" s="214">
        <v>246820</v>
      </c>
      <c r="F28" s="215">
        <v>-28.58155597415487</v>
      </c>
    </row>
    <row r="29" spans="1:7" ht="15.6" customHeight="1">
      <c r="A29" s="213" t="s">
        <v>178</v>
      </c>
      <c r="B29" s="214">
        <v>228915</v>
      </c>
      <c r="C29" s="214">
        <v>337498</v>
      </c>
      <c r="D29" s="214">
        <v>1059427</v>
      </c>
      <c r="E29" s="214">
        <v>1244814</v>
      </c>
      <c r="F29" s="215">
        <v>17.498798879016679</v>
      </c>
    </row>
    <row r="30" spans="1:7" ht="15.6" customHeight="1">
      <c r="A30" s="213" t="s">
        <v>179</v>
      </c>
      <c r="B30" s="214">
        <v>38087</v>
      </c>
      <c r="C30" s="214">
        <v>35481</v>
      </c>
      <c r="D30" s="214">
        <v>211572</v>
      </c>
      <c r="E30" s="214">
        <v>296317</v>
      </c>
      <c r="F30" s="215">
        <v>40.054922201425512</v>
      </c>
    </row>
    <row r="31" spans="1:7" ht="15.6" customHeight="1">
      <c r="A31" s="213" t="s">
        <v>180</v>
      </c>
      <c r="B31" s="214">
        <v>404341</v>
      </c>
      <c r="C31" s="214">
        <v>200471</v>
      </c>
      <c r="D31" s="214">
        <v>1675801</v>
      </c>
      <c r="E31" s="214">
        <v>1414949</v>
      </c>
      <c r="F31" s="215">
        <v>-15.56581002159564</v>
      </c>
    </row>
    <row r="32" spans="1:7" ht="15.6" customHeight="1">
      <c r="A32" s="213" t="s">
        <v>181</v>
      </c>
      <c r="B32" s="214">
        <v>1435225</v>
      </c>
      <c r="C32" s="214">
        <v>1349704</v>
      </c>
      <c r="D32" s="214">
        <v>6109640</v>
      </c>
      <c r="E32" s="214">
        <v>6205162</v>
      </c>
      <c r="F32" s="215">
        <v>1.563463641065596</v>
      </c>
    </row>
    <row r="33" spans="1:6" ht="15.6" customHeight="1">
      <c r="A33" s="213" t="s">
        <v>182</v>
      </c>
      <c r="B33" s="214">
        <v>162013</v>
      </c>
      <c r="C33" s="214">
        <v>181356</v>
      </c>
      <c r="D33" s="214">
        <v>804525</v>
      </c>
      <c r="E33" s="214">
        <v>802072</v>
      </c>
      <c r="F33" s="215">
        <v>-0.30490040707249477</v>
      </c>
    </row>
    <row r="34" spans="1:6" ht="15.6" customHeight="1">
      <c r="A34" s="213" t="s">
        <v>183</v>
      </c>
      <c r="B34" s="214">
        <v>40364</v>
      </c>
      <c r="C34" s="214">
        <v>31154</v>
      </c>
      <c r="D34" s="214">
        <v>152796</v>
      </c>
      <c r="E34" s="214">
        <v>132955</v>
      </c>
      <c r="F34" s="215">
        <v>-12.985287572973119</v>
      </c>
    </row>
    <row r="35" spans="1:6" ht="15.6" customHeight="1">
      <c r="A35" s="217" t="s">
        <v>153</v>
      </c>
      <c r="B35" s="218">
        <f>SUM(B7:B34)</f>
        <v>8426375</v>
      </c>
      <c r="C35" s="218">
        <f>SUM(C7:C34)</f>
        <v>7408526</v>
      </c>
      <c r="D35" s="218">
        <f>SUM(D7:D34)</f>
        <v>38056097</v>
      </c>
      <c r="E35" s="218">
        <f>SUM(E7:E34)</f>
        <v>35848170</v>
      </c>
      <c r="F35" s="219">
        <f>E35*100/D35-100</f>
        <v>-5.801769424752095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303CB-B989-4765-9F8D-F90B8783120F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172603</v>
      </c>
      <c r="C7" s="214">
        <v>189067</v>
      </c>
      <c r="D7" s="214">
        <v>835914</v>
      </c>
      <c r="E7" s="214">
        <v>694922</v>
      </c>
      <c r="F7" s="215">
        <v>-16.866806872477309</v>
      </c>
      <c r="G7" s="6"/>
    </row>
    <row r="8" spans="1:14" s="33" customFormat="1" ht="15.6" customHeight="1">
      <c r="A8" s="213" t="s">
        <v>11</v>
      </c>
      <c r="B8" s="214">
        <v>30</v>
      </c>
      <c r="C8" s="214">
        <v>2</v>
      </c>
      <c r="D8" s="214">
        <v>3423</v>
      </c>
      <c r="E8" s="214">
        <v>6</v>
      </c>
      <c r="F8" s="215">
        <v>-99.824715162138475</v>
      </c>
      <c r="G8" s="222"/>
    </row>
    <row r="9" spans="1:14" ht="15.6" customHeight="1">
      <c r="A9" s="213" t="s">
        <v>8</v>
      </c>
      <c r="B9" s="214">
        <v>7165</v>
      </c>
      <c r="C9" s="214">
        <v>0</v>
      </c>
      <c r="D9" s="214">
        <v>42712</v>
      </c>
      <c r="E9" s="214">
        <v>14231</v>
      </c>
      <c r="F9" s="215">
        <v>-66.681494661921704</v>
      </c>
      <c r="G9" s="223"/>
    </row>
    <row r="10" spans="1:14" ht="15.6" customHeight="1">
      <c r="A10" s="213" t="s">
        <v>10</v>
      </c>
      <c r="B10" s="214">
        <v>24646</v>
      </c>
      <c r="C10" s="214">
        <v>27586</v>
      </c>
      <c r="D10" s="214">
        <v>101660</v>
      </c>
      <c r="E10" s="214">
        <v>98656</v>
      </c>
      <c r="F10" s="215">
        <v>-2.9549478654337951</v>
      </c>
    </row>
    <row r="11" spans="1:14" ht="15.6" customHeight="1">
      <c r="A11" s="213" t="s">
        <v>9</v>
      </c>
      <c r="B11" s="214">
        <v>313326</v>
      </c>
      <c r="C11" s="214">
        <v>230179</v>
      </c>
      <c r="D11" s="214">
        <v>1775607</v>
      </c>
      <c r="E11" s="214">
        <v>1224132</v>
      </c>
      <c r="F11" s="215">
        <v>-31.058392988989109</v>
      </c>
    </row>
    <row r="12" spans="1:14" ht="15.6" customHeight="1">
      <c r="A12" s="213" t="s">
        <v>6</v>
      </c>
      <c r="B12" s="214">
        <v>0</v>
      </c>
      <c r="C12" s="214">
        <v>0</v>
      </c>
      <c r="D12" s="214">
        <v>3004</v>
      </c>
      <c r="E12" s="214">
        <v>4009</v>
      </c>
      <c r="F12" s="215">
        <v>33.45539280958721</v>
      </c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31601</v>
      </c>
      <c r="C14" s="214">
        <v>56020</v>
      </c>
      <c r="D14" s="214">
        <v>207765</v>
      </c>
      <c r="E14" s="214">
        <v>150643</v>
      </c>
      <c r="F14" s="215">
        <v>-27.493562438331761</v>
      </c>
    </row>
    <row r="15" spans="1:14" ht="15.6" customHeight="1">
      <c r="A15" s="213" t="s">
        <v>145</v>
      </c>
      <c r="B15" s="214">
        <v>192983</v>
      </c>
      <c r="C15" s="214">
        <v>193437</v>
      </c>
      <c r="D15" s="214">
        <v>1451590</v>
      </c>
      <c r="E15" s="214">
        <v>1151660</v>
      </c>
      <c r="F15" s="215">
        <v>-20.66217044757818</v>
      </c>
    </row>
    <row r="16" spans="1:14" ht="15.6" customHeight="1">
      <c r="A16" s="213" t="s">
        <v>144</v>
      </c>
      <c r="B16" s="214">
        <v>540813</v>
      </c>
      <c r="C16" s="214">
        <v>306520</v>
      </c>
      <c r="D16" s="214">
        <v>2308172</v>
      </c>
      <c r="E16" s="214">
        <v>1795753</v>
      </c>
      <c r="F16" s="215">
        <v>-22.200208649961969</v>
      </c>
      <c r="G16" s="1"/>
    </row>
    <row r="17" spans="1:10" ht="15.6" customHeight="1">
      <c r="A17" s="213" t="s">
        <v>150</v>
      </c>
      <c r="B17" s="214">
        <v>71913</v>
      </c>
      <c r="C17" s="214">
        <v>78365</v>
      </c>
      <c r="D17" s="214">
        <v>575899</v>
      </c>
      <c r="E17" s="214">
        <v>450512</v>
      </c>
      <c r="F17" s="215">
        <v>-21.772394117718559</v>
      </c>
      <c r="G17" s="2"/>
    </row>
    <row r="18" spans="1:10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4498</v>
      </c>
      <c r="F18" s="215"/>
    </row>
    <row r="19" spans="1:10" ht="15.6" customHeight="1">
      <c r="A19" s="213" t="s">
        <v>143</v>
      </c>
      <c r="B19" s="214">
        <v>48191</v>
      </c>
      <c r="C19" s="214">
        <v>9324</v>
      </c>
      <c r="D19" s="214">
        <v>69836</v>
      </c>
      <c r="E19" s="214">
        <v>48243</v>
      </c>
      <c r="F19" s="215">
        <v>-30.919583023082652</v>
      </c>
    </row>
    <row r="20" spans="1:10" ht="15.6" customHeight="1">
      <c r="A20" s="213" t="s">
        <v>142</v>
      </c>
      <c r="B20" s="214">
        <v>3371</v>
      </c>
      <c r="C20" s="214">
        <v>3405</v>
      </c>
      <c r="D20" s="214">
        <v>34879</v>
      </c>
      <c r="E20" s="214">
        <v>24540</v>
      </c>
      <c r="F20" s="215">
        <v>-29.642478282060839</v>
      </c>
      <c r="J20" s="224"/>
    </row>
    <row r="21" spans="1:10" ht="15.6" customHeight="1">
      <c r="A21" s="213" t="s">
        <v>149</v>
      </c>
      <c r="B21" s="214">
        <v>479032</v>
      </c>
      <c r="C21" s="214">
        <v>270020</v>
      </c>
      <c r="D21" s="214">
        <v>2073084</v>
      </c>
      <c r="E21" s="214">
        <v>1357152</v>
      </c>
      <c r="F21" s="215">
        <v>-34.534635354862623</v>
      </c>
    </row>
    <row r="22" spans="1:10" ht="15.6" customHeight="1">
      <c r="A22" s="213" t="s">
        <v>146</v>
      </c>
      <c r="B22" s="214">
        <v>7862</v>
      </c>
      <c r="C22" s="214">
        <v>15254</v>
      </c>
      <c r="D22" s="214">
        <v>56665</v>
      </c>
      <c r="E22" s="214">
        <v>84699</v>
      </c>
      <c r="F22" s="215">
        <v>49.47321980058237</v>
      </c>
    </row>
    <row r="23" spans="1:10" ht="15.6" customHeight="1">
      <c r="A23" s="213" t="s">
        <v>165</v>
      </c>
      <c r="B23" s="214">
        <v>3607</v>
      </c>
      <c r="C23" s="214">
        <v>2320</v>
      </c>
      <c r="D23" s="214">
        <v>15562</v>
      </c>
      <c r="E23" s="214">
        <v>15120</v>
      </c>
      <c r="F23" s="215">
        <v>-2.840251895643235</v>
      </c>
    </row>
    <row r="24" spans="1:10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10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10" ht="15.6" customHeight="1">
      <c r="A26" s="213" t="s">
        <v>152</v>
      </c>
      <c r="B26" s="214">
        <v>0</v>
      </c>
      <c r="C26" s="214">
        <v>0</v>
      </c>
      <c r="D26" s="214">
        <v>3457</v>
      </c>
      <c r="E26" s="214">
        <v>3577</v>
      </c>
      <c r="F26" s="215">
        <v>3.471217818918134</v>
      </c>
    </row>
    <row r="27" spans="1:10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10" ht="15.6" customHeight="1">
      <c r="A28" s="213" t="s">
        <v>177</v>
      </c>
      <c r="B28" s="214">
        <v>45300</v>
      </c>
      <c r="C28" s="214">
        <v>25824</v>
      </c>
      <c r="D28" s="214">
        <v>299692</v>
      </c>
      <c r="E28" s="214">
        <v>168308</v>
      </c>
      <c r="F28" s="215">
        <v>-43.839675400077411</v>
      </c>
    </row>
    <row r="29" spans="1:10" ht="15.6" customHeight="1">
      <c r="A29" s="213" t="s">
        <v>178</v>
      </c>
      <c r="B29" s="214">
        <v>2484</v>
      </c>
      <c r="C29" s="214">
        <v>0</v>
      </c>
      <c r="D29" s="214">
        <v>4852</v>
      </c>
      <c r="E29" s="214">
        <v>7012</v>
      </c>
      <c r="F29" s="215">
        <v>44.517724649629031</v>
      </c>
    </row>
    <row r="30" spans="1:10" ht="15.6" customHeight="1">
      <c r="A30" s="213" t="s">
        <v>179</v>
      </c>
      <c r="B30" s="214">
        <v>0</v>
      </c>
      <c r="C30" s="214">
        <v>0</v>
      </c>
      <c r="D30" s="214">
        <v>0</v>
      </c>
      <c r="E30" s="214">
        <v>0</v>
      </c>
      <c r="F30" s="215"/>
    </row>
    <row r="31" spans="1:10" ht="15.6" customHeight="1">
      <c r="A31" s="213" t="s">
        <v>180</v>
      </c>
      <c r="B31" s="214">
        <v>298867</v>
      </c>
      <c r="C31" s="214">
        <v>151779</v>
      </c>
      <c r="D31" s="214">
        <v>1288641</v>
      </c>
      <c r="E31" s="214">
        <v>1103444</v>
      </c>
      <c r="F31" s="215">
        <v>-14.371496793909239</v>
      </c>
    </row>
    <row r="32" spans="1:10" ht="15.6" customHeight="1">
      <c r="A32" s="213" t="s">
        <v>181</v>
      </c>
      <c r="B32" s="214">
        <v>13060</v>
      </c>
      <c r="C32" s="214">
        <v>31185</v>
      </c>
      <c r="D32" s="214">
        <v>90050</v>
      </c>
      <c r="E32" s="214">
        <v>89134</v>
      </c>
      <c r="F32" s="215">
        <v>-1.0172126596335429</v>
      </c>
    </row>
    <row r="33" spans="1:6" ht="15.6" customHeight="1">
      <c r="A33" s="213" t="s">
        <v>182</v>
      </c>
      <c r="B33" s="214">
        <v>0</v>
      </c>
      <c r="C33" s="214">
        <v>4</v>
      </c>
      <c r="D33" s="214">
        <v>0</v>
      </c>
      <c r="E33" s="214">
        <v>4</v>
      </c>
    </row>
    <row r="34" spans="1:6" ht="15.6" customHeight="1">
      <c r="A34" s="213" t="s">
        <v>183</v>
      </c>
      <c r="B34" s="214">
        <v>0</v>
      </c>
      <c r="C34" s="214">
        <v>0</v>
      </c>
      <c r="D34" s="214">
        <v>0</v>
      </c>
      <c r="E34" s="214">
        <v>0</v>
      </c>
    </row>
    <row r="35" spans="1:6" ht="15.6" customHeight="1">
      <c r="A35" s="217" t="s">
        <v>153</v>
      </c>
      <c r="B35" s="218">
        <f>SUM(B7:B34)</f>
        <v>2256854</v>
      </c>
      <c r="C35" s="218">
        <f>SUM(C7:C34)</f>
        <v>1590291</v>
      </c>
      <c r="D35" s="218">
        <f>SUM(D7:D34)</f>
        <v>11242464</v>
      </c>
      <c r="E35" s="218">
        <f>SUM(E7:E34)</f>
        <v>8490255</v>
      </c>
      <c r="F35" s="219">
        <f>E35*100/D35-100</f>
        <v>-24.480478656636123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1F397-5B64-4307-AAE3-F3FC88303332}">
  <sheetPr>
    <pageSetUpPr fitToPage="1"/>
  </sheetPr>
  <dimension ref="A1:N36"/>
  <sheetViews>
    <sheetView topLeftCell="A16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50773</v>
      </c>
      <c r="C7" s="214">
        <v>40209</v>
      </c>
      <c r="D7" s="214">
        <v>277571</v>
      </c>
      <c r="E7" s="214">
        <v>261156</v>
      </c>
      <c r="F7" s="215">
        <v>-5.9138022343832688</v>
      </c>
      <c r="G7" s="6"/>
    </row>
    <row r="8" spans="1:14" s="33" customFormat="1" ht="15.6" customHeight="1">
      <c r="A8" s="213" t="s">
        <v>11</v>
      </c>
      <c r="B8" s="214">
        <v>74312</v>
      </c>
      <c r="C8" s="214">
        <v>86371</v>
      </c>
      <c r="D8" s="214">
        <v>376863</v>
      </c>
      <c r="E8" s="214">
        <v>184643</v>
      </c>
      <c r="F8" s="215">
        <v>-51.005272473020703</v>
      </c>
      <c r="G8" s="216"/>
    </row>
    <row r="9" spans="1:14" ht="15.6" customHeight="1">
      <c r="A9" s="213" t="s">
        <v>8</v>
      </c>
      <c r="B9" s="214">
        <v>322849</v>
      </c>
      <c r="C9" s="214">
        <v>418987</v>
      </c>
      <c r="D9" s="214">
        <v>1167501</v>
      </c>
      <c r="E9" s="214">
        <v>1419190</v>
      </c>
      <c r="F9" s="215">
        <v>21.55792586044895</v>
      </c>
      <c r="G9" s="6"/>
    </row>
    <row r="10" spans="1:14" ht="15.6" customHeight="1">
      <c r="A10" s="213" t="s">
        <v>10</v>
      </c>
      <c r="B10" s="214">
        <v>105842</v>
      </c>
      <c r="C10" s="214">
        <v>79459</v>
      </c>
      <c r="D10" s="214">
        <v>352711</v>
      </c>
      <c r="E10" s="214">
        <v>396901</v>
      </c>
      <c r="F10" s="215">
        <v>12.528670781461321</v>
      </c>
    </row>
    <row r="11" spans="1:14" ht="15.6" customHeight="1">
      <c r="A11" s="213" t="s">
        <v>9</v>
      </c>
      <c r="B11" s="214">
        <v>0</v>
      </c>
      <c r="C11" s="214">
        <v>0</v>
      </c>
      <c r="D11" s="214">
        <v>0</v>
      </c>
      <c r="E11" s="214">
        <v>5950</v>
      </c>
      <c r="F11" s="215"/>
    </row>
    <row r="12" spans="1:14" ht="15.6" customHeight="1">
      <c r="A12" s="213" t="s">
        <v>6</v>
      </c>
      <c r="B12" s="214">
        <v>28415</v>
      </c>
      <c r="C12" s="214">
        <v>16600</v>
      </c>
      <c r="D12" s="214">
        <v>163635</v>
      </c>
      <c r="E12" s="214">
        <v>210971</v>
      </c>
      <c r="F12" s="215">
        <v>28.92779662052741</v>
      </c>
    </row>
    <row r="13" spans="1:14" ht="15.6" customHeight="1">
      <c r="A13" s="213" t="s">
        <v>175</v>
      </c>
      <c r="B13" s="214">
        <v>0</v>
      </c>
      <c r="C13" s="214">
        <v>27</v>
      </c>
      <c r="D13" s="214">
        <v>23</v>
      </c>
      <c r="E13" s="214">
        <v>47</v>
      </c>
      <c r="F13" s="215">
        <v>104.3478260869565</v>
      </c>
    </row>
    <row r="14" spans="1:14" ht="15.6" customHeight="1">
      <c r="A14" s="213" t="s">
        <v>148</v>
      </c>
      <c r="B14" s="214">
        <v>250575</v>
      </c>
      <c r="C14" s="214">
        <v>117722</v>
      </c>
      <c r="D14" s="214">
        <v>745277</v>
      </c>
      <c r="E14" s="214">
        <v>509559</v>
      </c>
      <c r="F14" s="215">
        <v>-31.62824023819331</v>
      </c>
    </row>
    <row r="15" spans="1:14" ht="15.6" customHeight="1">
      <c r="A15" s="213" t="s">
        <v>145</v>
      </c>
      <c r="B15" s="214">
        <v>217694</v>
      </c>
      <c r="C15" s="214">
        <v>216620</v>
      </c>
      <c r="D15" s="214">
        <v>774495</v>
      </c>
      <c r="E15" s="214">
        <v>940301</v>
      </c>
      <c r="F15" s="215">
        <v>21.408272487233621</v>
      </c>
    </row>
    <row r="16" spans="1:14" ht="15.6" customHeight="1">
      <c r="A16" s="213" t="s">
        <v>144</v>
      </c>
      <c r="B16" s="214">
        <v>322073</v>
      </c>
      <c r="C16" s="214">
        <v>90362</v>
      </c>
      <c r="D16" s="214">
        <v>1369513</v>
      </c>
      <c r="E16" s="214">
        <v>789546</v>
      </c>
      <c r="F16" s="215">
        <v>-42.348411442607699</v>
      </c>
      <c r="G16" s="1"/>
    </row>
    <row r="17" spans="1:7" ht="15.6" customHeight="1">
      <c r="A17" s="213" t="s">
        <v>150</v>
      </c>
      <c r="B17" s="214">
        <v>131575</v>
      </c>
      <c r="C17" s="214">
        <v>74826</v>
      </c>
      <c r="D17" s="214">
        <v>437648</v>
      </c>
      <c r="E17" s="214">
        <v>401836</v>
      </c>
      <c r="F17" s="215">
        <v>-8.1828318648777127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75030</v>
      </c>
      <c r="C19" s="214">
        <v>66794</v>
      </c>
      <c r="D19" s="214">
        <v>405963</v>
      </c>
      <c r="E19" s="214">
        <v>366442</v>
      </c>
      <c r="F19" s="215">
        <v>-9.7351236442730027</v>
      </c>
    </row>
    <row r="20" spans="1:7" ht="15.6" customHeight="1">
      <c r="A20" s="213" t="s">
        <v>142</v>
      </c>
      <c r="B20" s="214">
        <v>205666</v>
      </c>
      <c r="C20" s="214">
        <v>172326</v>
      </c>
      <c r="D20" s="214">
        <v>864109</v>
      </c>
      <c r="E20" s="214">
        <v>1052847</v>
      </c>
      <c r="F20" s="215">
        <v>21.841920405874721</v>
      </c>
    </row>
    <row r="21" spans="1:7" ht="15.6" customHeight="1">
      <c r="A21" s="213" t="s">
        <v>149</v>
      </c>
      <c r="B21" s="214">
        <v>73660</v>
      </c>
      <c r="C21" s="214">
        <v>186900</v>
      </c>
      <c r="D21" s="214">
        <v>623873</v>
      </c>
      <c r="E21" s="214">
        <v>743075</v>
      </c>
      <c r="F21" s="215">
        <v>19.106773333675282</v>
      </c>
    </row>
    <row r="22" spans="1:7" ht="15.6" customHeight="1">
      <c r="A22" s="213" t="s">
        <v>146</v>
      </c>
      <c r="B22" s="214">
        <v>6317</v>
      </c>
      <c r="C22" s="214">
        <v>3</v>
      </c>
      <c r="D22" s="214">
        <v>6762</v>
      </c>
      <c r="E22" s="214">
        <v>17</v>
      </c>
      <c r="F22" s="215">
        <v>-99.748595090210003</v>
      </c>
    </row>
    <row r="23" spans="1:7" ht="15.6" customHeight="1">
      <c r="A23" s="213" t="s">
        <v>165</v>
      </c>
      <c r="B23" s="214">
        <v>34412</v>
      </c>
      <c r="C23" s="214">
        <v>33069</v>
      </c>
      <c r="D23" s="214">
        <v>133976</v>
      </c>
      <c r="E23" s="214">
        <v>132161</v>
      </c>
      <c r="F23" s="215">
        <v>-1.3547202484027001</v>
      </c>
    </row>
    <row r="24" spans="1:7" ht="15.6" customHeight="1">
      <c r="A24" s="213" t="s">
        <v>141</v>
      </c>
      <c r="B24" s="214">
        <v>2000</v>
      </c>
      <c r="C24" s="214">
        <v>2440</v>
      </c>
      <c r="D24" s="214">
        <v>6996</v>
      </c>
      <c r="E24" s="214">
        <v>5036</v>
      </c>
      <c r="F24" s="215">
        <v>-28.016009148084621</v>
      </c>
    </row>
    <row r="25" spans="1:7" ht="15.6" customHeight="1">
      <c r="A25" s="213" t="s">
        <v>140</v>
      </c>
      <c r="B25" s="214">
        <v>0</v>
      </c>
      <c r="C25" s="214">
        <v>65</v>
      </c>
      <c r="D25" s="214">
        <v>0</v>
      </c>
      <c r="E25" s="214">
        <v>65</v>
      </c>
      <c r="F25" s="215"/>
    </row>
    <row r="26" spans="1:7" ht="15.6" customHeight="1">
      <c r="A26" s="213" t="s">
        <v>152</v>
      </c>
      <c r="B26" s="214">
        <v>60862</v>
      </c>
      <c r="C26" s="214">
        <v>18801</v>
      </c>
      <c r="D26" s="214">
        <v>267202</v>
      </c>
      <c r="E26" s="214">
        <v>215965</v>
      </c>
      <c r="F26" s="215">
        <v>-19.175380423799229</v>
      </c>
    </row>
    <row r="27" spans="1:7" ht="15.6" customHeight="1">
      <c r="A27" s="213" t="s">
        <v>173</v>
      </c>
      <c r="B27" s="214">
        <v>2100</v>
      </c>
      <c r="C27" s="214">
        <v>8982</v>
      </c>
      <c r="D27" s="214">
        <v>39700</v>
      </c>
      <c r="E27" s="214">
        <v>48620</v>
      </c>
      <c r="F27" s="215">
        <v>22.46851385390428</v>
      </c>
    </row>
    <row r="28" spans="1:7" ht="15.6" customHeight="1">
      <c r="A28" s="213" t="s">
        <v>177</v>
      </c>
      <c r="B28" s="214">
        <v>0</v>
      </c>
      <c r="C28" s="214">
        <v>0</v>
      </c>
      <c r="D28" s="214">
        <v>0</v>
      </c>
      <c r="E28" s="214">
        <v>2371</v>
      </c>
      <c r="F28" s="215"/>
    </row>
    <row r="29" spans="1:7" ht="15.6" customHeight="1">
      <c r="A29" s="213" t="s">
        <v>178</v>
      </c>
      <c r="B29" s="214">
        <v>70696</v>
      </c>
      <c r="C29" s="214">
        <v>176167</v>
      </c>
      <c r="D29" s="214">
        <v>407984</v>
      </c>
      <c r="E29" s="214">
        <v>529561</v>
      </c>
      <c r="F29" s="215">
        <v>29.799452919722341</v>
      </c>
    </row>
    <row r="30" spans="1:7" ht="15.6" customHeight="1">
      <c r="A30" s="213" t="s">
        <v>179</v>
      </c>
      <c r="B30" s="214">
        <v>27198</v>
      </c>
      <c r="C30" s="214">
        <v>18565</v>
      </c>
      <c r="D30" s="214">
        <v>126595</v>
      </c>
      <c r="E30" s="214">
        <v>179706</v>
      </c>
      <c r="F30" s="215">
        <v>41.953473675895573</v>
      </c>
    </row>
    <row r="31" spans="1:7" ht="15.6" customHeight="1">
      <c r="A31" s="213" t="s">
        <v>180</v>
      </c>
      <c r="B31" s="214">
        <v>49667</v>
      </c>
      <c r="C31" s="214">
        <v>2632</v>
      </c>
      <c r="D31" s="214">
        <v>164339</v>
      </c>
      <c r="E31" s="214">
        <v>20774</v>
      </c>
      <c r="F31" s="215">
        <v>-87.359056584255711</v>
      </c>
    </row>
    <row r="32" spans="1:7" ht="15.6" customHeight="1">
      <c r="A32" s="213" t="s">
        <v>181</v>
      </c>
      <c r="B32" s="214">
        <v>90185</v>
      </c>
      <c r="C32" s="214">
        <v>87031</v>
      </c>
      <c r="D32" s="214">
        <v>276616</v>
      </c>
      <c r="E32" s="214">
        <v>274099</v>
      </c>
      <c r="F32" s="215">
        <v>-0.90992567313531925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  <c r="F33" s="215"/>
    </row>
    <row r="34" spans="1:6" ht="15.6" customHeight="1">
      <c r="A34" s="213" t="s">
        <v>183</v>
      </c>
      <c r="B34" s="214">
        <v>14735</v>
      </c>
      <c r="C34" s="214">
        <v>6307</v>
      </c>
      <c r="D34" s="214">
        <v>44003</v>
      </c>
      <c r="E34" s="214">
        <v>20929</v>
      </c>
      <c r="F34" s="215">
        <v>-52.437333818148772</v>
      </c>
    </row>
    <row r="35" spans="1:6" ht="15.6" customHeight="1">
      <c r="A35" s="217" t="s">
        <v>153</v>
      </c>
      <c r="B35" s="218">
        <f>SUM(B7:B34)</f>
        <v>2216636</v>
      </c>
      <c r="C35" s="218">
        <f>SUM(C7:C34)</f>
        <v>1921265</v>
      </c>
      <c r="D35" s="218">
        <f>SUM(D7:D34)</f>
        <v>9033355</v>
      </c>
      <c r="E35" s="218">
        <f>SUM(E7:E34)</f>
        <v>8711768</v>
      </c>
      <c r="F35" s="219">
        <f>E35*100/D35-100</f>
        <v>-3.5599951513031414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2AF7C-9B27-46AC-9CF0-C4B676799421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>
      <c r="A6" s="273" t="s">
        <v>88</v>
      </c>
      <c r="B6" s="273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>
      <c r="A7" s="273"/>
      <c r="B7" s="273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74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74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74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74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74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74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74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74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74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70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70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70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70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70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70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70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70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70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70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70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70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70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70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70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70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70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70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70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70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70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70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70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70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70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70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70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71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71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71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72" t="s">
        <v>139</v>
      </c>
      <c r="B48" s="272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C9CA2-D20D-456F-BD21-DE02742B0CF8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20365</v>
      </c>
      <c r="C7" s="214">
        <v>9348</v>
      </c>
      <c r="D7" s="214">
        <v>57464</v>
      </c>
      <c r="E7" s="214">
        <v>37095</v>
      </c>
      <c r="F7" s="215">
        <v>-35.446540442711957</v>
      </c>
      <c r="G7" s="6"/>
    </row>
    <row r="8" spans="1:14" s="33" customFormat="1" ht="15.6" customHeight="1">
      <c r="A8" s="213" t="s">
        <v>11</v>
      </c>
      <c r="B8" s="214">
        <v>10963</v>
      </c>
      <c r="C8" s="214">
        <v>11669</v>
      </c>
      <c r="D8" s="214">
        <v>25921</v>
      </c>
      <c r="E8" s="214">
        <v>47054</v>
      </c>
      <c r="F8" s="215">
        <v>81.528490413178503</v>
      </c>
    </row>
    <row r="9" spans="1:14" ht="15.6" customHeight="1">
      <c r="A9" s="213" t="s">
        <v>8</v>
      </c>
      <c r="B9" s="214">
        <v>34591</v>
      </c>
      <c r="C9" s="214">
        <v>44172</v>
      </c>
      <c r="D9" s="214">
        <v>159804</v>
      </c>
      <c r="E9" s="214">
        <v>201529</v>
      </c>
      <c r="F9" s="215">
        <v>26.110109884608651</v>
      </c>
      <c r="G9" s="6"/>
    </row>
    <row r="10" spans="1:14" ht="15.6" customHeight="1">
      <c r="A10" s="213" t="s">
        <v>10</v>
      </c>
      <c r="B10" s="214">
        <v>71234</v>
      </c>
      <c r="C10" s="214">
        <v>96337</v>
      </c>
      <c r="D10" s="214">
        <v>324302</v>
      </c>
      <c r="E10" s="214">
        <v>498317</v>
      </c>
      <c r="F10" s="215">
        <v>53.658318480922112</v>
      </c>
    </row>
    <row r="11" spans="1:14" ht="15.6" customHeight="1">
      <c r="A11" s="213" t="s">
        <v>9</v>
      </c>
      <c r="B11" s="214">
        <v>446566</v>
      </c>
      <c r="C11" s="214">
        <v>494019</v>
      </c>
      <c r="D11" s="214">
        <v>2112678</v>
      </c>
      <c r="E11" s="214">
        <v>2376240</v>
      </c>
      <c r="F11" s="215">
        <v>12.475256522764001</v>
      </c>
    </row>
    <row r="12" spans="1:14" ht="15.6" customHeight="1">
      <c r="A12" s="213" t="s">
        <v>6</v>
      </c>
      <c r="B12" s="214">
        <v>28849</v>
      </c>
      <c r="C12" s="214">
        <v>17489</v>
      </c>
      <c r="D12" s="214">
        <v>107735</v>
      </c>
      <c r="E12" s="214">
        <v>91510</v>
      </c>
      <c r="F12" s="215">
        <v>-15.06010117417738</v>
      </c>
    </row>
    <row r="13" spans="1:14" ht="15.6" customHeight="1">
      <c r="A13" s="213" t="s">
        <v>175</v>
      </c>
      <c r="B13" s="214">
        <v>772</v>
      </c>
      <c r="C13" s="214">
        <v>703</v>
      </c>
      <c r="D13" s="214">
        <v>4269</v>
      </c>
      <c r="E13" s="214">
        <v>2423</v>
      </c>
      <c r="F13" s="215">
        <v>-43.24197704380417</v>
      </c>
    </row>
    <row r="14" spans="1:14" ht="15.6" customHeight="1">
      <c r="A14" s="213" t="s">
        <v>148</v>
      </c>
      <c r="B14" s="214">
        <v>857841</v>
      </c>
      <c r="C14" s="214">
        <v>795626</v>
      </c>
      <c r="D14" s="214">
        <v>3962592</v>
      </c>
      <c r="E14" s="214">
        <v>4141390</v>
      </c>
      <c r="F14" s="215">
        <v>4.5121476043963176</v>
      </c>
    </row>
    <row r="15" spans="1:14" ht="15.6" customHeight="1">
      <c r="A15" s="213" t="s">
        <v>145</v>
      </c>
      <c r="B15" s="214">
        <v>298790</v>
      </c>
      <c r="C15" s="214">
        <v>287995</v>
      </c>
      <c r="D15" s="214">
        <v>1315774</v>
      </c>
      <c r="E15" s="214">
        <v>1281719</v>
      </c>
      <c r="F15" s="215">
        <v>-2.5882104373547459</v>
      </c>
    </row>
    <row r="16" spans="1:14" ht="15.6" customHeight="1">
      <c r="A16" s="213" t="s">
        <v>144</v>
      </c>
      <c r="B16" s="214">
        <v>41693</v>
      </c>
      <c r="C16" s="214">
        <v>35055</v>
      </c>
      <c r="D16" s="214">
        <v>161964</v>
      </c>
      <c r="E16" s="214">
        <v>141728</v>
      </c>
      <c r="F16" s="215">
        <v>-12.49413449902447</v>
      </c>
      <c r="G16" s="1"/>
    </row>
    <row r="17" spans="1:8" ht="15.6" customHeight="1">
      <c r="A17" s="213" t="s">
        <v>150</v>
      </c>
      <c r="B17" s="214">
        <v>69677</v>
      </c>
      <c r="C17" s="214">
        <v>65427</v>
      </c>
      <c r="D17" s="214">
        <v>282461</v>
      </c>
      <c r="E17" s="214">
        <v>328454</v>
      </c>
      <c r="F17" s="215">
        <v>16.28295587709454</v>
      </c>
      <c r="G17" s="2"/>
    </row>
    <row r="18" spans="1:8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39</v>
      </c>
      <c r="F18" s="215"/>
    </row>
    <row r="19" spans="1:8" ht="15.6" customHeight="1">
      <c r="A19" s="213" t="s">
        <v>143</v>
      </c>
      <c r="B19" s="214">
        <v>40998</v>
      </c>
      <c r="C19" s="214">
        <v>69123</v>
      </c>
      <c r="D19" s="214">
        <v>217331</v>
      </c>
      <c r="E19" s="214">
        <v>263923</v>
      </c>
      <c r="F19" s="215">
        <v>21.438266975258941</v>
      </c>
      <c r="H19" s="225"/>
    </row>
    <row r="20" spans="1:8" ht="15.6" customHeight="1">
      <c r="A20" s="213" t="s">
        <v>142</v>
      </c>
      <c r="B20" s="214">
        <v>95977</v>
      </c>
      <c r="C20" s="214">
        <v>90163</v>
      </c>
      <c r="D20" s="214">
        <v>403878</v>
      </c>
      <c r="E20" s="214">
        <v>374541</v>
      </c>
      <c r="F20" s="215">
        <v>-7.2638271953411646</v>
      </c>
    </row>
    <row r="21" spans="1:8" ht="15.6" customHeight="1">
      <c r="A21" s="213" t="s">
        <v>149</v>
      </c>
      <c r="B21" s="214">
        <v>18298</v>
      </c>
      <c r="C21" s="214">
        <v>22756</v>
      </c>
      <c r="D21" s="214">
        <v>100941</v>
      </c>
      <c r="E21" s="214">
        <v>97010</v>
      </c>
      <c r="F21" s="215">
        <v>-3.8943541276587301</v>
      </c>
    </row>
    <row r="22" spans="1:8" ht="15.6" customHeight="1">
      <c r="A22" s="213" t="s">
        <v>146</v>
      </c>
      <c r="B22" s="214">
        <v>20200</v>
      </c>
      <c r="C22" s="214">
        <v>17479</v>
      </c>
      <c r="D22" s="214">
        <v>95695</v>
      </c>
      <c r="E22" s="214">
        <v>78781</v>
      </c>
      <c r="F22" s="215">
        <v>-17.674904644965778</v>
      </c>
    </row>
    <row r="23" spans="1:8" ht="15.6" customHeight="1">
      <c r="A23" s="213" t="s">
        <v>165</v>
      </c>
      <c r="B23" s="214">
        <v>11117</v>
      </c>
      <c r="C23" s="214">
        <v>11421</v>
      </c>
      <c r="D23" s="214">
        <v>62827</v>
      </c>
      <c r="E23" s="214">
        <v>57041</v>
      </c>
      <c r="F23" s="215">
        <v>-9.2094163337418564</v>
      </c>
    </row>
    <row r="24" spans="1:8" ht="15.6" customHeight="1">
      <c r="A24" s="213" t="s">
        <v>141</v>
      </c>
      <c r="B24" s="214">
        <v>43002</v>
      </c>
      <c r="C24" s="214">
        <v>66030</v>
      </c>
      <c r="D24" s="214">
        <v>264019</v>
      </c>
      <c r="E24" s="214">
        <v>253256</v>
      </c>
      <c r="F24" s="215">
        <v>-4.0766005476878604</v>
      </c>
    </row>
    <row r="25" spans="1:8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8" ht="15.6" customHeight="1">
      <c r="A26" s="213" t="s">
        <v>152</v>
      </c>
      <c r="B26" s="214">
        <v>7381</v>
      </c>
      <c r="C26" s="214">
        <v>9361</v>
      </c>
      <c r="D26" s="214">
        <v>27790</v>
      </c>
      <c r="E26" s="214">
        <v>38676</v>
      </c>
      <c r="F26" s="215">
        <v>39.1723641597697</v>
      </c>
    </row>
    <row r="27" spans="1:8" ht="15.6" customHeight="1">
      <c r="A27" s="213" t="s">
        <v>173</v>
      </c>
      <c r="B27" s="214">
        <v>89057</v>
      </c>
      <c r="C27" s="214">
        <v>75983</v>
      </c>
      <c r="D27" s="214">
        <v>436247</v>
      </c>
      <c r="E27" s="214">
        <v>387674</v>
      </c>
      <c r="F27" s="215">
        <v>-11.13428860255773</v>
      </c>
    </row>
    <row r="28" spans="1:8" ht="15.6" customHeight="1">
      <c r="A28" s="213" t="s">
        <v>177</v>
      </c>
      <c r="B28" s="214">
        <v>3461</v>
      </c>
      <c r="C28" s="214">
        <v>14820</v>
      </c>
      <c r="D28" s="214">
        <v>45905</v>
      </c>
      <c r="E28" s="214">
        <v>76141</v>
      </c>
      <c r="F28" s="215">
        <v>65.866463348219156</v>
      </c>
    </row>
    <row r="29" spans="1:8" ht="15.6" customHeight="1">
      <c r="A29" s="213" t="s">
        <v>178</v>
      </c>
      <c r="B29" s="214">
        <v>155735</v>
      </c>
      <c r="C29" s="214">
        <v>161331</v>
      </c>
      <c r="D29" s="214">
        <v>646591</v>
      </c>
      <c r="E29" s="214">
        <v>708241</v>
      </c>
      <c r="F29" s="215">
        <v>9.5346208035682594</v>
      </c>
    </row>
    <row r="30" spans="1:8" ht="15.6" customHeight="1">
      <c r="A30" s="213" t="s">
        <v>179</v>
      </c>
      <c r="B30" s="214">
        <v>10889</v>
      </c>
      <c r="C30" s="214">
        <v>16916</v>
      </c>
      <c r="D30" s="214">
        <v>84977</v>
      </c>
      <c r="E30" s="214">
        <v>116611</v>
      </c>
      <c r="F30" s="215">
        <v>37.226543652988447</v>
      </c>
    </row>
    <row r="31" spans="1:8" ht="15.6" customHeight="1">
      <c r="A31" s="213" t="s">
        <v>180</v>
      </c>
      <c r="B31" s="214">
        <v>55807</v>
      </c>
      <c r="C31" s="214">
        <v>46060</v>
      </c>
      <c r="D31" s="214">
        <v>222821</v>
      </c>
      <c r="E31" s="214">
        <v>290731</v>
      </c>
      <c r="F31" s="215">
        <v>30.477378703084529</v>
      </c>
    </row>
    <row r="32" spans="1:8" ht="15.6" customHeight="1">
      <c r="A32" s="213" t="s">
        <v>181</v>
      </c>
      <c r="B32" s="214">
        <v>1331980</v>
      </c>
      <c r="C32" s="214">
        <v>1231488</v>
      </c>
      <c r="D32" s="214">
        <v>5742974</v>
      </c>
      <c r="E32" s="214">
        <v>5841929</v>
      </c>
      <c r="F32" s="215">
        <v>1.7230619536149729</v>
      </c>
    </row>
    <row r="33" spans="1:6" ht="15.6" customHeight="1">
      <c r="A33" s="213" t="s">
        <v>182</v>
      </c>
      <c r="B33" s="214">
        <v>162013</v>
      </c>
      <c r="C33" s="214">
        <v>181352</v>
      </c>
      <c r="D33" s="214">
        <v>804525</v>
      </c>
      <c r="E33" s="214">
        <v>802068</v>
      </c>
      <c r="F33" s="215">
        <v>-0.30539759485409951</v>
      </c>
    </row>
    <row r="34" spans="1:6" ht="15.6" customHeight="1">
      <c r="A34" s="213" t="s">
        <v>183</v>
      </c>
      <c r="B34" s="214">
        <v>25629</v>
      </c>
      <c r="C34" s="214">
        <v>24847</v>
      </c>
      <c r="D34" s="214">
        <v>108793</v>
      </c>
      <c r="E34" s="214">
        <v>112026</v>
      </c>
      <c r="F34" s="215">
        <v>2.971698546781496</v>
      </c>
    </row>
    <row r="35" spans="1:6" ht="15.6" customHeight="1">
      <c r="A35" s="217" t="s">
        <v>153</v>
      </c>
      <c r="B35" s="218">
        <f>SUM(B7:B34)</f>
        <v>3952885</v>
      </c>
      <c r="C35" s="218">
        <f>SUM(C7:C34)</f>
        <v>3896970</v>
      </c>
      <c r="D35" s="218">
        <f>SUM(D7:D34)</f>
        <v>17780278</v>
      </c>
      <c r="E35" s="218">
        <f>SUM(E7:E34)</f>
        <v>18646147</v>
      </c>
      <c r="F35" s="219">
        <f>E35*100/D35-100</f>
        <v>4.8698282445302539</v>
      </c>
    </row>
    <row r="36" spans="1:6" ht="15.6" customHeight="1">
      <c r="A36" s="46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1ECD-ACA4-488A-B8C1-5A5BD5CF4002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26"/>
      <c r="B48" s="227"/>
      <c r="C48" s="227"/>
      <c r="D48" s="25"/>
      <c r="E48" s="19"/>
      <c r="F48" s="19"/>
      <c r="G48" s="227"/>
      <c r="H48" s="227"/>
      <c r="I48" s="227"/>
      <c r="J48" s="227"/>
      <c r="K48" s="227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F1E7-2BE8-4ED8-9DA7-82FE688E0457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30"/>
    <col min="26" max="45" width="12.85546875" style="230" customWidth="1"/>
    <col min="46" max="63" width="12.85546875" style="151" customWidth="1"/>
    <col min="64" max="16384" width="11.42578125" style="151"/>
  </cols>
  <sheetData>
    <row r="1" spans="1:42" ht="26.25">
      <c r="B1" s="228" t="s">
        <v>196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197</v>
      </c>
      <c r="AB1" s="39"/>
      <c r="AC1" s="231"/>
      <c r="AD1" s="39"/>
      <c r="AE1" s="39"/>
      <c r="AF1" s="231"/>
      <c r="AG1" s="39"/>
      <c r="AH1" s="39"/>
      <c r="AI1" s="231"/>
      <c r="AJ1" s="39"/>
      <c r="AK1" s="39"/>
      <c r="AL1" s="39"/>
      <c r="AM1" s="39"/>
      <c r="AN1" s="39"/>
      <c r="AO1" s="39"/>
    </row>
    <row r="2" spans="1:42" ht="15" customHeight="1">
      <c r="A2" s="232"/>
      <c r="B2" s="229"/>
      <c r="C2" s="229"/>
      <c r="D2" s="229"/>
      <c r="E2" s="229"/>
      <c r="F2" s="229"/>
      <c r="G2" s="229"/>
      <c r="H2" s="229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29"/>
      <c r="U2" s="229"/>
      <c r="V2" s="229"/>
      <c r="W2" s="229"/>
      <c r="X2" s="229"/>
      <c r="Z2" s="230" t="s">
        <v>198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199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172</v>
      </c>
      <c r="Z6" s="234" t="s">
        <v>200</v>
      </c>
      <c r="AA6" s="234"/>
      <c r="AF6" s="234" t="s">
        <v>201</v>
      </c>
      <c r="AG6" s="234"/>
      <c r="AL6" s="234" t="s">
        <v>202</v>
      </c>
      <c r="AM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35">
        <v>2020</v>
      </c>
      <c r="AC7" s="235">
        <v>2021</v>
      </c>
      <c r="AD7" s="235">
        <v>2022</v>
      </c>
      <c r="AG7" s="235">
        <v>2019</v>
      </c>
      <c r="AH7" s="235">
        <v>2020</v>
      </c>
      <c r="AI7" s="235">
        <v>2021</v>
      </c>
      <c r="AJ7" s="235">
        <v>2022</v>
      </c>
      <c r="AM7" s="235">
        <v>2019</v>
      </c>
      <c r="AN7" s="235">
        <v>2020</v>
      </c>
      <c r="AO7" s="235">
        <v>2021</v>
      </c>
      <c r="AP7" s="235">
        <v>2022</v>
      </c>
    </row>
    <row r="8" spans="1:42" ht="15" customHeigh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203</v>
      </c>
      <c r="AA8" s="236">
        <v>46820440</v>
      </c>
      <c r="AB8" s="236">
        <v>45800165</v>
      </c>
      <c r="AC8" s="236">
        <v>42493337</v>
      </c>
      <c r="AD8" s="236">
        <v>46756593</v>
      </c>
      <c r="AF8" s="230" t="s">
        <v>203</v>
      </c>
      <c r="AG8" s="236">
        <v>15006507</v>
      </c>
      <c r="AH8" s="236">
        <v>16073289</v>
      </c>
      <c r="AI8" s="236">
        <v>13213428</v>
      </c>
      <c r="AJ8" s="236">
        <v>15176514</v>
      </c>
      <c r="AL8" s="230" t="s">
        <v>203</v>
      </c>
      <c r="AM8" s="236">
        <v>9115628</v>
      </c>
      <c r="AN8" s="236">
        <v>7108259</v>
      </c>
      <c r="AO8" s="236">
        <v>6476535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204</v>
      </c>
      <c r="AA9" s="236">
        <v>44583561</v>
      </c>
      <c r="AB9" s="236">
        <v>43109659</v>
      </c>
      <c r="AC9" s="236">
        <v>40489010</v>
      </c>
      <c r="AD9" s="236">
        <v>43967035</v>
      </c>
      <c r="AF9" s="230" t="s">
        <v>204</v>
      </c>
      <c r="AG9" s="236">
        <v>14348549</v>
      </c>
      <c r="AH9" s="236">
        <v>14002412</v>
      </c>
      <c r="AI9" s="236">
        <v>12145827</v>
      </c>
      <c r="AJ9" s="236">
        <v>13961403</v>
      </c>
      <c r="AL9" s="230" t="s">
        <v>204</v>
      </c>
      <c r="AM9" s="236">
        <v>7843248</v>
      </c>
      <c r="AN9" s="236">
        <v>6425079</v>
      </c>
      <c r="AO9" s="236">
        <v>6094779</v>
      </c>
      <c r="AP9" s="236">
        <v>7406116</v>
      </c>
    </row>
    <row r="10" spans="1:42" ht="15" customHeigh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205</v>
      </c>
      <c r="AA10" s="236">
        <v>48353601</v>
      </c>
      <c r="AB10" s="236">
        <v>44303648</v>
      </c>
      <c r="AC10" s="236">
        <v>46455313</v>
      </c>
      <c r="AD10" s="236">
        <v>45981761</v>
      </c>
      <c r="AF10" s="230" t="s">
        <v>205</v>
      </c>
      <c r="AG10" s="236">
        <v>15951378</v>
      </c>
      <c r="AH10" s="236">
        <v>14965286</v>
      </c>
      <c r="AI10" s="236">
        <v>14413642</v>
      </c>
      <c r="AJ10" s="236">
        <v>15107748</v>
      </c>
      <c r="AL10" s="230" t="s">
        <v>205</v>
      </c>
      <c r="AM10" s="236">
        <v>7398685</v>
      </c>
      <c r="AN10" s="236">
        <v>6499455</v>
      </c>
      <c r="AO10" s="236">
        <v>7109023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206</v>
      </c>
      <c r="AA11" s="236">
        <v>46400443</v>
      </c>
      <c r="AB11" s="236">
        <v>41795682</v>
      </c>
      <c r="AC11" s="236">
        <v>45471169</v>
      </c>
      <c r="AD11" s="236">
        <v>48522626</v>
      </c>
      <c r="AF11" s="230" t="s">
        <v>206</v>
      </c>
      <c r="AG11" s="236">
        <v>14553222</v>
      </c>
      <c r="AH11" s="236">
        <v>15115366</v>
      </c>
      <c r="AI11" s="236">
        <v>13408185</v>
      </c>
      <c r="AJ11" s="236">
        <v>15751949</v>
      </c>
      <c r="AL11" s="230" t="s">
        <v>206</v>
      </c>
      <c r="AM11" s="236">
        <v>6775183</v>
      </c>
      <c r="AN11" s="236">
        <v>6003312</v>
      </c>
      <c r="AO11" s="236">
        <v>7240918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207</v>
      </c>
      <c r="AA12" s="236">
        <v>51071331</v>
      </c>
      <c r="AB12" s="236">
        <v>38167109</v>
      </c>
      <c r="AC12" s="236">
        <v>45495539</v>
      </c>
      <c r="AD12" s="236">
        <v>51334993</v>
      </c>
      <c r="AF12" s="230" t="s">
        <v>207</v>
      </c>
      <c r="AG12" s="236">
        <v>17078651</v>
      </c>
      <c r="AH12" s="236">
        <v>13043138</v>
      </c>
      <c r="AI12" s="236">
        <v>14380272</v>
      </c>
      <c r="AJ12" s="236">
        <v>16007624</v>
      </c>
      <c r="AL12" s="230" t="s">
        <v>207</v>
      </c>
      <c r="AM12" s="236">
        <v>7434110</v>
      </c>
      <c r="AN12" s="236">
        <v>4900444</v>
      </c>
      <c r="AO12" s="236">
        <v>6778350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208</v>
      </c>
      <c r="AA13" s="236">
        <v>47139627</v>
      </c>
      <c r="AB13" s="236">
        <v>40233166</v>
      </c>
      <c r="AC13" s="236">
        <v>44903502</v>
      </c>
      <c r="AD13" s="236">
        <v>48228965</v>
      </c>
      <c r="AF13" s="230" t="s">
        <v>208</v>
      </c>
      <c r="AG13" s="236">
        <v>16093379</v>
      </c>
      <c r="AH13" s="236">
        <v>13043509</v>
      </c>
      <c r="AI13" s="236">
        <v>13541010</v>
      </c>
      <c r="AJ13" s="236">
        <v>15221080</v>
      </c>
      <c r="AL13" s="230" t="s">
        <v>208</v>
      </c>
      <c r="AM13" s="236">
        <v>6893378</v>
      </c>
      <c r="AN13" s="236">
        <v>5893666</v>
      </c>
      <c r="AO13" s="236">
        <v>6990004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209</v>
      </c>
      <c r="AA14" s="236">
        <v>48818378</v>
      </c>
      <c r="AB14" s="236">
        <v>42217915</v>
      </c>
      <c r="AC14" s="236">
        <v>46051657</v>
      </c>
      <c r="AD14" s="236">
        <v>48153701</v>
      </c>
      <c r="AF14" s="230" t="s">
        <v>209</v>
      </c>
      <c r="AG14" s="236">
        <v>16173719</v>
      </c>
      <c r="AH14" s="236">
        <v>13620638</v>
      </c>
      <c r="AI14" s="236">
        <v>14490452</v>
      </c>
      <c r="AJ14" s="236">
        <v>16239218</v>
      </c>
      <c r="AL14" s="230" t="s">
        <v>209</v>
      </c>
      <c r="AM14" s="236">
        <v>7261076</v>
      </c>
      <c r="AN14" s="236">
        <v>5583770</v>
      </c>
      <c r="AO14" s="236">
        <v>6913445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210</v>
      </c>
      <c r="AA15" s="236">
        <v>48198107</v>
      </c>
      <c r="AB15" s="236">
        <v>42978437</v>
      </c>
      <c r="AC15" s="236">
        <v>48800280</v>
      </c>
      <c r="AD15" s="236"/>
      <c r="AF15" s="230" t="s">
        <v>210</v>
      </c>
      <c r="AG15" s="236">
        <v>17632595</v>
      </c>
      <c r="AH15" s="236">
        <v>14001773</v>
      </c>
      <c r="AI15" s="236">
        <v>16512152</v>
      </c>
      <c r="AJ15" s="236"/>
      <c r="AL15" s="230" t="s">
        <v>210</v>
      </c>
      <c r="AM15" s="236">
        <v>7612537</v>
      </c>
      <c r="AN15" s="236">
        <v>6338903</v>
      </c>
      <c r="AO15" s="236">
        <v>8077202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211</v>
      </c>
      <c r="AA16" s="236">
        <v>46635887</v>
      </c>
      <c r="AB16" s="236">
        <v>43349327</v>
      </c>
      <c r="AC16" s="236">
        <v>45052533</v>
      </c>
      <c r="AD16" s="236"/>
      <c r="AF16" s="230" t="s">
        <v>211</v>
      </c>
      <c r="AG16" s="236">
        <v>15419568</v>
      </c>
      <c r="AH16" s="236">
        <v>13231512</v>
      </c>
      <c r="AI16" s="236">
        <v>14197332</v>
      </c>
      <c r="AJ16" s="236"/>
      <c r="AL16" s="230" t="s">
        <v>211</v>
      </c>
      <c r="AM16" s="236">
        <v>8176343</v>
      </c>
      <c r="AN16" s="236">
        <v>7349376</v>
      </c>
      <c r="AO16" s="236">
        <v>7429205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212</v>
      </c>
      <c r="AA17" s="236">
        <v>48624088</v>
      </c>
      <c r="AB17" s="236">
        <v>45985008</v>
      </c>
      <c r="AC17" s="236">
        <v>46987477</v>
      </c>
      <c r="AD17" s="236"/>
      <c r="AF17" s="230" t="s">
        <v>212</v>
      </c>
      <c r="AG17" s="236">
        <v>15747355</v>
      </c>
      <c r="AH17" s="236">
        <v>13918205</v>
      </c>
      <c r="AI17" s="236">
        <v>15124052</v>
      </c>
      <c r="AJ17" s="236"/>
      <c r="AL17" s="230" t="s">
        <v>212</v>
      </c>
      <c r="AM17" s="236">
        <v>8099276</v>
      </c>
      <c r="AN17" s="236">
        <v>7703032</v>
      </c>
      <c r="AO17" s="236">
        <v>7715340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213</v>
      </c>
      <c r="AA18" s="236">
        <v>43594127</v>
      </c>
      <c r="AB18" s="236">
        <v>43641437</v>
      </c>
      <c r="AC18" s="236">
        <v>45669918</v>
      </c>
      <c r="AD18" s="236"/>
      <c r="AF18" s="230" t="s">
        <v>213</v>
      </c>
      <c r="AG18" s="236">
        <v>13891905</v>
      </c>
      <c r="AH18" s="236">
        <v>12143165</v>
      </c>
      <c r="AI18" s="236">
        <v>14606259</v>
      </c>
      <c r="AJ18" s="236"/>
      <c r="AL18" s="230" t="s">
        <v>213</v>
      </c>
      <c r="AM18" s="236">
        <v>7088673</v>
      </c>
      <c r="AN18" s="236">
        <v>7146925</v>
      </c>
      <c r="AO18" s="236">
        <v>6799164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214</v>
      </c>
      <c r="AA19" s="236">
        <v>43965686</v>
      </c>
      <c r="AB19" s="236">
        <v>43897248</v>
      </c>
      <c r="AC19" s="236">
        <v>46519669</v>
      </c>
      <c r="AD19" s="236"/>
      <c r="AF19" s="230" t="s">
        <v>214</v>
      </c>
      <c r="AG19" s="236">
        <v>15094063</v>
      </c>
      <c r="AH19" s="236">
        <v>13745088</v>
      </c>
      <c r="AI19" s="236">
        <v>14827296</v>
      </c>
      <c r="AJ19" s="236"/>
      <c r="AL19" s="230" t="s">
        <v>214</v>
      </c>
      <c r="AM19" s="236">
        <v>6896804</v>
      </c>
      <c r="AN19" s="236">
        <v>6165562</v>
      </c>
      <c r="AO19" s="236">
        <v>7356730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36"/>
      <c r="AC20" s="236"/>
      <c r="AD20" s="236"/>
      <c r="AH20" s="236"/>
      <c r="AI20" s="236"/>
      <c r="AJ20" s="236"/>
      <c r="AN20" s="236"/>
      <c r="AO20" s="236"/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C22" s="236"/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C23" s="236"/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C24" s="236"/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C25" s="236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C26" s="236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C27" s="236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C28" s="236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C29" s="236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C30" s="236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C31" s="236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215</v>
      </c>
      <c r="AA33" s="234"/>
      <c r="AB33" s="234"/>
      <c r="AF33" s="234" t="s">
        <v>216</v>
      </c>
      <c r="AG33" s="234"/>
      <c r="AL33" s="234" t="s">
        <v>217</v>
      </c>
      <c r="AM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35">
        <v>2020</v>
      </c>
      <c r="AC34" s="235">
        <v>2021</v>
      </c>
      <c r="AD34" s="235">
        <v>2022</v>
      </c>
      <c r="AG34" s="235">
        <v>2019</v>
      </c>
      <c r="AH34" s="235">
        <v>2020</v>
      </c>
      <c r="AI34" s="235">
        <v>2021</v>
      </c>
      <c r="AJ34" s="235">
        <v>2022</v>
      </c>
      <c r="AM34" s="235">
        <v>2019</v>
      </c>
      <c r="AN34" s="235">
        <v>2020</v>
      </c>
      <c r="AO34" s="235">
        <v>2021</v>
      </c>
      <c r="AP34" s="235">
        <v>2022</v>
      </c>
    </row>
    <row r="35" spans="1:42" ht="15" customHeigh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203</v>
      </c>
      <c r="AA35" s="236">
        <v>21616722</v>
      </c>
      <c r="AB35" s="236">
        <v>21713940</v>
      </c>
      <c r="AC35" s="236">
        <v>21954468</v>
      </c>
      <c r="AD35" s="236">
        <v>22253438</v>
      </c>
      <c r="AF35" s="230" t="s">
        <v>203</v>
      </c>
      <c r="AG35" s="236">
        <v>15688961</v>
      </c>
      <c r="AH35" s="236">
        <v>15760826</v>
      </c>
      <c r="AI35" s="236">
        <v>16670260</v>
      </c>
      <c r="AJ35" s="236">
        <v>15955111</v>
      </c>
      <c r="AL35" s="230" t="s">
        <v>203</v>
      </c>
      <c r="AM35" s="236">
        <v>1426519</v>
      </c>
      <c r="AN35" s="236">
        <v>1436084</v>
      </c>
      <c r="AO35" s="236">
        <v>1487154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204</v>
      </c>
      <c r="AA36" s="236">
        <v>21387737</v>
      </c>
      <c r="AB36" s="236">
        <v>21770037</v>
      </c>
      <c r="AC36" s="236">
        <v>21414677</v>
      </c>
      <c r="AD36" s="236">
        <v>21336156</v>
      </c>
      <c r="AF36" s="230" t="s">
        <v>204</v>
      </c>
      <c r="AG36" s="236">
        <v>15273403</v>
      </c>
      <c r="AH36" s="236">
        <v>15335512</v>
      </c>
      <c r="AI36" s="236">
        <v>15530857</v>
      </c>
      <c r="AJ36" s="236">
        <v>14718939</v>
      </c>
      <c r="AL36" s="230" t="s">
        <v>204</v>
      </c>
      <c r="AM36" s="236">
        <v>1390109</v>
      </c>
      <c r="AN36" s="236">
        <v>1383390</v>
      </c>
      <c r="AO36" s="236">
        <v>1366845</v>
      </c>
      <c r="AP36" s="236">
        <v>1349473</v>
      </c>
    </row>
    <row r="37" spans="1:42" ht="15" customHeigh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205</v>
      </c>
      <c r="AA37" s="236">
        <v>23910619</v>
      </c>
      <c r="AB37" s="236">
        <v>21880853</v>
      </c>
      <c r="AC37" s="236">
        <v>23881813</v>
      </c>
      <c r="AD37" s="236">
        <v>22797540</v>
      </c>
      <c r="AF37" s="230" t="s">
        <v>205</v>
      </c>
      <c r="AG37" s="236">
        <v>16762324</v>
      </c>
      <c r="AH37" s="236">
        <v>15513384</v>
      </c>
      <c r="AI37" s="236">
        <v>16770863</v>
      </c>
      <c r="AJ37" s="236">
        <v>15576897</v>
      </c>
      <c r="AL37" s="230" t="s">
        <v>205</v>
      </c>
      <c r="AM37" s="236">
        <v>1468626</v>
      </c>
      <c r="AN37" s="236">
        <v>1346068</v>
      </c>
      <c r="AO37" s="236">
        <v>1483236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206</v>
      </c>
      <c r="AA38" s="236">
        <v>23932607</v>
      </c>
      <c r="AB38" s="236">
        <v>19851154</v>
      </c>
      <c r="AC38" s="236">
        <v>23820669</v>
      </c>
      <c r="AD38" s="236">
        <v>23589473</v>
      </c>
      <c r="AF38" s="230" t="s">
        <v>206</v>
      </c>
      <c r="AG38" s="236">
        <v>17092661</v>
      </c>
      <c r="AH38" s="236">
        <v>15415920</v>
      </c>
      <c r="AI38" s="236">
        <v>17248759</v>
      </c>
      <c r="AJ38" s="236">
        <v>16524574</v>
      </c>
      <c r="AL38" s="230" t="s">
        <v>206</v>
      </c>
      <c r="AM38" s="236">
        <v>1482835</v>
      </c>
      <c r="AN38" s="236">
        <v>1295678</v>
      </c>
      <c r="AO38" s="236">
        <v>1498199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207</v>
      </c>
      <c r="AA39" s="236">
        <v>25421795</v>
      </c>
      <c r="AB39" s="236">
        <v>19456818</v>
      </c>
      <c r="AC39" s="236">
        <v>23325659</v>
      </c>
      <c r="AD39" s="236">
        <v>25966576</v>
      </c>
      <c r="AF39" s="230" t="s">
        <v>207</v>
      </c>
      <c r="AG39" s="236">
        <v>17842847</v>
      </c>
      <c r="AH39" s="236">
        <v>14370790</v>
      </c>
      <c r="AI39" s="236">
        <v>16358886</v>
      </c>
      <c r="AJ39" s="236">
        <v>17841436</v>
      </c>
      <c r="AL39" s="230" t="s">
        <v>207</v>
      </c>
      <c r="AM39" s="236">
        <v>1569777</v>
      </c>
      <c r="AN39" s="236">
        <v>1232285</v>
      </c>
      <c r="AO39" s="236">
        <v>1434774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208</v>
      </c>
      <c r="AA40" s="236">
        <v>23125768</v>
      </c>
      <c r="AB40" s="236">
        <v>20538508</v>
      </c>
      <c r="AC40" s="236">
        <v>23428423</v>
      </c>
      <c r="AD40" s="236">
        <v>23932527</v>
      </c>
      <c r="AF40" s="230" t="s">
        <v>208</v>
      </c>
      <c r="AG40" s="236">
        <v>16406477</v>
      </c>
      <c r="AH40" s="236">
        <v>15053681</v>
      </c>
      <c r="AI40" s="236">
        <v>16563394</v>
      </c>
      <c r="AJ40" s="236">
        <v>16148010</v>
      </c>
      <c r="AL40" s="230" t="s">
        <v>208</v>
      </c>
      <c r="AM40" s="236">
        <v>1459480</v>
      </c>
      <c r="AN40" s="236">
        <v>1272315</v>
      </c>
      <c r="AO40" s="236">
        <v>1478879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209</v>
      </c>
      <c r="AA41" s="236">
        <v>24306034</v>
      </c>
      <c r="AB41" s="236">
        <v>22269168</v>
      </c>
      <c r="AC41" s="236">
        <v>23652061</v>
      </c>
      <c r="AD41" s="236">
        <v>23546583</v>
      </c>
      <c r="AF41" s="230" t="s">
        <v>209</v>
      </c>
      <c r="AG41" s="236">
        <v>17282258</v>
      </c>
      <c r="AH41" s="236">
        <v>16353888</v>
      </c>
      <c r="AI41" s="236">
        <v>17042833</v>
      </c>
      <c r="AJ41" s="236">
        <v>16416328</v>
      </c>
      <c r="AL41" s="230" t="s">
        <v>209</v>
      </c>
      <c r="AM41" s="236">
        <v>1551040</v>
      </c>
      <c r="AN41" s="236">
        <v>1405762</v>
      </c>
      <c r="AO41" s="236">
        <v>1554049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210</v>
      </c>
      <c r="AA42" s="236">
        <v>21902550</v>
      </c>
      <c r="AB42" s="236">
        <v>21829983</v>
      </c>
      <c r="AC42" s="236">
        <v>23119760</v>
      </c>
      <c r="AD42" s="236"/>
      <c r="AF42" s="230" t="s">
        <v>210</v>
      </c>
      <c r="AG42" s="236">
        <v>16173912</v>
      </c>
      <c r="AH42" s="236">
        <v>16721585</v>
      </c>
      <c r="AI42" s="236">
        <v>16886911</v>
      </c>
      <c r="AJ42" s="236"/>
      <c r="AL42" s="230" t="s">
        <v>210</v>
      </c>
      <c r="AM42" s="236">
        <v>1468306</v>
      </c>
      <c r="AN42" s="236">
        <v>1449810</v>
      </c>
      <c r="AO42" s="236">
        <v>1522958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211</v>
      </c>
      <c r="AA43" s="236">
        <v>21969911</v>
      </c>
      <c r="AB43" s="236">
        <v>21967773</v>
      </c>
      <c r="AC43" s="236">
        <v>22394269</v>
      </c>
      <c r="AD43" s="236"/>
      <c r="AF43" s="230" t="s">
        <v>211</v>
      </c>
      <c r="AG43" s="236">
        <v>15730480</v>
      </c>
      <c r="AH43" s="236">
        <v>16527782</v>
      </c>
      <c r="AI43" s="236">
        <v>15999030</v>
      </c>
      <c r="AJ43" s="236"/>
      <c r="AL43" s="230" t="s">
        <v>211</v>
      </c>
      <c r="AM43" s="236">
        <v>1426564</v>
      </c>
      <c r="AN43" s="236">
        <v>1425631</v>
      </c>
      <c r="AO43" s="236">
        <v>1468002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212</v>
      </c>
      <c r="AA44" s="236">
        <v>23848860</v>
      </c>
      <c r="AB44" s="236">
        <v>23542586</v>
      </c>
      <c r="AC44" s="236">
        <v>23042069</v>
      </c>
      <c r="AD44" s="236"/>
      <c r="AF44" s="230" t="s">
        <v>212</v>
      </c>
      <c r="AG44" s="236">
        <v>16909291</v>
      </c>
      <c r="AH44" s="236">
        <v>17663441</v>
      </c>
      <c r="AI44" s="236">
        <v>16285920</v>
      </c>
      <c r="AJ44" s="236"/>
      <c r="AL44" s="230" t="s">
        <v>212</v>
      </c>
      <c r="AM44" s="236">
        <v>1531356</v>
      </c>
      <c r="AN44" s="236">
        <v>1533480</v>
      </c>
      <c r="AO44" s="236">
        <v>1458303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213</v>
      </c>
      <c r="AA45" s="236">
        <v>21694089</v>
      </c>
      <c r="AB45" s="236">
        <v>23498333</v>
      </c>
      <c r="AC45" s="236">
        <v>23050267</v>
      </c>
      <c r="AD45" s="236"/>
      <c r="AF45" s="230" t="s">
        <v>213</v>
      </c>
      <c r="AG45" s="236">
        <v>15188037</v>
      </c>
      <c r="AH45" s="236">
        <v>17495635</v>
      </c>
      <c r="AI45" s="236">
        <v>16197439</v>
      </c>
      <c r="AJ45" s="236"/>
      <c r="AL45" s="230" t="s">
        <v>213</v>
      </c>
      <c r="AM45" s="236">
        <v>1355608</v>
      </c>
      <c r="AN45" s="236">
        <v>1493039</v>
      </c>
      <c r="AO45" s="236">
        <v>1476539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214</v>
      </c>
      <c r="AA46" s="236">
        <v>20944890</v>
      </c>
      <c r="AB46" s="236">
        <v>23129018</v>
      </c>
      <c r="AC46" s="236">
        <v>23101926</v>
      </c>
      <c r="AD46" s="236"/>
      <c r="AF46" s="230" t="s">
        <v>214</v>
      </c>
      <c r="AG46" s="236">
        <v>15091336</v>
      </c>
      <c r="AH46" s="236">
        <v>17404768</v>
      </c>
      <c r="AI46" s="236">
        <v>16403302</v>
      </c>
      <c r="AJ46" s="236"/>
      <c r="AL46" s="230" t="s">
        <v>214</v>
      </c>
      <c r="AM46" s="236">
        <v>1342806</v>
      </c>
      <c r="AN46" s="236">
        <v>1495290</v>
      </c>
      <c r="AO46" s="236">
        <v>1479590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36"/>
      <c r="AC47" s="236"/>
      <c r="AD47" s="236"/>
      <c r="AH47" s="236"/>
      <c r="AI47" s="236"/>
      <c r="AJ47" s="236"/>
      <c r="AN47" s="236"/>
      <c r="AO47" s="236"/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</row>
    <row r="49" spans="1:27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27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27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</row>
    <row r="52" spans="1:27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</row>
    <row r="53" spans="1:27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</row>
    <row r="54" spans="1:27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</row>
    <row r="55" spans="1:27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</row>
    <row r="56" spans="1:27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</row>
    <row r="57" spans="1:27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</row>
    <row r="58" spans="1:27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</row>
    <row r="59" spans="1:27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36"/>
      <c r="AA60" s="236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36"/>
      <c r="AA61" s="236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36"/>
      <c r="AA62" s="236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36"/>
      <c r="AA63" s="236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36"/>
      <c r="AA64" s="236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36"/>
      <c r="AA65" s="236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BC267-3454-4A6A-B7A6-FE6EDCA15584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7" width="12.85546875" style="240" customWidth="1"/>
    <col min="28" max="29" width="12.85546875" style="241" customWidth="1"/>
    <col min="30" max="31" width="12.85546875" style="240" customWidth="1"/>
    <col min="32" max="33" width="12.85546875" style="241" customWidth="1"/>
    <col min="34" max="35" width="12.85546875" style="240" customWidth="1"/>
    <col min="36" max="37" width="12.85546875" style="241" customWidth="1"/>
    <col min="38" max="43" width="12.85546875" style="240" customWidth="1"/>
    <col min="44" max="63" width="12.85546875" style="224" customWidth="1"/>
    <col min="64" max="16384" width="11.42578125" style="224"/>
  </cols>
  <sheetData>
    <row r="1" spans="1:39" ht="26.25">
      <c r="B1" s="228" t="s">
        <v>218</v>
      </c>
      <c r="C1" s="237"/>
      <c r="D1" s="237"/>
      <c r="E1" s="237"/>
      <c r="F1" s="237"/>
      <c r="G1" s="237"/>
      <c r="H1" s="237"/>
      <c r="I1" s="237"/>
      <c r="J1" s="237"/>
      <c r="K1" s="237"/>
      <c r="T1" s="238"/>
      <c r="U1" s="238"/>
      <c r="V1" s="238"/>
      <c r="W1" s="238"/>
      <c r="X1" s="238"/>
      <c r="Y1" s="238"/>
      <c r="Z1" s="239" t="s">
        <v>219</v>
      </c>
    </row>
    <row r="2" spans="1:39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39" t="s">
        <v>220</v>
      </c>
    </row>
    <row r="3" spans="1:39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9" t="s">
        <v>221</v>
      </c>
    </row>
    <row r="4" spans="1:39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39" t="s">
        <v>222</v>
      </c>
    </row>
    <row r="5" spans="1:39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AE5" s="242"/>
    </row>
    <row r="6" spans="1:39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172</v>
      </c>
      <c r="Y6" s="238"/>
      <c r="Z6" s="242" t="s">
        <v>200</v>
      </c>
      <c r="AA6" s="241"/>
      <c r="AC6" s="240"/>
      <c r="AD6" s="242" t="s">
        <v>201</v>
      </c>
      <c r="AE6" s="241"/>
      <c r="AG6" s="240"/>
      <c r="AH6" s="242" t="s">
        <v>202</v>
      </c>
      <c r="AI6" s="241"/>
      <c r="AK6" s="240"/>
    </row>
    <row r="7" spans="1:39" ht="15" customHeight="1" thickBo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AA7" s="243">
        <v>2021</v>
      </c>
      <c r="AB7" s="243">
        <v>2022</v>
      </c>
      <c r="AC7" s="240"/>
      <c r="AE7" s="243">
        <v>2021</v>
      </c>
      <c r="AF7" s="243">
        <v>2022</v>
      </c>
      <c r="AG7" s="240"/>
      <c r="AI7" s="243">
        <v>2021</v>
      </c>
      <c r="AJ7" s="243">
        <v>2022</v>
      </c>
      <c r="AK7" s="240"/>
    </row>
    <row r="8" spans="1:39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40" t="s">
        <v>203</v>
      </c>
      <c r="AA8" s="241">
        <v>-7.2201224602575137E-2</v>
      </c>
      <c r="AB8" s="241">
        <v>0.10032763489485419</v>
      </c>
      <c r="AC8" s="240"/>
      <c r="AD8" s="240" t="s">
        <v>203</v>
      </c>
      <c r="AE8" s="241">
        <v>-0.17792630991703062</v>
      </c>
      <c r="AF8" s="241">
        <v>0.14856750269498575</v>
      </c>
      <c r="AG8" s="240"/>
      <c r="AH8" s="240" t="s">
        <v>203</v>
      </c>
      <c r="AI8" s="241">
        <v>-8.8871832047763069E-2</v>
      </c>
      <c r="AJ8" s="241">
        <v>0.26391040888376266</v>
      </c>
      <c r="AK8" s="240"/>
      <c r="AL8" s="244" t="s">
        <v>223</v>
      </c>
      <c r="AM8" s="245">
        <v>2022</v>
      </c>
    </row>
    <row r="9" spans="1:39" ht="15" customHeight="1" thickBo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40" t="s">
        <v>204</v>
      </c>
      <c r="AA9" s="241">
        <v>-6.6668414505015788E-2</v>
      </c>
      <c r="AB9" s="241">
        <v>9.3288286965419326E-2</v>
      </c>
      <c r="AC9" s="240"/>
      <c r="AD9" s="240" t="s">
        <v>204</v>
      </c>
      <c r="AE9" s="241">
        <v>-0.15681915443965877</v>
      </c>
      <c r="AF9" s="241">
        <v>0.14900524483073341</v>
      </c>
      <c r="AG9" s="240"/>
      <c r="AH9" s="240" t="s">
        <v>204</v>
      </c>
      <c r="AI9" s="241">
        <v>-7.108549272914047E-2</v>
      </c>
      <c r="AJ9" s="241">
        <v>0.24027416704411322</v>
      </c>
      <c r="AK9" s="240"/>
      <c r="AL9" s="246" t="s">
        <v>224</v>
      </c>
      <c r="AM9" s="247">
        <v>2021</v>
      </c>
    </row>
    <row r="10" spans="1:39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40" t="s">
        <v>205</v>
      </c>
      <c r="AA10" s="241">
        <v>-2.8344070185333834E-2</v>
      </c>
      <c r="AB10" s="241">
        <v>5.6148488778304542E-2</v>
      </c>
      <c r="AC10" s="240"/>
      <c r="AD10" s="240" t="s">
        <v>205</v>
      </c>
      <c r="AE10" s="241">
        <v>-0.11696213495499108</v>
      </c>
      <c r="AF10" s="241">
        <v>0.11245768695199644</v>
      </c>
      <c r="AG10" s="240"/>
      <c r="AH10" s="240" t="s">
        <v>205</v>
      </c>
      <c r="AI10" s="241">
        <v>-1.7593952076477848E-2</v>
      </c>
      <c r="AJ10" s="241">
        <v>0.1387519431196732</v>
      </c>
      <c r="AK10" s="240"/>
    </row>
    <row r="11" spans="1:39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40" t="s">
        <v>206</v>
      </c>
      <c r="AA11" s="241">
        <v>-5.7325572809745044E-4</v>
      </c>
      <c r="AB11" s="241">
        <v>5.8997513498875519E-2</v>
      </c>
      <c r="AC11" s="240"/>
      <c r="AD11" s="240" t="s">
        <v>206</v>
      </c>
      <c r="AE11" s="241">
        <v>-0.11595235834858542</v>
      </c>
      <c r="AF11" s="241">
        <v>0.13223409586123908</v>
      </c>
      <c r="AG11" s="240"/>
      <c r="AH11" s="240" t="s">
        <v>206</v>
      </c>
      <c r="AI11" s="241">
        <v>3.3997020675711698E-2</v>
      </c>
      <c r="AJ11" s="241">
        <v>0.12524430974707529</v>
      </c>
      <c r="AK11" s="240"/>
    </row>
    <row r="12" spans="1:39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40" t="s">
        <v>207</v>
      </c>
      <c r="AA12" s="241">
        <v>3.390670658299328E-2</v>
      </c>
      <c r="AB12" s="241">
        <v>7.3313610554215536E-2</v>
      </c>
      <c r="AC12" s="240"/>
      <c r="AD12" s="240" t="s">
        <v>207</v>
      </c>
      <c r="AE12" s="241">
        <v>-7.7024265100422581E-2</v>
      </c>
      <c r="AF12" s="241">
        <v>0.12498097655058843</v>
      </c>
      <c r="AG12" s="240"/>
      <c r="AH12" s="240" t="s">
        <v>207</v>
      </c>
      <c r="AI12" s="241">
        <v>8.9313646457463564E-2</v>
      </c>
      <c r="AJ12" s="241">
        <v>0.13890323046813166</v>
      </c>
      <c r="AK12" s="240"/>
    </row>
    <row r="13" spans="1:39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40" t="s">
        <v>208</v>
      </c>
      <c r="AA13" s="241">
        <v>4.6953426504110073E-2</v>
      </c>
      <c r="AB13" s="241">
        <v>7.3439596797486642E-2</v>
      </c>
      <c r="AC13" s="240"/>
      <c r="AD13" s="240" t="s">
        <v>208</v>
      </c>
      <c r="AE13" s="241">
        <v>-5.9606414433635138E-2</v>
      </c>
      <c r="AF13" s="241">
        <v>0.12482933296494295</v>
      </c>
      <c r="AG13" s="240"/>
      <c r="AH13" s="240" t="s">
        <v>208</v>
      </c>
      <c r="AI13" s="241">
        <v>0.1047887990879228</v>
      </c>
      <c r="AJ13" s="241">
        <v>0.1370323317680443</v>
      </c>
      <c r="AK13" s="240"/>
    </row>
    <row r="14" spans="1:39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40" t="s">
        <v>209</v>
      </c>
      <c r="AA14" s="241">
        <v>5.321626473091072E-2</v>
      </c>
      <c r="AB14" s="241">
        <v>6.9328686383827859E-2</v>
      </c>
      <c r="AC14" s="240"/>
      <c r="AD14" s="240" t="s">
        <v>209</v>
      </c>
      <c r="AE14" s="241">
        <v>-4.2766537305600705E-2</v>
      </c>
      <c r="AF14" s="241">
        <v>0.12420096505996853</v>
      </c>
      <c r="AG14" s="240"/>
      <c r="AH14" s="240" t="s">
        <v>209</v>
      </c>
      <c r="AI14" s="241">
        <v>0.12234334972297461</v>
      </c>
      <c r="AJ14" s="241">
        <v>0.12142355404340237</v>
      </c>
      <c r="AK14" s="240"/>
    </row>
    <row r="15" spans="1:39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40" t="s">
        <v>210</v>
      </c>
      <c r="AA15" s="241">
        <v>6.3655221527360764E-2</v>
      </c>
      <c r="AC15" s="240"/>
      <c r="AD15" s="240" t="s">
        <v>210</v>
      </c>
      <c r="AE15" s="241">
        <v>-1.5460735481822497E-2</v>
      </c>
      <c r="AG15" s="240"/>
      <c r="AH15" s="240" t="s">
        <v>210</v>
      </c>
      <c r="AI15" s="241">
        <v>0.14209143876768907</v>
      </c>
      <c r="AK15" s="240"/>
    </row>
    <row r="16" spans="1:39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40" t="s">
        <v>211</v>
      </c>
      <c r="AA16" s="241">
        <v>6.0889961969038495E-2</v>
      </c>
      <c r="AC16" s="240"/>
      <c r="AD16" s="240" t="s">
        <v>211</v>
      </c>
      <c r="AE16" s="241">
        <v>-6.2521025784393206E-3</v>
      </c>
      <c r="AG16" s="240"/>
      <c r="AH16" s="240" t="s">
        <v>211</v>
      </c>
      <c r="AI16" s="241">
        <v>0.12490043182571028</v>
      </c>
      <c r="AK16" s="240"/>
    </row>
    <row r="17" spans="1:37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40" t="s">
        <v>212</v>
      </c>
      <c r="AA17" s="241">
        <v>5.6689476150910849E-2</v>
      </c>
      <c r="AC17" s="240"/>
      <c r="AD17" s="240" t="s">
        <v>212</v>
      </c>
      <c r="AE17" s="241">
        <v>2.9161693914144847E-3</v>
      </c>
      <c r="AG17" s="240"/>
      <c r="AH17" s="240" t="s">
        <v>212</v>
      </c>
      <c r="AI17" s="241">
        <v>0.11001445710713412</v>
      </c>
      <c r="AK17" s="240"/>
    </row>
    <row r="18" spans="1:37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40" t="s">
        <v>213</v>
      </c>
      <c r="AA18" s="241">
        <v>5.5744720786396015E-2</v>
      </c>
      <c r="AC18" s="240"/>
      <c r="AD18" s="240" t="s">
        <v>213</v>
      </c>
      <c r="AE18" s="241">
        <v>1.8766975941681495E-2</v>
      </c>
      <c r="AG18" s="240"/>
      <c r="AH18" s="240" t="s">
        <v>213</v>
      </c>
      <c r="AI18" s="241">
        <v>9.4031503256254603E-2</v>
      </c>
      <c r="AK18" s="240"/>
    </row>
    <row r="19" spans="1:37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40" t="s">
        <v>214</v>
      </c>
      <c r="AA19" s="241">
        <v>5.608495042650645E-2</v>
      </c>
      <c r="AC19" s="240"/>
      <c r="AD19" s="240" t="s">
        <v>214</v>
      </c>
      <c r="AE19" s="241">
        <v>2.3705487428082678E-2</v>
      </c>
      <c r="AG19" s="240"/>
      <c r="AH19" s="240" t="s">
        <v>214</v>
      </c>
      <c r="AI19" s="241">
        <v>0.10195977755221521</v>
      </c>
      <c r="AK19" s="240"/>
    </row>
    <row r="20" spans="1:37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AA20" s="241"/>
      <c r="AC20" s="240"/>
      <c r="AE20" s="241"/>
      <c r="AG20" s="240"/>
      <c r="AI20" s="241"/>
      <c r="AK20" s="240"/>
    </row>
    <row r="21" spans="1:37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AA21" s="241"/>
      <c r="AC21" s="240"/>
      <c r="AE21" s="241"/>
      <c r="AG21" s="240"/>
      <c r="AI21" s="241"/>
      <c r="AK21" s="240"/>
    </row>
    <row r="22" spans="1:37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41"/>
      <c r="AC22" s="240"/>
      <c r="AE22" s="241"/>
      <c r="AG22" s="240"/>
      <c r="AI22" s="241"/>
      <c r="AK22" s="240"/>
    </row>
    <row r="23" spans="1:37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AA23" s="241"/>
      <c r="AC23" s="240"/>
      <c r="AE23" s="241"/>
      <c r="AG23" s="240"/>
      <c r="AI23" s="241"/>
      <c r="AK23" s="240"/>
    </row>
    <row r="24" spans="1:37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41"/>
      <c r="AC24" s="240"/>
      <c r="AE24" s="241"/>
      <c r="AG24" s="240"/>
      <c r="AI24" s="241"/>
      <c r="AK24" s="240"/>
    </row>
    <row r="25" spans="1:37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AA25" s="241"/>
      <c r="AC25" s="240"/>
      <c r="AE25" s="241"/>
      <c r="AG25" s="240"/>
      <c r="AI25" s="241"/>
      <c r="AK25" s="240"/>
    </row>
    <row r="26" spans="1:37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AA26" s="241"/>
      <c r="AC26" s="240"/>
      <c r="AE26" s="241"/>
      <c r="AG26" s="240"/>
      <c r="AI26" s="241"/>
      <c r="AK26" s="240"/>
    </row>
    <row r="27" spans="1:37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AA27" s="241"/>
      <c r="AC27" s="240"/>
      <c r="AE27" s="241"/>
      <c r="AG27" s="240"/>
      <c r="AI27" s="241"/>
      <c r="AK27" s="240"/>
    </row>
    <row r="28" spans="1:37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41"/>
      <c r="AC28" s="240"/>
      <c r="AE28" s="241"/>
      <c r="AG28" s="240"/>
      <c r="AI28" s="241"/>
      <c r="AK28" s="240"/>
    </row>
    <row r="29" spans="1:37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41"/>
      <c r="AC29" s="240"/>
      <c r="AE29" s="241"/>
      <c r="AG29" s="240"/>
      <c r="AI29" s="241"/>
      <c r="AK29" s="240"/>
    </row>
    <row r="30" spans="1:37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41"/>
      <c r="AC30" s="240"/>
      <c r="AE30" s="241"/>
      <c r="AG30" s="240"/>
      <c r="AI30" s="241"/>
      <c r="AK30" s="240"/>
    </row>
    <row r="31" spans="1:37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41"/>
      <c r="AC31" s="240"/>
      <c r="AE31" s="241"/>
      <c r="AG31" s="240"/>
      <c r="AI31" s="241"/>
      <c r="AK31" s="240"/>
    </row>
    <row r="32" spans="1:37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41"/>
      <c r="AC32" s="240"/>
      <c r="AE32" s="241"/>
      <c r="AG32" s="240"/>
      <c r="AI32" s="241"/>
      <c r="AK32" s="240"/>
    </row>
    <row r="33" spans="1:39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42" t="s">
        <v>215</v>
      </c>
      <c r="AA33" s="241"/>
      <c r="AC33" s="240"/>
      <c r="AD33" s="242" t="s">
        <v>216</v>
      </c>
      <c r="AE33" s="241"/>
      <c r="AG33" s="240"/>
      <c r="AH33" s="242" t="s">
        <v>217</v>
      </c>
      <c r="AI33" s="241"/>
      <c r="AK33" s="240"/>
    </row>
    <row r="34" spans="1:39" ht="15" customHeight="1" thickBo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AA34" s="243">
        <v>2021</v>
      </c>
      <c r="AB34" s="243">
        <v>2022</v>
      </c>
      <c r="AC34" s="240"/>
      <c r="AE34" s="243">
        <v>2021</v>
      </c>
      <c r="AF34" s="243">
        <v>2022</v>
      </c>
      <c r="AG34" s="240"/>
      <c r="AI34" s="243">
        <v>2021</v>
      </c>
      <c r="AJ34" s="243">
        <v>2022</v>
      </c>
      <c r="AK34" s="240"/>
    </row>
    <row r="35" spans="1:39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40" t="s">
        <v>203</v>
      </c>
      <c r="AA35" s="241">
        <v>1.107712372789095E-2</v>
      </c>
      <c r="AB35" s="241">
        <v>1.3617729202092192E-2</v>
      </c>
      <c r="AC35" s="240"/>
      <c r="AD35" s="240" t="s">
        <v>203</v>
      </c>
      <c r="AE35" s="241">
        <v>5.7702178807125935E-2</v>
      </c>
      <c r="AF35" s="241">
        <v>-4.2899690826657774E-2</v>
      </c>
      <c r="AG35" s="240"/>
      <c r="AH35" s="240" t="s">
        <v>203</v>
      </c>
      <c r="AI35" s="241">
        <v>3.5561986624737897E-2</v>
      </c>
      <c r="AJ35" s="241">
        <v>-1.7596698122723069E-2</v>
      </c>
      <c r="AK35" s="240"/>
      <c r="AL35" s="244" t="s">
        <v>225</v>
      </c>
      <c r="AM35" s="245">
        <v>2022</v>
      </c>
    </row>
    <row r="36" spans="1:39" ht="15" customHeight="1" thickBo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40" t="s">
        <v>204</v>
      </c>
      <c r="AA36" s="241">
        <v>-2.6407888128539979E-3</v>
      </c>
      <c r="AB36" s="241">
        <v>5.0830838375992473E-3</v>
      </c>
      <c r="AC36" s="240"/>
      <c r="AD36" s="240" t="s">
        <v>204</v>
      </c>
      <c r="AE36" s="241">
        <v>3.552762386362019E-2</v>
      </c>
      <c r="AF36" s="241">
        <v>-4.7422795923507836E-2</v>
      </c>
      <c r="AG36" s="240"/>
      <c r="AH36" s="240" t="s">
        <v>204</v>
      </c>
      <c r="AI36" s="241">
        <v>1.2245191833654018E-2</v>
      </c>
      <c r="AJ36" s="241">
        <v>-1.5256137090447481E-2</v>
      </c>
      <c r="AK36" s="240"/>
      <c r="AL36" s="246" t="s">
        <v>226</v>
      </c>
      <c r="AM36" s="247">
        <v>2021</v>
      </c>
    </row>
    <row r="37" spans="1:39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40" t="s">
        <v>205</v>
      </c>
      <c r="AA37" s="241">
        <v>2.8855395171990778E-2</v>
      </c>
      <c r="AB37" s="241">
        <v>-1.284478356427286E-2</v>
      </c>
      <c r="AC37" s="240"/>
      <c r="AD37" s="240" t="s">
        <v>205</v>
      </c>
      <c r="AE37" s="241">
        <v>5.0681658217141885E-2</v>
      </c>
      <c r="AF37" s="241">
        <v>-5.55630587123494E-2</v>
      </c>
      <c r="AG37" s="240"/>
      <c r="AH37" s="240" t="s">
        <v>205</v>
      </c>
      <c r="AI37" s="241">
        <v>4.1217445412865886E-2</v>
      </c>
      <c r="AJ37" s="241">
        <v>-3.2306988207925116E-2</v>
      </c>
      <c r="AK37" s="240"/>
    </row>
    <row r="38" spans="1:39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40" t="s">
        <v>206</v>
      </c>
      <c r="AA38" s="241">
        <v>6.8715312845533699E-2</v>
      </c>
      <c r="AB38" s="241">
        <v>-1.2023722822037683E-2</v>
      </c>
      <c r="AC38" s="240"/>
      <c r="AD38" s="240" t="s">
        <v>206</v>
      </c>
      <c r="AE38" s="241">
        <v>6.7634882360427612E-2</v>
      </c>
      <c r="AF38" s="241">
        <v>-5.2026269293068451E-2</v>
      </c>
      <c r="AG38" s="240"/>
      <c r="AH38" s="240" t="s">
        <v>206</v>
      </c>
      <c r="AI38" s="241">
        <v>6.8522051849220555E-2</v>
      </c>
      <c r="AJ38" s="241">
        <v>-2.7999117117938396E-2</v>
      </c>
      <c r="AK38" s="240"/>
    </row>
    <row r="39" spans="1:39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40" t="s">
        <v>207</v>
      </c>
      <c r="AA39" s="241">
        <v>9.2903636992539868E-2</v>
      </c>
      <c r="AB39" s="241">
        <v>1.3513406253361638E-2</v>
      </c>
      <c r="AC39" s="240"/>
      <c r="AD39" s="240" t="s">
        <v>207</v>
      </c>
      <c r="AE39" s="241">
        <v>8.0935625370566977E-2</v>
      </c>
      <c r="AF39" s="241">
        <v>-2.376697641821451E-2</v>
      </c>
      <c r="AG39" s="240"/>
      <c r="AH39" s="240" t="s">
        <v>207</v>
      </c>
      <c r="AI39" s="241">
        <v>8.6158597028014441E-2</v>
      </c>
      <c r="AJ39" s="241">
        <v>8.4440500189259633E-4</v>
      </c>
      <c r="AK39" s="240"/>
    </row>
    <row r="40" spans="1:39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40" t="s">
        <v>208</v>
      </c>
      <c r="AA40" s="241">
        <v>0.10074488478716503</v>
      </c>
      <c r="AB40" s="241">
        <v>1.4873865078394033E-2</v>
      </c>
      <c r="AC40" s="240"/>
      <c r="AD40" s="240" t="s">
        <v>208</v>
      </c>
      <c r="AE40" s="241">
        <v>8.4121339467344292E-2</v>
      </c>
      <c r="AF40" s="241">
        <v>-2.3986076114950662E-2</v>
      </c>
      <c r="AG40" s="240"/>
      <c r="AH40" s="240" t="s">
        <v>208</v>
      </c>
      <c r="AI40" s="241">
        <v>9.8328483445521045E-2</v>
      </c>
      <c r="AJ40" s="241">
        <v>2.2550924456453457E-4</v>
      </c>
      <c r="AK40" s="240"/>
    </row>
    <row r="41" spans="1:39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40" t="s">
        <v>209</v>
      </c>
      <c r="AA41" s="241">
        <v>9.4909456423107053E-2</v>
      </c>
      <c r="AB41" s="241">
        <v>1.2042047645319798E-2</v>
      </c>
      <c r="AC41" s="240"/>
      <c r="AD41" s="240" t="s">
        <v>209</v>
      </c>
      <c r="AE41" s="241">
        <v>7.7750834127204627E-2</v>
      </c>
      <c r="AF41" s="241">
        <v>-2.5859921395592948E-2</v>
      </c>
      <c r="AG41" s="240"/>
      <c r="AH41" s="240" t="s">
        <v>209</v>
      </c>
      <c r="AI41" s="241">
        <v>9.940200064407477E-2</v>
      </c>
      <c r="AJ41" s="241">
        <v>-3.2136817372885674E-3</v>
      </c>
      <c r="AK41" s="240"/>
    </row>
    <row r="42" spans="1:39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40" t="s">
        <v>210</v>
      </c>
      <c r="AA42" s="241">
        <v>9.0290162283593392E-2</v>
      </c>
      <c r="AC42" s="240"/>
      <c r="AD42" s="240" t="s">
        <v>210</v>
      </c>
      <c r="AE42" s="241">
        <v>6.8637918315036045E-2</v>
      </c>
      <c r="AG42" s="240"/>
      <c r="AH42" s="240" t="s">
        <v>210</v>
      </c>
      <c r="AI42" s="241">
        <v>9.2844062944951983E-2</v>
      </c>
      <c r="AK42" s="240"/>
    </row>
    <row r="43" spans="1:39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40" t="s">
        <v>211</v>
      </c>
      <c r="AA43" s="241">
        <v>8.2150303625241602E-2</v>
      </c>
      <c r="AC43" s="240"/>
      <c r="AD43" s="240" t="s">
        <v>211</v>
      </c>
      <c r="AE43" s="241">
        <v>5.6846746119525449E-2</v>
      </c>
      <c r="AG43" s="240"/>
      <c r="AH43" s="240" t="s">
        <v>211</v>
      </c>
      <c r="AI43" s="241">
        <v>8.5496124241785196E-2</v>
      </c>
      <c r="AK43" s="240"/>
    </row>
    <row r="44" spans="1:39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40" t="s">
        <v>212</v>
      </c>
      <c r="AA44" s="241">
        <v>7.0817381667195894E-2</v>
      </c>
      <c r="AC44" s="240"/>
      <c r="AD44" s="240" t="s">
        <v>212</v>
      </c>
      <c r="AE44" s="241">
        <v>4.1841214184188825E-2</v>
      </c>
      <c r="AG44" s="240"/>
      <c r="AH44" s="240" t="s">
        <v>212</v>
      </c>
      <c r="AI44" s="241">
        <v>7.0526888604864404E-2</v>
      </c>
      <c r="AK44" s="240"/>
    </row>
    <row r="45" spans="1:39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40" t="s">
        <v>213</v>
      </c>
      <c r="AA45" s="241">
        <v>6.1954659598844726E-2</v>
      </c>
      <c r="AC45" s="240"/>
      <c r="AD45" s="240" t="s">
        <v>213</v>
      </c>
      <c r="AE45" s="241">
        <v>3.0319697512395861E-2</v>
      </c>
      <c r="AG45" s="240"/>
      <c r="AH45" s="240" t="s">
        <v>213</v>
      </c>
      <c r="AI45" s="241">
        <v>6.2552353605993996E-2</v>
      </c>
      <c r="AK45" s="240"/>
    </row>
    <row r="46" spans="1:39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40" t="s">
        <v>214</v>
      </c>
      <c r="AA46" s="241">
        <v>5.6370216489294196E-2</v>
      </c>
      <c r="AC46" s="240"/>
      <c r="AD46" s="240" t="s">
        <v>214</v>
      </c>
      <c r="AE46" s="241">
        <v>2.2421777253976812E-2</v>
      </c>
      <c r="AG46" s="240"/>
      <c r="AH46" s="240" t="s">
        <v>214</v>
      </c>
      <c r="AI46" s="241">
        <v>5.6038250010495713E-2</v>
      </c>
      <c r="AK46" s="240"/>
    </row>
    <row r="47" spans="1:39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</row>
    <row r="48" spans="1:39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</row>
    <row r="49" spans="1:25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</row>
    <row r="50" spans="1:25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</row>
    <row r="51" spans="1:25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</row>
    <row r="52" spans="1:25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</row>
    <row r="53" spans="1:25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25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</row>
    <row r="55" spans="1:25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25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25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25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  <row r="59" spans="1:25" ht="15" customHeight="1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17CE8-B40A-4D2D-A673-AABDE25A1806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30" customWidth="1"/>
    <col min="26" max="27" width="12.85546875" style="230" customWidth="1"/>
    <col min="28" max="28" width="12.85546875" style="39" customWidth="1"/>
    <col min="29" max="29" width="12.85546875" style="231" customWidth="1"/>
    <col min="30" max="31" width="12.85546875" style="39" customWidth="1"/>
    <col min="32" max="32" width="12.85546875" style="231" customWidth="1"/>
    <col min="33" max="34" width="12.85546875" style="39" customWidth="1"/>
    <col min="35" max="35" width="12.85546875" style="231" customWidth="1"/>
    <col min="36" max="41" width="12.85546875" style="39" customWidth="1"/>
    <col min="42" max="45" width="12.85546875" style="230" customWidth="1"/>
    <col min="46" max="63" width="12.85546875" style="151" customWidth="1"/>
    <col min="64" max="16384" width="11.42578125" style="151"/>
  </cols>
  <sheetData>
    <row r="1" spans="1:42" ht="26.25">
      <c r="B1" s="228" t="s">
        <v>227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197</v>
      </c>
      <c r="AB1" s="39" t="s">
        <v>228</v>
      </c>
    </row>
    <row r="2" spans="1:42" ht="15" customHeight="1">
      <c r="A2" s="32"/>
      <c r="B2" s="229"/>
      <c r="C2" s="229"/>
      <c r="D2" s="229"/>
      <c r="E2" s="229"/>
      <c r="F2" s="229"/>
      <c r="G2" s="229"/>
      <c r="H2" s="229"/>
      <c r="J2" s="32"/>
      <c r="K2" s="32"/>
      <c r="L2" s="32"/>
      <c r="M2" s="32"/>
      <c r="N2" s="32"/>
      <c r="O2" s="32"/>
      <c r="P2" s="32"/>
      <c r="Q2" s="32"/>
      <c r="R2" s="32"/>
      <c r="S2" s="32"/>
      <c r="T2" s="229"/>
      <c r="U2" s="229"/>
      <c r="V2" s="229"/>
      <c r="W2" s="229"/>
      <c r="X2" s="229"/>
      <c r="Z2" s="230" t="s">
        <v>198</v>
      </c>
      <c r="AB2" s="39" t="s">
        <v>229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199</v>
      </c>
      <c r="AB3" s="39" t="s">
        <v>230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AB4" s="39" t="s">
        <v>231</v>
      </c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AB5" s="39" t="s">
        <v>232</v>
      </c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172</v>
      </c>
      <c r="Z6" s="234" t="s">
        <v>200</v>
      </c>
      <c r="AA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48" t="s">
        <v>200</v>
      </c>
      <c r="AE7" s="248" t="s">
        <v>201</v>
      </c>
      <c r="AH7" s="248" t="s">
        <v>202</v>
      </c>
      <c r="AP7" s="235">
        <v>2022</v>
      </c>
    </row>
    <row r="8" spans="1:42" ht="15" customHeight="1" thickBo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203</v>
      </c>
      <c r="AA8" s="236">
        <v>46820440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204</v>
      </c>
      <c r="AA9" s="236">
        <v>44583561</v>
      </c>
      <c r="AB9" s="249">
        <v>44317</v>
      </c>
      <c r="AC9" s="231">
        <v>522.706906</v>
      </c>
      <c r="AE9" s="249">
        <v>44317</v>
      </c>
      <c r="AF9" s="231">
        <v>161.265244</v>
      </c>
      <c r="AH9" s="249">
        <v>44317</v>
      </c>
      <c r="AI9" s="231">
        <v>79.880838999999995</v>
      </c>
      <c r="AK9" s="250" t="s">
        <v>223</v>
      </c>
      <c r="AL9" s="251">
        <v>2022</v>
      </c>
      <c r="AP9" s="236">
        <v>7406116</v>
      </c>
    </row>
    <row r="10" spans="1:42" ht="15" customHeight="1" thickBo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205</v>
      </c>
      <c r="AA10" s="236">
        <v>48353601</v>
      </c>
      <c r="AB10" s="249">
        <v>44348</v>
      </c>
      <c r="AC10" s="231">
        <v>527.37724200000002</v>
      </c>
      <c r="AE10" s="249">
        <v>44348</v>
      </c>
      <c r="AF10" s="231">
        <v>161.762745</v>
      </c>
      <c r="AH10" s="249">
        <v>44348</v>
      </c>
      <c r="AI10" s="231">
        <v>80.977176999999998</v>
      </c>
      <c r="AK10" s="252" t="s">
        <v>233</v>
      </c>
      <c r="AL10" s="253">
        <v>2021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206</v>
      </c>
      <c r="AA11" s="236">
        <v>46400443</v>
      </c>
      <c r="AB11" s="249">
        <v>44378</v>
      </c>
      <c r="AC11" s="231">
        <v>531.21098400000005</v>
      </c>
      <c r="AE11" s="249">
        <v>44378</v>
      </c>
      <c r="AF11" s="231">
        <v>162.63255899999999</v>
      </c>
      <c r="AH11" s="249">
        <v>44378</v>
      </c>
      <c r="AI11" s="231">
        <v>82.306852000000006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207</v>
      </c>
      <c r="AA12" s="236">
        <v>51071331</v>
      </c>
      <c r="AB12" s="249">
        <v>44409</v>
      </c>
      <c r="AC12" s="231">
        <v>537.04507799999999</v>
      </c>
      <c r="AE12" s="249">
        <v>44409</v>
      </c>
      <c r="AF12" s="231">
        <v>165.14293799999999</v>
      </c>
      <c r="AH12" s="249">
        <v>44409</v>
      </c>
      <c r="AI12" s="231">
        <v>84.045151000000004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208</v>
      </c>
      <c r="AA13" s="236">
        <v>47139627</v>
      </c>
      <c r="AB13" s="249">
        <v>44440</v>
      </c>
      <c r="AC13" s="231">
        <v>538.74828400000001</v>
      </c>
      <c r="AE13" s="249">
        <v>44440</v>
      </c>
      <c r="AF13" s="231">
        <v>166.10875799999999</v>
      </c>
      <c r="AH13" s="249">
        <v>44440</v>
      </c>
      <c r="AI13" s="231">
        <v>84.124979999999994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209</v>
      </c>
      <c r="AA14" s="236">
        <v>48818378</v>
      </c>
      <c r="AB14" s="249">
        <v>44470</v>
      </c>
      <c r="AC14" s="231">
        <v>539.75075300000003</v>
      </c>
      <c r="AE14" s="249">
        <v>44470</v>
      </c>
      <c r="AF14" s="231">
        <v>167.314605</v>
      </c>
      <c r="AH14" s="249">
        <v>44470</v>
      </c>
      <c r="AI14" s="231">
        <v>84.137287999999998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210</v>
      </c>
      <c r="AA15" s="236">
        <v>48198107</v>
      </c>
      <c r="AB15" s="249">
        <v>44501</v>
      </c>
      <c r="AC15" s="231">
        <v>541.77923399999997</v>
      </c>
      <c r="AE15" s="249">
        <v>44501</v>
      </c>
      <c r="AF15" s="231">
        <v>169.77769900000001</v>
      </c>
      <c r="AH15" s="249">
        <v>44501</v>
      </c>
      <c r="AI15" s="231">
        <v>83.789527000000007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211</v>
      </c>
      <c r="AA16" s="236">
        <v>46635887</v>
      </c>
      <c r="AB16" s="249">
        <v>44531</v>
      </c>
      <c r="AC16" s="231">
        <v>544.40165500000001</v>
      </c>
      <c r="AE16" s="249">
        <v>44531</v>
      </c>
      <c r="AF16" s="231">
        <v>170.85990699999999</v>
      </c>
      <c r="AH16" s="249">
        <v>44531</v>
      </c>
      <c r="AI16" s="231">
        <v>84.980694999999997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212</v>
      </c>
      <c r="AA17" s="236">
        <v>48624088</v>
      </c>
      <c r="AB17" s="249">
        <v>44562</v>
      </c>
      <c r="AC17" s="231">
        <v>548.66491099999996</v>
      </c>
      <c r="AE17" s="249">
        <v>44562</v>
      </c>
      <c r="AF17" s="231">
        <v>172.822993</v>
      </c>
      <c r="AH17" s="249">
        <v>44562</v>
      </c>
      <c r="AI17" s="231">
        <v>86.689920000000001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213</v>
      </c>
      <c r="AA18" s="236">
        <v>43594127</v>
      </c>
      <c r="AB18" s="249">
        <v>44593</v>
      </c>
      <c r="AC18" s="231">
        <v>552.14293599999996</v>
      </c>
      <c r="AE18" s="249">
        <v>44593</v>
      </c>
      <c r="AF18" s="231">
        <v>174.63856899999999</v>
      </c>
      <c r="AH18" s="249">
        <v>44593</v>
      </c>
      <c r="AI18" s="231">
        <v>88.001256999999995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214</v>
      </c>
      <c r="AA19" s="236">
        <v>43965686</v>
      </c>
      <c r="AB19" s="249">
        <v>44621</v>
      </c>
      <c r="AC19" s="231">
        <v>551.66938400000004</v>
      </c>
      <c r="AE19" s="249">
        <v>44621</v>
      </c>
      <c r="AF19" s="231">
        <v>175.33267499999999</v>
      </c>
      <c r="AH19" s="249">
        <v>44621</v>
      </c>
      <c r="AI19" s="231">
        <v>87.711380000000005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49">
        <v>44652</v>
      </c>
      <c r="AC20" s="231">
        <v>554.72084099999995</v>
      </c>
      <c r="AE20" s="249">
        <v>44652</v>
      </c>
      <c r="AF20" s="231">
        <v>177.67643899999999</v>
      </c>
      <c r="AH20" s="249">
        <v>44652</v>
      </c>
      <c r="AI20" s="231">
        <v>88.352429000000001</v>
      </c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AB21" s="249">
        <v>44682</v>
      </c>
      <c r="AC21" s="231">
        <v>560.560295</v>
      </c>
      <c r="AE21" s="249">
        <v>44682</v>
      </c>
      <c r="AF21" s="231">
        <v>179.30379099999999</v>
      </c>
      <c r="AH21" s="249">
        <v>44682</v>
      </c>
      <c r="AI21" s="231">
        <v>89.661679000000007</v>
      </c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B22" s="249">
        <v>44714</v>
      </c>
      <c r="AC22" s="231">
        <v>563.88575800000001</v>
      </c>
      <c r="AE22" s="249">
        <v>44714</v>
      </c>
      <c r="AF22" s="231">
        <v>180.98386099999999</v>
      </c>
      <c r="AH22" s="249">
        <v>44714</v>
      </c>
      <c r="AI22" s="231">
        <v>90.556487000000004</v>
      </c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B23" s="249">
        <v>44746</v>
      </c>
      <c r="AC23" s="231">
        <v>565.98780199999999</v>
      </c>
      <c r="AE23" s="249">
        <v>44746</v>
      </c>
      <c r="AF23" s="231">
        <v>182.73262700000001</v>
      </c>
      <c r="AH23" s="249">
        <v>44746</v>
      </c>
      <c r="AI23" s="231">
        <v>90.760827000000006</v>
      </c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B24" s="249">
        <v>44778</v>
      </c>
      <c r="AC24" s="231">
        <v>564.38430900000003</v>
      </c>
      <c r="AE24" s="249">
        <v>44778</v>
      </c>
      <c r="AF24" s="231">
        <v>181.57939099999999</v>
      </c>
      <c r="AH24" s="249">
        <v>44778</v>
      </c>
      <c r="AI24" s="231">
        <v>90.884389999999996</v>
      </c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B25" s="254"/>
      <c r="AE25" s="254"/>
      <c r="AH25" s="254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B26" s="254"/>
      <c r="AE26" s="254"/>
      <c r="AH26" s="254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B27" s="254"/>
      <c r="AE27" s="254"/>
      <c r="AH27" s="254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B28" s="254"/>
      <c r="AE28" s="254"/>
      <c r="AH28" s="254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B29" s="254"/>
      <c r="AE29" s="254"/>
      <c r="AH29" s="254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B30" s="254"/>
      <c r="AE30" s="254"/>
      <c r="AH30" s="254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B31" s="254"/>
      <c r="AE31" s="254"/>
      <c r="AH31" s="254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AB32" s="254"/>
      <c r="AE32" s="254"/>
      <c r="AH32" s="254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215</v>
      </c>
      <c r="AA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48" t="s">
        <v>215</v>
      </c>
      <c r="AE34" s="248" t="s">
        <v>216</v>
      </c>
      <c r="AH34" s="248" t="s">
        <v>234</v>
      </c>
      <c r="AP34" s="235">
        <v>2022</v>
      </c>
    </row>
    <row r="35" spans="1:42" ht="15" customHeight="1" thickBo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203</v>
      </c>
      <c r="AA35" s="236">
        <v>21616722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204</v>
      </c>
      <c r="AA36" s="236">
        <v>21387737</v>
      </c>
      <c r="AB36" s="249">
        <v>44317</v>
      </c>
      <c r="AC36" s="231">
        <v>271.17265500000002</v>
      </c>
      <c r="AE36" s="249">
        <v>44317</v>
      </c>
      <c r="AF36" s="231">
        <v>199.80040500000001</v>
      </c>
      <c r="AH36" s="249">
        <v>44317</v>
      </c>
      <c r="AI36" s="231">
        <v>17.345535000000002</v>
      </c>
      <c r="AK36" s="250" t="s">
        <v>225</v>
      </c>
      <c r="AL36" s="251">
        <v>2022</v>
      </c>
      <c r="AP36" s="236">
        <v>1349473</v>
      </c>
    </row>
    <row r="37" spans="1:42" ht="15" customHeight="1" thickBo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205</v>
      </c>
      <c r="AA37" s="236">
        <v>23910619</v>
      </c>
      <c r="AB37" s="249">
        <v>44348</v>
      </c>
      <c r="AC37" s="231">
        <v>274.06256999999999</v>
      </c>
      <c r="AE37" s="249">
        <v>44348</v>
      </c>
      <c r="AF37" s="231">
        <v>201.31011799999999</v>
      </c>
      <c r="AH37" s="249">
        <v>44348</v>
      </c>
      <c r="AI37" s="231">
        <v>17.552098999999998</v>
      </c>
      <c r="AK37" s="252" t="s">
        <v>235</v>
      </c>
      <c r="AL37" s="253">
        <v>2021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206</v>
      </c>
      <c r="AA38" s="236">
        <v>23932607</v>
      </c>
      <c r="AB38" s="249">
        <v>44378</v>
      </c>
      <c r="AC38" s="231">
        <v>275.44546300000002</v>
      </c>
      <c r="AE38" s="249">
        <v>44378</v>
      </c>
      <c r="AF38" s="231">
        <v>201.99906300000001</v>
      </c>
      <c r="AH38" s="249">
        <v>44378</v>
      </c>
      <c r="AI38" s="231">
        <v>17.700386000000002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207</v>
      </c>
      <c r="AA39" s="236">
        <v>25421795</v>
      </c>
      <c r="AB39" s="249">
        <v>44409</v>
      </c>
      <c r="AC39" s="231">
        <v>276.747367</v>
      </c>
      <c r="AE39" s="249">
        <v>44409</v>
      </c>
      <c r="AF39" s="231">
        <v>202.157746</v>
      </c>
      <c r="AH39" s="249">
        <v>44409</v>
      </c>
      <c r="AI39" s="231">
        <v>17.774260999999999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208</v>
      </c>
      <c r="AA40" s="236">
        <v>23125768</v>
      </c>
      <c r="AB40" s="249">
        <v>44440</v>
      </c>
      <c r="AC40" s="231">
        <v>277.17386299999998</v>
      </c>
      <c r="AE40" s="249">
        <v>44440</v>
      </c>
      <c r="AF40" s="231">
        <v>201.62899400000001</v>
      </c>
      <c r="AH40" s="249">
        <v>44440</v>
      </c>
      <c r="AI40" s="231">
        <v>17.816631999999998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209</v>
      </c>
      <c r="AA41" s="236">
        <v>24306034</v>
      </c>
      <c r="AB41" s="249">
        <v>44470</v>
      </c>
      <c r="AC41" s="231">
        <v>276.67334599999998</v>
      </c>
      <c r="AE41" s="249">
        <v>44470</v>
      </c>
      <c r="AF41" s="231">
        <v>200.251473</v>
      </c>
      <c r="AH41" s="249">
        <v>44470</v>
      </c>
      <c r="AI41" s="231">
        <v>17.741454999999998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210</v>
      </c>
      <c r="AA42" s="236">
        <v>21902550</v>
      </c>
      <c r="AB42" s="249">
        <v>44501</v>
      </c>
      <c r="AC42" s="231">
        <v>276.22528</v>
      </c>
      <c r="AE42" s="249">
        <v>44501</v>
      </c>
      <c r="AF42" s="231">
        <v>198.95327700000001</v>
      </c>
      <c r="AH42" s="249">
        <v>44501</v>
      </c>
      <c r="AI42" s="231">
        <v>17.724955000000001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211</v>
      </c>
      <c r="AA43" s="236">
        <v>21969911</v>
      </c>
      <c r="AB43" s="249">
        <v>44531</v>
      </c>
      <c r="AC43" s="231">
        <v>276.19818800000002</v>
      </c>
      <c r="AE43" s="249">
        <v>44531</v>
      </c>
      <c r="AF43" s="231">
        <v>197.95181099999999</v>
      </c>
      <c r="AH43" s="249">
        <v>44531</v>
      </c>
      <c r="AI43" s="231">
        <v>17.709254999999999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212</v>
      </c>
      <c r="AA44" s="236">
        <v>23848860</v>
      </c>
      <c r="AB44" s="249">
        <v>44562</v>
      </c>
      <c r="AC44" s="231">
        <v>276.49715800000001</v>
      </c>
      <c r="AE44" s="249">
        <v>44562</v>
      </c>
      <c r="AF44" s="231">
        <v>197.236662</v>
      </c>
      <c r="AH44" s="249">
        <v>44562</v>
      </c>
      <c r="AI44" s="231">
        <v>17.683085999999999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213</v>
      </c>
      <c r="AA45" s="236">
        <v>21694089</v>
      </c>
      <c r="AB45" s="249">
        <v>44593</v>
      </c>
      <c r="AC45" s="231">
        <v>276.41863699999999</v>
      </c>
      <c r="AE45" s="249">
        <v>44593</v>
      </c>
      <c r="AF45" s="231">
        <v>196.424744</v>
      </c>
      <c r="AH45" s="249">
        <v>44593</v>
      </c>
      <c r="AI45" s="231">
        <v>17.665714000000001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214</v>
      </c>
      <c r="AA46" s="236">
        <v>20944890</v>
      </c>
      <c r="AB46" s="249">
        <v>44621</v>
      </c>
      <c r="AC46" s="231">
        <v>275.33436399999999</v>
      </c>
      <c r="AE46" s="249">
        <v>44621</v>
      </c>
      <c r="AF46" s="231">
        <v>195.23077799999999</v>
      </c>
      <c r="AH46" s="249">
        <v>44621</v>
      </c>
      <c r="AI46" s="231">
        <v>17.569132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49">
        <v>44652</v>
      </c>
      <c r="AC47" s="231">
        <v>275.10316799999998</v>
      </c>
      <c r="AE47" s="249">
        <v>44652</v>
      </c>
      <c r="AF47" s="231">
        <v>194.50659300000001</v>
      </c>
      <c r="AH47" s="249">
        <v>44652</v>
      </c>
      <c r="AI47" s="231">
        <v>17.545867999999999</v>
      </c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AB48" s="249">
        <v>44682</v>
      </c>
      <c r="AC48" s="231">
        <v>277.74408499999998</v>
      </c>
      <c r="AE48" s="249">
        <v>44682</v>
      </c>
      <c r="AF48" s="231">
        <v>195.98914300000001</v>
      </c>
      <c r="AH48" s="249">
        <v>44682</v>
      </c>
      <c r="AI48" s="231">
        <v>17.715394</v>
      </c>
    </row>
    <row r="49" spans="1:35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AB49" s="249">
        <v>44714</v>
      </c>
      <c r="AC49" s="231">
        <v>278.24818900000002</v>
      </c>
      <c r="AE49" s="249">
        <v>44714</v>
      </c>
      <c r="AF49" s="231">
        <v>195.573759</v>
      </c>
      <c r="AH49" s="249">
        <v>44714</v>
      </c>
      <c r="AI49" s="231">
        <v>17.711227999999998</v>
      </c>
    </row>
    <row r="50" spans="1:35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AB50" s="249">
        <v>44746</v>
      </c>
      <c r="AC50" s="231">
        <v>278.14271100000002</v>
      </c>
      <c r="AE50" s="249">
        <v>44746</v>
      </c>
      <c r="AF50" s="231">
        <v>194.94725399999999</v>
      </c>
      <c r="AH50" s="249">
        <v>44746</v>
      </c>
      <c r="AI50" s="231">
        <v>17.676144000000001</v>
      </c>
    </row>
    <row r="51" spans="1:35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AB51" s="249">
        <v>44778</v>
      </c>
      <c r="AC51" s="231">
        <v>277.53878700000001</v>
      </c>
      <c r="AE51" s="249">
        <v>44778</v>
      </c>
      <c r="AF51" s="231">
        <v>194.333505</v>
      </c>
      <c r="AH51" s="249">
        <v>44778</v>
      </c>
      <c r="AI51" s="231">
        <v>17.681687</v>
      </c>
    </row>
    <row r="52" spans="1:35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AB52" s="254"/>
      <c r="AE52" s="254"/>
      <c r="AH52" s="254"/>
    </row>
    <row r="53" spans="1:35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AB53" s="254"/>
      <c r="AE53" s="254"/>
      <c r="AH53" s="254"/>
    </row>
    <row r="54" spans="1:35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  <c r="AB54" s="254"/>
      <c r="AE54" s="254"/>
      <c r="AH54" s="254"/>
    </row>
    <row r="55" spans="1:35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  <c r="AB55" s="254"/>
      <c r="AE55" s="254"/>
      <c r="AH55" s="254"/>
    </row>
    <row r="56" spans="1:35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  <c r="AB56" s="254"/>
      <c r="AE56" s="254"/>
      <c r="AH56" s="254"/>
    </row>
    <row r="57" spans="1:35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  <c r="AB57" s="254"/>
      <c r="AH57" s="254"/>
    </row>
    <row r="58" spans="1:35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  <c r="AH58" s="254"/>
    </row>
    <row r="59" spans="1:35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35" ht="15" customHeight="1">
      <c r="Z60" s="236"/>
      <c r="AA60" s="236"/>
    </row>
    <row r="61" spans="1:35" ht="15" customHeight="1">
      <c r="Z61" s="236"/>
      <c r="AA61" s="236"/>
    </row>
    <row r="62" spans="1:35" ht="15" customHeight="1">
      <c r="Z62" s="236"/>
      <c r="AA62" s="236"/>
    </row>
    <row r="63" spans="1:35" ht="15" customHeight="1">
      <c r="Z63" s="236"/>
      <c r="AA63" s="236"/>
    </row>
    <row r="64" spans="1:35" ht="15" customHeight="1">
      <c r="Z64" s="236"/>
      <c r="AA64" s="236"/>
    </row>
    <row r="65" spans="26:27" ht="15" customHeight="1">
      <c r="Z65" s="236"/>
      <c r="AA65" s="236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4B509-0F78-4EA7-ACAE-ABD1A84F9187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6" width="12.85546875" style="240" customWidth="1"/>
    <col min="27" max="27" width="12.85546875" style="241" customWidth="1"/>
    <col min="28" max="29" width="12.85546875" style="240" customWidth="1"/>
    <col min="30" max="30" width="12.85546875" style="241" customWidth="1"/>
    <col min="31" max="32" width="12.85546875" style="240" customWidth="1"/>
    <col min="33" max="33" width="12.85546875" style="241" customWidth="1"/>
    <col min="34" max="43" width="12.85546875" style="240" customWidth="1"/>
    <col min="44" max="45" width="12.85546875" style="239" customWidth="1"/>
    <col min="46" max="47" width="12.85546875" style="259" customWidth="1"/>
    <col min="48" max="63" width="12.85546875" style="224" customWidth="1"/>
    <col min="64" max="16384" width="11.42578125" style="224"/>
  </cols>
  <sheetData>
    <row r="1" spans="1:36" ht="26.25">
      <c r="B1" s="228" t="s">
        <v>236</v>
      </c>
      <c r="C1" s="255"/>
      <c r="D1" s="255"/>
      <c r="E1" s="255"/>
      <c r="F1" s="255"/>
      <c r="G1" s="255"/>
      <c r="H1" s="255"/>
      <c r="I1" s="255"/>
      <c r="J1" s="255"/>
      <c r="K1" s="255"/>
      <c r="T1" s="238"/>
      <c r="U1" s="238"/>
      <c r="V1" s="238"/>
      <c r="W1" s="238"/>
      <c r="X1" s="238"/>
      <c r="Y1" s="238"/>
      <c r="Z1" s="240" t="s">
        <v>228</v>
      </c>
    </row>
    <row r="2" spans="1:36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40" t="s">
        <v>237</v>
      </c>
    </row>
    <row r="3" spans="1:36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40" t="s">
        <v>238</v>
      </c>
    </row>
    <row r="4" spans="1:36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40" t="s">
        <v>231</v>
      </c>
    </row>
    <row r="5" spans="1:36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Z5" s="240" t="s">
        <v>232</v>
      </c>
    </row>
    <row r="6" spans="1:36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172</v>
      </c>
      <c r="Y6" s="238"/>
    </row>
    <row r="7" spans="1:36" ht="15" customHeigh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Y7" s="238"/>
      <c r="Z7" s="242" t="s">
        <v>200</v>
      </c>
      <c r="AC7" s="242" t="s">
        <v>201</v>
      </c>
      <c r="AF7" s="242" t="s">
        <v>202</v>
      </c>
    </row>
    <row r="8" spans="1:36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AB8" s="256"/>
    </row>
    <row r="9" spans="1:36" ht="15" customHeigh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57">
        <v>44317</v>
      </c>
      <c r="AA9" s="241">
        <v>-3.2296930744679743E-2</v>
      </c>
      <c r="AC9" s="257">
        <v>44317</v>
      </c>
      <c r="AD9" s="241">
        <v>-0.11998134809660414</v>
      </c>
      <c r="AF9" s="257">
        <v>44317</v>
      </c>
      <c r="AG9" s="241">
        <v>-3.7170017837479606E-2</v>
      </c>
      <c r="AI9" s="240" t="s">
        <v>223</v>
      </c>
      <c r="AJ9" s="240">
        <v>2022</v>
      </c>
    </row>
    <row r="10" spans="1:36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57">
        <v>44348</v>
      </c>
      <c r="AA10" s="241">
        <v>-1.1005170745848858E-2</v>
      </c>
      <c r="AC10" s="257">
        <v>44348</v>
      </c>
      <c r="AD10" s="241">
        <v>-0.10232649483950539</v>
      </c>
      <c r="AF10" s="257">
        <v>44348</v>
      </c>
      <c r="AG10" s="241">
        <v>-1.2050849946496668E-2</v>
      </c>
      <c r="AI10" s="240" t="s">
        <v>233</v>
      </c>
      <c r="AJ10" s="240">
        <v>2021</v>
      </c>
    </row>
    <row r="11" spans="1:36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57">
        <v>44378</v>
      </c>
      <c r="AA11" s="241">
        <v>8.66948879794208E-3</v>
      </c>
      <c r="AC11" s="257">
        <v>44378</v>
      </c>
      <c r="AD11" s="241">
        <v>-8.4529350113766957E-2</v>
      </c>
      <c r="AF11" s="257">
        <v>44378</v>
      </c>
      <c r="AG11" s="241">
        <v>2.5150005073011385E-2</v>
      </c>
    </row>
    <row r="12" spans="1:36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57">
        <v>44409</v>
      </c>
      <c r="AA12" s="241">
        <v>2.9931900021573341E-2</v>
      </c>
      <c r="AC12" s="257">
        <v>44409</v>
      </c>
      <c r="AD12" s="241">
        <v>-5.1002474440878132E-2</v>
      </c>
      <c r="AF12" s="257">
        <v>44409</v>
      </c>
      <c r="AG12" s="241">
        <v>6.3674387055334444E-2</v>
      </c>
      <c r="AI12" s="240" t="s">
        <v>239</v>
      </c>
      <c r="AJ12" s="240">
        <v>2021</v>
      </c>
    </row>
    <row r="13" spans="1:36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57">
        <v>44440</v>
      </c>
      <c r="AA13" s="241">
        <v>3.97519268810737E-2</v>
      </c>
      <c r="AC13" s="257">
        <v>44440</v>
      </c>
      <c r="AD13" s="241">
        <v>-3.3297327642771393E-2</v>
      </c>
      <c r="AF13" s="257">
        <v>44440</v>
      </c>
      <c r="AG13" s="241">
        <v>7.594563941478924E-2</v>
      </c>
      <c r="AI13" s="240" t="s">
        <v>240</v>
      </c>
      <c r="AJ13" s="240">
        <v>2020</v>
      </c>
    </row>
    <row r="14" spans="1:36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57">
        <v>44470</v>
      </c>
      <c r="AA14" s="241">
        <v>4.7019546728201363E-2</v>
      </c>
      <c r="AC14" s="257">
        <v>44470</v>
      </c>
      <c r="AD14" s="241">
        <v>-1.5802786353800967E-2</v>
      </c>
      <c r="AF14" s="257">
        <v>44470</v>
      </c>
      <c r="AG14" s="241">
        <v>8.1584418758764626E-2</v>
      </c>
    </row>
    <row r="15" spans="1:36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57">
        <v>44501</v>
      </c>
      <c r="AA15" s="241">
        <v>5.085808247340836E-2</v>
      </c>
      <c r="AC15" s="257">
        <v>44501</v>
      </c>
      <c r="AD15" s="241">
        <v>9.0658047011240236E-3</v>
      </c>
      <c r="AF15" s="257">
        <v>44501</v>
      </c>
      <c r="AG15" s="241">
        <v>7.6307982020327222E-2</v>
      </c>
    </row>
    <row r="16" spans="1:36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57">
        <v>44531</v>
      </c>
      <c r="AA16" s="241">
        <v>5.608495042650645E-2</v>
      </c>
      <c r="AC16" s="257">
        <v>44531</v>
      </c>
      <c r="AD16" s="241">
        <v>2.3705487428082678E-2</v>
      </c>
      <c r="AF16" s="257">
        <v>44531</v>
      </c>
      <c r="AG16" s="241">
        <v>0.10195977755221521</v>
      </c>
    </row>
    <row r="17" spans="1:33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57">
        <v>44562</v>
      </c>
      <c r="AA17" s="241">
        <v>7.1227417592410941E-2</v>
      </c>
      <c r="AC17" s="257">
        <v>44562</v>
      </c>
      <c r="AD17" s="241">
        <v>5.3519169791040752E-2</v>
      </c>
      <c r="AF17" s="257">
        <v>44562</v>
      </c>
      <c r="AG17" s="241">
        <v>0.1334081155887506</v>
      </c>
    </row>
    <row r="18" spans="1:33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57">
        <v>44593</v>
      </c>
      <c r="AA18" s="241">
        <v>8.3562457782957289E-2</v>
      </c>
      <c r="AC18" s="257">
        <v>44593</v>
      </c>
      <c r="AD18" s="241">
        <v>7.6773347988849994E-2</v>
      </c>
      <c r="AF18" s="257">
        <v>44593</v>
      </c>
      <c r="AG18" s="241">
        <v>0.1555430364760727</v>
      </c>
    </row>
    <row r="19" spans="1:33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57">
        <v>44621</v>
      </c>
      <c r="AA19" s="241">
        <v>7.8080732102192199E-2</v>
      </c>
      <c r="AC19" s="257">
        <v>44621</v>
      </c>
      <c r="AD19" s="241">
        <v>8.4742533114256557E-2</v>
      </c>
      <c r="AF19" s="257">
        <v>44621</v>
      </c>
      <c r="AG19" s="241">
        <v>0.14259110757126067</v>
      </c>
    </row>
    <row r="20" spans="1:33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57">
        <v>44652</v>
      </c>
      <c r="AA20" s="241">
        <v>7.6313070552057813E-2</v>
      </c>
      <c r="AC20" s="257">
        <v>44652</v>
      </c>
      <c r="AD20" s="241">
        <v>0.11097691956717298</v>
      </c>
      <c r="AF20" s="257">
        <v>44652</v>
      </c>
      <c r="AG20" s="241">
        <v>0.1326808570134152</v>
      </c>
    </row>
    <row r="21" spans="1:33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57">
        <v>44682</v>
      </c>
      <c r="AA21" s="241">
        <v>7.2394562929306266E-2</v>
      </c>
      <c r="AC21" s="257">
        <v>44682</v>
      </c>
      <c r="AD21" s="241">
        <v>0.11185638363589362</v>
      </c>
      <c r="AF21" s="257">
        <v>44682</v>
      </c>
      <c r="AG21" s="241">
        <v>0.12244288020059485</v>
      </c>
    </row>
    <row r="22" spans="1:33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57">
        <v>44714</v>
      </c>
      <c r="AA22" s="241">
        <v>6.9203336991928807E-2</v>
      </c>
      <c r="AC22" s="257">
        <v>44714</v>
      </c>
      <c r="AD22" s="241">
        <v>0.11882288471304064</v>
      </c>
      <c r="AF22" s="257">
        <v>44714</v>
      </c>
      <c r="AG22" s="241">
        <v>0.11829641826116016</v>
      </c>
    </row>
    <row r="23" spans="1:33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57">
        <v>44746</v>
      </c>
      <c r="AA23" s="241">
        <v>6.5443991271084065E-2</v>
      </c>
      <c r="AC23" s="257">
        <v>44746</v>
      </c>
      <c r="AD23" s="241">
        <v>0.12359190634146017</v>
      </c>
      <c r="AF23" s="257">
        <v>44746</v>
      </c>
      <c r="AG23" s="241">
        <v>0.1027128944258493</v>
      </c>
    </row>
    <row r="24" spans="1:33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58"/>
      <c r="AC24" s="258"/>
      <c r="AF24" s="258"/>
    </row>
    <row r="25" spans="1:33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58"/>
      <c r="AF25" s="258"/>
    </row>
    <row r="26" spans="1:33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</row>
    <row r="27" spans="1:33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</row>
    <row r="28" spans="1:33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</row>
    <row r="29" spans="1:33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</row>
    <row r="30" spans="1:33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</row>
    <row r="31" spans="1:33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</row>
    <row r="32" spans="1:33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</row>
    <row r="33" spans="1:36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</row>
    <row r="34" spans="1:36" ht="15" customHeigh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42" t="s">
        <v>215</v>
      </c>
      <c r="AC34" s="242" t="s">
        <v>216</v>
      </c>
      <c r="AF34" s="242" t="s">
        <v>217</v>
      </c>
    </row>
    <row r="35" spans="1:36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</row>
    <row r="36" spans="1:36" ht="15" customHeigh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57">
        <v>44317</v>
      </c>
      <c r="AA36" s="241">
        <v>3.3176820471204849E-2</v>
      </c>
      <c r="AC36" s="257">
        <v>44317</v>
      </c>
      <c r="AD36" s="241">
        <v>5.6149073775790724E-2</v>
      </c>
      <c r="AF36" s="257">
        <v>44317</v>
      </c>
      <c r="AG36" s="241">
        <v>3.0713666235557043E-2</v>
      </c>
      <c r="AI36" s="240" t="s">
        <v>225</v>
      </c>
      <c r="AJ36" s="240">
        <v>2022</v>
      </c>
    </row>
    <row r="37" spans="1:36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57">
        <v>44348</v>
      </c>
      <c r="AA37" s="241">
        <v>5.4478845436970291E-2</v>
      </c>
      <c r="AC37" s="257">
        <v>44348</v>
      </c>
      <c r="AD37" s="241">
        <v>6.6461848107498292E-2</v>
      </c>
      <c r="AF37" s="257">
        <v>44348</v>
      </c>
      <c r="AG37" s="241">
        <v>5.3775140462097824E-2</v>
      </c>
      <c r="AI37" s="240" t="s">
        <v>235</v>
      </c>
      <c r="AJ37" s="240">
        <v>2021</v>
      </c>
    </row>
    <row r="38" spans="1:36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57">
        <v>44378</v>
      </c>
      <c r="AA38" s="241">
        <v>6.8277349830211873E-2</v>
      </c>
      <c r="AC38" s="257">
        <v>44378</v>
      </c>
      <c r="AD38" s="241">
        <v>8.08038726901944E-2</v>
      </c>
      <c r="AF38" s="257">
        <v>44378</v>
      </c>
      <c r="AG38" s="241">
        <v>7.2996350315848127E-2</v>
      </c>
    </row>
    <row r="39" spans="1:36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57">
        <v>44409</v>
      </c>
      <c r="AA39" s="241">
        <v>7.3581722612025266E-2</v>
      </c>
      <c r="AC39" s="257">
        <v>44409</v>
      </c>
      <c r="AD39" s="241">
        <v>7.8527995959128849E-2</v>
      </c>
      <c r="AF39" s="257">
        <v>44409</v>
      </c>
      <c r="AG39" s="241">
        <v>7.8639977385228974E-2</v>
      </c>
      <c r="AI39" s="240" t="s">
        <v>241</v>
      </c>
      <c r="AJ39" s="240">
        <v>2021</v>
      </c>
    </row>
    <row r="40" spans="1:36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57">
        <v>44440</v>
      </c>
      <c r="AA40" s="241">
        <v>7.5245212739847314E-2</v>
      </c>
      <c r="AC40" s="257">
        <v>44440</v>
      </c>
      <c r="AD40" s="241">
        <v>7.1150979713181212E-2</v>
      </c>
      <c r="AF40" s="257">
        <v>44440</v>
      </c>
      <c r="AG40" s="241">
        <v>8.127261172729433E-2</v>
      </c>
      <c r="AI40" s="240" t="s">
        <v>242</v>
      </c>
      <c r="AJ40" s="240">
        <v>2020</v>
      </c>
    </row>
    <row r="41" spans="1:36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57">
        <v>44470</v>
      </c>
      <c r="AA41" s="241">
        <v>7.4580264859136353E-2</v>
      </c>
      <c r="AC41" s="257">
        <v>44470</v>
      </c>
      <c r="AD41" s="241">
        <v>5.9588156124762294E-2</v>
      </c>
      <c r="AF41" s="257">
        <v>44470</v>
      </c>
      <c r="AG41" s="241">
        <v>7.6571233412972506E-2</v>
      </c>
    </row>
    <row r="42" spans="1:36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57">
        <v>44501</v>
      </c>
      <c r="AA42" s="241">
        <v>6.537393231964686E-2</v>
      </c>
      <c r="AC42" s="257">
        <v>44501</v>
      </c>
      <c r="AD42" s="241">
        <v>4.0020850607342881E-2</v>
      </c>
      <c r="AF42" s="257">
        <v>44501</v>
      </c>
      <c r="AG42" s="241">
        <v>6.6674097100036675E-2</v>
      </c>
    </row>
    <row r="43" spans="1:36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57">
        <v>44531</v>
      </c>
      <c r="AA43" s="241">
        <v>5.6370216489294196E-2</v>
      </c>
      <c r="AC43" s="257">
        <v>44531</v>
      </c>
      <c r="AD43" s="241">
        <v>2.2421777253976812E-2</v>
      </c>
      <c r="AF43" s="257">
        <v>44531</v>
      </c>
      <c r="AG43" s="241">
        <v>5.6038250010495713E-2</v>
      </c>
    </row>
    <row r="44" spans="1:36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57">
        <v>44562</v>
      </c>
      <c r="AA44" s="241">
        <v>5.6541730906002952E-2</v>
      </c>
      <c r="AC44" s="257">
        <v>44562</v>
      </c>
      <c r="AD44" s="241">
        <v>1.3965485222009164E-2</v>
      </c>
      <c r="AF44" s="257">
        <v>44562</v>
      </c>
      <c r="AG44" s="241">
        <v>5.1275982464107132E-2</v>
      </c>
    </row>
    <row r="45" spans="1:36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57">
        <v>44593</v>
      </c>
      <c r="AA45" s="241">
        <v>5.7677949004432211E-2</v>
      </c>
      <c r="AC45" s="257">
        <v>44593</v>
      </c>
      <c r="AD45" s="241">
        <v>8.7786489405812067E-3</v>
      </c>
      <c r="AF45" s="257">
        <v>44593</v>
      </c>
      <c r="AG45" s="241">
        <v>5.127725370591122E-2</v>
      </c>
    </row>
    <row r="46" spans="1:36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57">
        <v>44621</v>
      </c>
      <c r="AA46" s="241">
        <v>4.5523648250621565E-2</v>
      </c>
      <c r="AC46" s="257">
        <v>44621</v>
      </c>
      <c r="AD46" s="241">
        <v>-3.7863608876990895E-3</v>
      </c>
      <c r="AF46" s="257">
        <v>44621</v>
      </c>
      <c r="AG46" s="241">
        <v>3.7063786393869119E-2</v>
      </c>
    </row>
    <row r="47" spans="1:36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57">
        <v>44652</v>
      </c>
      <c r="AA47" s="241">
        <v>2.913249490708722E-2</v>
      </c>
      <c r="AC47" s="257">
        <v>44652</v>
      </c>
      <c r="AD47" s="241">
        <v>-1.6677794302476911E-2</v>
      </c>
      <c r="AF47" s="257">
        <v>44652</v>
      </c>
      <c r="AG47" s="241">
        <v>2.3455283267629311E-2</v>
      </c>
    </row>
    <row r="48" spans="1:36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57">
        <v>44682</v>
      </c>
      <c r="AA48" s="241">
        <v>2.4188659435443471E-2</v>
      </c>
      <c r="AC48" s="257">
        <v>44682</v>
      </c>
      <c r="AD48" s="241">
        <v>-1.904209853828874E-2</v>
      </c>
      <c r="AF48" s="257">
        <v>44682</v>
      </c>
      <c r="AG48" s="241">
        <v>2.1281096259066032E-2</v>
      </c>
    </row>
    <row r="49" spans="1:33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57">
        <v>44714</v>
      </c>
      <c r="AA49" s="241">
        <v>1.5228245141246361E-2</v>
      </c>
      <c r="AC49" s="257">
        <v>44714</v>
      </c>
      <c r="AD49" s="241">
        <v>-2.8462136215130586E-2</v>
      </c>
      <c r="AF49" s="257">
        <v>44714</v>
      </c>
      <c r="AG49" s="241">
        <v>9.0246756242657964E-3</v>
      </c>
    </row>
    <row r="50" spans="1:33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57">
        <v>44746</v>
      </c>
      <c r="AA50" s="241">
        <v>9.7482854527903839E-3</v>
      </c>
      <c r="AC50" s="257">
        <v>44746</v>
      </c>
      <c r="AD50" s="241">
        <v>-3.4877221187902305E-2</v>
      </c>
      <c r="AF50" s="257">
        <v>44746</v>
      </c>
      <c r="AG50" s="241">
        <v>-1.4106472028349514E-3</v>
      </c>
    </row>
    <row r="51" spans="1:33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58"/>
      <c r="AC51" s="258"/>
      <c r="AF51" s="258"/>
    </row>
    <row r="52" spans="1:33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58"/>
      <c r="AF52" s="258"/>
    </row>
    <row r="53" spans="1:33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58"/>
      <c r="AF53" s="258"/>
    </row>
    <row r="54" spans="1:33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F54" s="258"/>
    </row>
    <row r="55" spans="1:33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33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33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33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A86A7-6492-4678-9EB7-1D5C5BDBCEB4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ht="19.5" customHeight="1">
      <c r="A6" s="278" t="s">
        <v>88</v>
      </c>
      <c r="B6" s="278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ht="19.5" customHeight="1">
      <c r="A7" s="278"/>
      <c r="B7" s="278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28276012</v>
      </c>
      <c r="D8" s="184">
        <v>25077494</v>
      </c>
      <c r="E8" s="185">
        <v>-3198518</v>
      </c>
      <c r="F8" s="186">
        <v>-11.31177197123837</v>
      </c>
      <c r="G8" s="187">
        <v>0</v>
      </c>
      <c r="H8" s="184">
        <v>0</v>
      </c>
      <c r="I8" s="185">
        <v>0</v>
      </c>
      <c r="J8" s="186" t="s">
        <v>151</v>
      </c>
      <c r="K8" s="187">
        <v>572</v>
      </c>
      <c r="L8" s="184">
        <v>2767</v>
      </c>
      <c r="M8" s="185">
        <v>2195</v>
      </c>
      <c r="N8" s="186">
        <v>383.74125874125872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7709379</v>
      </c>
      <c r="D9" s="184">
        <v>4745731</v>
      </c>
      <c r="E9" s="185">
        <v>-2963648</v>
      </c>
      <c r="F9" s="186">
        <v>-38.442110577259207</v>
      </c>
      <c r="G9" s="187">
        <v>0</v>
      </c>
      <c r="H9" s="184">
        <v>0</v>
      </c>
      <c r="I9" s="185">
        <v>0</v>
      </c>
      <c r="J9" s="186" t="s">
        <v>151</v>
      </c>
      <c r="K9" s="187">
        <v>194575</v>
      </c>
      <c r="L9" s="184">
        <v>207945</v>
      </c>
      <c r="M9" s="185">
        <v>13370</v>
      </c>
      <c r="N9" s="186">
        <v>6.8713863548760088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9756346</v>
      </c>
      <c r="D10" s="184">
        <v>10173136</v>
      </c>
      <c r="E10" s="185">
        <v>416790</v>
      </c>
      <c r="F10" s="186">
        <v>4.2719887138074029</v>
      </c>
      <c r="G10" s="187">
        <v>0</v>
      </c>
      <c r="H10" s="184">
        <v>0</v>
      </c>
      <c r="I10" s="185">
        <v>0</v>
      </c>
      <c r="J10" s="186" t="s">
        <v>151</v>
      </c>
      <c r="K10" s="187">
        <v>10111</v>
      </c>
      <c r="L10" s="184">
        <v>15771</v>
      </c>
      <c r="M10" s="185">
        <v>5660</v>
      </c>
      <c r="N10" s="186">
        <v>55.978637127880518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7110829</v>
      </c>
      <c r="D11" s="184">
        <v>8515558</v>
      </c>
      <c r="E11" s="185">
        <v>1404729</v>
      </c>
      <c r="F11" s="186">
        <v>19.754785271871949</v>
      </c>
      <c r="G11" s="187">
        <v>0</v>
      </c>
      <c r="H11" s="184">
        <v>0</v>
      </c>
      <c r="I11" s="185">
        <v>0</v>
      </c>
      <c r="J11" s="186" t="s">
        <v>151</v>
      </c>
      <c r="K11" s="187">
        <v>5354</v>
      </c>
      <c r="L11" s="184">
        <v>6668</v>
      </c>
      <c r="M11" s="185">
        <v>1314</v>
      </c>
      <c r="N11" s="186">
        <v>24.542398206948079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3505115</v>
      </c>
      <c r="D12" s="184">
        <v>2493002</v>
      </c>
      <c r="E12" s="185">
        <v>-1012113</v>
      </c>
      <c r="F12" s="186">
        <v>-28.875315075254299</v>
      </c>
      <c r="G12" s="187">
        <v>0</v>
      </c>
      <c r="H12" s="184">
        <v>0</v>
      </c>
      <c r="I12" s="185">
        <v>0</v>
      </c>
      <c r="J12" s="186" t="s">
        <v>151</v>
      </c>
      <c r="K12" s="187">
        <v>155357</v>
      </c>
      <c r="L12" s="184">
        <v>154868</v>
      </c>
      <c r="M12" s="185">
        <v>-489</v>
      </c>
      <c r="N12" s="186">
        <v>-0.31475891012313179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1189315</v>
      </c>
      <c r="D13" s="184">
        <v>1068665</v>
      </c>
      <c r="E13" s="185">
        <v>-120650</v>
      </c>
      <c r="F13" s="186">
        <v>-10.14449494036484</v>
      </c>
      <c r="G13" s="187">
        <v>0</v>
      </c>
      <c r="H13" s="184">
        <v>0</v>
      </c>
      <c r="I13" s="185">
        <v>0</v>
      </c>
      <c r="J13" s="186" t="s">
        <v>151</v>
      </c>
      <c r="K13" s="187">
        <v>64865</v>
      </c>
      <c r="L13" s="184">
        <v>66305</v>
      </c>
      <c r="M13" s="185">
        <v>1440</v>
      </c>
      <c r="N13" s="186">
        <v>2.2199953750096308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4293324</v>
      </c>
      <c r="H14" s="184">
        <v>3833491</v>
      </c>
      <c r="I14" s="185">
        <v>-459833</v>
      </c>
      <c r="J14" s="186">
        <v>-10.71041924625302</v>
      </c>
      <c r="K14" s="187">
        <v>129086</v>
      </c>
      <c r="L14" s="184">
        <v>130757</v>
      </c>
      <c r="M14" s="185">
        <v>1671</v>
      </c>
      <c r="N14" s="186">
        <v>1.294485846644875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6580640</v>
      </c>
      <c r="D15" s="184">
        <v>7556432</v>
      </c>
      <c r="E15" s="185">
        <v>975792</v>
      </c>
      <c r="F15" s="186">
        <v>14.828223394685009</v>
      </c>
      <c r="G15" s="187">
        <v>0</v>
      </c>
      <c r="H15" s="184">
        <v>0</v>
      </c>
      <c r="I15" s="185">
        <v>0</v>
      </c>
      <c r="J15" s="186" t="s">
        <v>151</v>
      </c>
      <c r="K15" s="187">
        <v>370</v>
      </c>
      <c r="L15" s="184">
        <v>775</v>
      </c>
      <c r="M15" s="185">
        <v>405</v>
      </c>
      <c r="N15" s="186">
        <v>109.4594594594595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1791956</v>
      </c>
      <c r="D16" s="184">
        <v>1524545</v>
      </c>
      <c r="E16" s="185">
        <v>-267411</v>
      </c>
      <c r="F16" s="186">
        <v>-14.92285524867798</v>
      </c>
      <c r="G16" s="187">
        <v>0</v>
      </c>
      <c r="H16" s="184">
        <v>0</v>
      </c>
      <c r="I16" s="185">
        <v>0</v>
      </c>
      <c r="J16" s="186" t="s">
        <v>151</v>
      </c>
      <c r="K16" s="187">
        <v>395373</v>
      </c>
      <c r="L16" s="184">
        <v>431163</v>
      </c>
      <c r="M16" s="185">
        <v>35790</v>
      </c>
      <c r="N16" s="186">
        <v>9.0522114560174884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2184283</v>
      </c>
      <c r="H17" s="184">
        <v>3297876</v>
      </c>
      <c r="I17" s="185">
        <v>1113593</v>
      </c>
      <c r="J17" s="186">
        <v>50.982084281203498</v>
      </c>
      <c r="K17" s="187">
        <v>12723</v>
      </c>
      <c r="L17" s="184">
        <v>42861</v>
      </c>
      <c r="M17" s="185">
        <v>30138</v>
      </c>
      <c r="N17" s="186">
        <v>236.87809478896489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2249416</v>
      </c>
      <c r="H18" s="184">
        <v>2267871</v>
      </c>
      <c r="I18" s="185">
        <v>18455</v>
      </c>
      <c r="J18" s="186">
        <v>0.82043517072875716</v>
      </c>
      <c r="K18" s="187">
        <v>935182</v>
      </c>
      <c r="L18" s="184">
        <v>848598</v>
      </c>
      <c r="M18" s="185">
        <v>-86584</v>
      </c>
      <c r="N18" s="186">
        <v>-9.2585186626774316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591892</v>
      </c>
      <c r="H19" s="184">
        <v>805383</v>
      </c>
      <c r="I19" s="185">
        <v>213491</v>
      </c>
      <c r="J19" s="186">
        <v>36.069249119771847</v>
      </c>
      <c r="K19" s="187">
        <v>919458</v>
      </c>
      <c r="L19" s="184">
        <v>533207</v>
      </c>
      <c r="M19" s="185">
        <v>-386251</v>
      </c>
      <c r="N19" s="186">
        <v>-42.008552864839942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149505</v>
      </c>
      <c r="H20" s="184">
        <v>191117</v>
      </c>
      <c r="I20" s="185">
        <v>41612</v>
      </c>
      <c r="J20" s="186">
        <v>27.833182836694419</v>
      </c>
      <c r="K20" s="187">
        <v>7008145</v>
      </c>
      <c r="L20" s="184">
        <v>6384248</v>
      </c>
      <c r="M20" s="185">
        <v>-623897</v>
      </c>
      <c r="N20" s="186">
        <v>-8.9024556426843304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1657789</v>
      </c>
      <c r="L21" s="184">
        <v>1579188</v>
      </c>
      <c r="M21" s="185">
        <v>-78601</v>
      </c>
      <c r="N21" s="186">
        <v>-4.7413150889528168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287891</v>
      </c>
      <c r="H22" s="184">
        <v>189779</v>
      </c>
      <c r="I22" s="185">
        <v>-98112</v>
      </c>
      <c r="J22" s="186">
        <v>-34.07956483530225</v>
      </c>
      <c r="K22" s="187">
        <v>154584</v>
      </c>
      <c r="L22" s="184">
        <v>131939</v>
      </c>
      <c r="M22" s="185">
        <v>-22645</v>
      </c>
      <c r="N22" s="186">
        <v>-14.648993427521599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23681</v>
      </c>
      <c r="D23" s="184">
        <v>30874</v>
      </c>
      <c r="E23" s="185">
        <v>7193</v>
      </c>
      <c r="F23" s="186">
        <v>30.374561885055531</v>
      </c>
      <c r="G23" s="187">
        <v>6003176</v>
      </c>
      <c r="H23" s="184">
        <v>6653064</v>
      </c>
      <c r="I23" s="185">
        <v>649888</v>
      </c>
      <c r="J23" s="186">
        <v>10.82573624361504</v>
      </c>
      <c r="K23" s="187">
        <v>1472770</v>
      </c>
      <c r="L23" s="184">
        <v>1246547</v>
      </c>
      <c r="M23" s="185">
        <v>-226223</v>
      </c>
      <c r="N23" s="186">
        <v>-15.36037534713499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360348</v>
      </c>
      <c r="H24" s="184">
        <v>124231</v>
      </c>
      <c r="I24" s="185">
        <v>-236117</v>
      </c>
      <c r="J24" s="186">
        <v>-65.524714997724431</v>
      </c>
      <c r="K24" s="187">
        <v>3069</v>
      </c>
      <c r="L24" s="184">
        <v>16870</v>
      </c>
      <c r="M24" s="185">
        <v>13801</v>
      </c>
      <c r="N24" s="186">
        <v>449.69045291625929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338649</v>
      </c>
      <c r="H25" s="184">
        <v>233566</v>
      </c>
      <c r="I25" s="185">
        <v>-105083</v>
      </c>
      <c r="J25" s="186">
        <v>-31.030063576151122</v>
      </c>
      <c r="K25" s="187">
        <v>104027</v>
      </c>
      <c r="L25" s="184">
        <v>101641</v>
      </c>
      <c r="M25" s="185">
        <v>-2386</v>
      </c>
      <c r="N25" s="186">
        <v>-2.2936353062185759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157634</v>
      </c>
      <c r="D26" s="184">
        <v>119523</v>
      </c>
      <c r="E26" s="185">
        <v>-38111</v>
      </c>
      <c r="F26" s="186">
        <v>-24.176890772295319</v>
      </c>
      <c r="G26" s="187">
        <v>1325836</v>
      </c>
      <c r="H26" s="184">
        <v>1303789</v>
      </c>
      <c r="I26" s="185">
        <v>-22047</v>
      </c>
      <c r="J26" s="186">
        <v>-1.6628753480822669</v>
      </c>
      <c r="K26" s="187">
        <v>963321</v>
      </c>
      <c r="L26" s="184">
        <v>1044528</v>
      </c>
      <c r="M26" s="185">
        <v>81207</v>
      </c>
      <c r="N26" s="186">
        <v>8.42990031360263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7776427</v>
      </c>
      <c r="D27" s="184">
        <v>9444351</v>
      </c>
      <c r="E27" s="185">
        <v>1667924</v>
      </c>
      <c r="F27" s="186">
        <v>21.448462127915558</v>
      </c>
      <c r="G27" s="187">
        <v>1121256</v>
      </c>
      <c r="H27" s="184">
        <v>1108743</v>
      </c>
      <c r="I27" s="185">
        <v>-12513</v>
      </c>
      <c r="J27" s="186">
        <v>-1.115980650270771</v>
      </c>
      <c r="K27" s="187">
        <v>10533750</v>
      </c>
      <c r="L27" s="184">
        <v>11127597</v>
      </c>
      <c r="M27" s="185">
        <v>593847</v>
      </c>
      <c r="N27" s="186">
        <v>5.6375649697401258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913356</v>
      </c>
      <c r="D28" s="184">
        <v>861494</v>
      </c>
      <c r="E28" s="185">
        <v>-51862</v>
      </c>
      <c r="F28" s="186">
        <v>-5.6781802495412563</v>
      </c>
      <c r="G28" s="187">
        <v>43841</v>
      </c>
      <c r="H28" s="184">
        <v>52727</v>
      </c>
      <c r="I28" s="185">
        <v>8886</v>
      </c>
      <c r="J28" s="186">
        <v>20.268698250496119</v>
      </c>
      <c r="K28" s="187">
        <v>59054</v>
      </c>
      <c r="L28" s="184">
        <v>53864</v>
      </c>
      <c r="M28" s="185">
        <v>-5190</v>
      </c>
      <c r="N28" s="186">
        <v>-8.7885663968571208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2990942</v>
      </c>
      <c r="H29" s="184">
        <v>3035363</v>
      </c>
      <c r="I29" s="185">
        <v>44421</v>
      </c>
      <c r="J29" s="186">
        <v>1.4851842663615711</v>
      </c>
      <c r="K29" s="187">
        <v>498354</v>
      </c>
      <c r="L29" s="184">
        <v>560431</v>
      </c>
      <c r="M29" s="185">
        <v>62077</v>
      </c>
      <c r="N29" s="186">
        <v>12.45640649016562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1969</v>
      </c>
      <c r="E30" s="185">
        <v>1969</v>
      </c>
      <c r="F30" s="186" t="s">
        <v>151</v>
      </c>
      <c r="G30" s="187">
        <v>851721</v>
      </c>
      <c r="H30" s="184">
        <v>434455</v>
      </c>
      <c r="I30" s="185">
        <v>-417266</v>
      </c>
      <c r="J30" s="186">
        <v>-48.990925432154427</v>
      </c>
      <c r="K30" s="187">
        <v>8043070</v>
      </c>
      <c r="L30" s="184">
        <v>7861789</v>
      </c>
      <c r="M30" s="185">
        <v>-181281</v>
      </c>
      <c r="N30" s="186">
        <v>-2.2538781833304991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8304943</v>
      </c>
      <c r="H31" s="184">
        <v>6362380</v>
      </c>
      <c r="I31" s="185">
        <v>-1942563</v>
      </c>
      <c r="J31" s="186">
        <v>-23.39044349852853</v>
      </c>
      <c r="K31" s="187">
        <v>1188012</v>
      </c>
      <c r="L31" s="184">
        <v>1044801</v>
      </c>
      <c r="M31" s="185">
        <v>-143211</v>
      </c>
      <c r="N31" s="186">
        <v>-12.054676215391771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1541942</v>
      </c>
      <c r="H32" s="184">
        <v>1223792</v>
      </c>
      <c r="I32" s="185">
        <v>-318150</v>
      </c>
      <c r="J32" s="186">
        <v>-20.633071801663089</v>
      </c>
      <c r="K32" s="187">
        <v>294967</v>
      </c>
      <c r="L32" s="184">
        <v>90336</v>
      </c>
      <c r="M32" s="185">
        <v>-204631</v>
      </c>
      <c r="N32" s="186">
        <v>-69.374201181827118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5160441</v>
      </c>
      <c r="L33" s="184">
        <v>4601003</v>
      </c>
      <c r="M33" s="185">
        <v>-559438</v>
      </c>
      <c r="N33" s="186">
        <v>-10.840895187058621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74474</v>
      </c>
      <c r="D34" s="184">
        <v>54149</v>
      </c>
      <c r="E34" s="185">
        <v>-20325</v>
      </c>
      <c r="F34" s="186">
        <v>-27.291403711362349</v>
      </c>
      <c r="G34" s="187">
        <v>0</v>
      </c>
      <c r="H34" s="184">
        <v>0</v>
      </c>
      <c r="I34" s="185">
        <v>0</v>
      </c>
      <c r="J34" s="186" t="s">
        <v>151</v>
      </c>
      <c r="K34" s="187">
        <v>3681613</v>
      </c>
      <c r="L34" s="184">
        <v>3769371</v>
      </c>
      <c r="M34" s="185">
        <v>87758</v>
      </c>
      <c r="N34" s="186">
        <v>2.383683456137291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1421431</v>
      </c>
      <c r="L35" s="184">
        <v>1514382</v>
      </c>
      <c r="M35" s="185">
        <v>92951</v>
      </c>
      <c r="N35" s="186">
        <v>6.5392551590615398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1756770</v>
      </c>
      <c r="L36" s="184">
        <v>1756550</v>
      </c>
      <c r="M36" s="185">
        <v>-220</v>
      </c>
      <c r="N36" s="186">
        <v>-1.2522982519058701E-2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2116724</v>
      </c>
      <c r="D37" s="184">
        <v>1885776</v>
      </c>
      <c r="E37" s="185">
        <v>-230948</v>
      </c>
      <c r="F37" s="186">
        <v>-10.91063360173551</v>
      </c>
      <c r="G37" s="187">
        <v>0</v>
      </c>
      <c r="H37" s="184">
        <v>0</v>
      </c>
      <c r="I37" s="185">
        <v>0</v>
      </c>
      <c r="J37" s="186" t="s">
        <v>151</v>
      </c>
      <c r="K37" s="187">
        <v>1113805</v>
      </c>
      <c r="L37" s="184">
        <v>1169160</v>
      </c>
      <c r="M37" s="185">
        <v>55355</v>
      </c>
      <c r="N37" s="186">
        <v>4.9699004762952228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85646</v>
      </c>
      <c r="D38" s="184">
        <v>65164</v>
      </c>
      <c r="E38" s="185">
        <v>-20482</v>
      </c>
      <c r="F38" s="186">
        <v>-23.91471872591832</v>
      </c>
      <c r="G38" s="187">
        <v>115356</v>
      </c>
      <c r="H38" s="184">
        <v>62171</v>
      </c>
      <c r="I38" s="185">
        <v>-53185</v>
      </c>
      <c r="J38" s="186">
        <v>-46.105100731648108</v>
      </c>
      <c r="K38" s="187">
        <v>9486746</v>
      </c>
      <c r="L38" s="184">
        <v>8803404</v>
      </c>
      <c r="M38" s="185">
        <v>-683342</v>
      </c>
      <c r="N38" s="186">
        <v>-7.2031231783795997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552</v>
      </c>
      <c r="I39" s="185">
        <v>279</v>
      </c>
      <c r="J39" s="186">
        <v>102.1978021978022</v>
      </c>
      <c r="K39" s="187">
        <v>1563464</v>
      </c>
      <c r="L39" s="184">
        <v>1596003</v>
      </c>
      <c r="M39" s="185">
        <v>32539</v>
      </c>
      <c r="N39" s="186">
        <v>2.0812119754596239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1774994</v>
      </c>
      <c r="H40" s="184">
        <v>1896764</v>
      </c>
      <c r="I40" s="185">
        <v>121770</v>
      </c>
      <c r="J40" s="186">
        <v>6.860304879903822</v>
      </c>
      <c r="K40" s="187">
        <v>1467542</v>
      </c>
      <c r="L40" s="184">
        <v>1981074</v>
      </c>
      <c r="M40" s="185">
        <v>513532</v>
      </c>
      <c r="N40" s="186">
        <v>34.992661198112224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227182</v>
      </c>
      <c r="H41" s="184">
        <v>266971</v>
      </c>
      <c r="I41" s="185">
        <v>39789</v>
      </c>
      <c r="J41" s="186">
        <v>17.51415164933842</v>
      </c>
      <c r="K41" s="187">
        <v>2183175</v>
      </c>
      <c r="L41" s="184">
        <v>2239105</v>
      </c>
      <c r="M41" s="185">
        <v>55930</v>
      </c>
      <c r="N41" s="186">
        <v>2.5618651734286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5086092</v>
      </c>
      <c r="L42" s="184">
        <v>4544352</v>
      </c>
      <c r="M42" s="185">
        <v>-541740</v>
      </c>
      <c r="N42" s="186">
        <v>-10.65139993535311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5840456</v>
      </c>
      <c r="L43" s="184">
        <v>5826546</v>
      </c>
      <c r="M43" s="185">
        <v>-13910</v>
      </c>
      <c r="N43" s="186">
        <v>-0.2381663349574126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1850</v>
      </c>
      <c r="E44" s="185">
        <v>1744</v>
      </c>
      <c r="F44" s="186">
        <v>1645.283018867925</v>
      </c>
      <c r="G44" s="187">
        <v>78190</v>
      </c>
      <c r="H44" s="184">
        <v>41825</v>
      </c>
      <c r="I44" s="185">
        <v>-36365</v>
      </c>
      <c r="J44" s="186">
        <v>-46.50850492390331</v>
      </c>
      <c r="K44" s="187">
        <v>11666421</v>
      </c>
      <c r="L44" s="184">
        <v>12479674</v>
      </c>
      <c r="M44" s="185">
        <v>813253</v>
      </c>
      <c r="N44" s="186">
        <v>6.9708867869589142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4437549</v>
      </c>
      <c r="L45" s="184">
        <v>4253096</v>
      </c>
      <c r="M45" s="185">
        <v>-184453</v>
      </c>
      <c r="N45" s="186">
        <v>-4.1566414252552448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12748641</v>
      </c>
      <c r="L46" s="184">
        <v>12999325</v>
      </c>
      <c r="M46" s="185">
        <v>250684</v>
      </c>
      <c r="N46" s="186">
        <v>1.966358610302066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15650537</v>
      </c>
      <c r="L47" s="184">
        <v>15659906</v>
      </c>
      <c r="M47" s="185">
        <v>9369</v>
      </c>
      <c r="N47" s="186">
        <v>5.9863760585344039E-2</v>
      </c>
      <c r="O47" s="152"/>
    </row>
    <row r="48" spans="1:15" ht="19.5" customHeight="1">
      <c r="A48" s="272" t="s">
        <v>162</v>
      </c>
      <c r="B48" s="272"/>
      <c r="C48" s="175">
        <f>SUM(C8:C47)</f>
        <v>77073747</v>
      </c>
      <c r="D48" s="175">
        <f>SUM(D8:D47)</f>
        <v>73623006</v>
      </c>
      <c r="E48" s="175">
        <f>D48-C48</f>
        <v>-3450741</v>
      </c>
      <c r="F48" s="176">
        <f t="shared" ref="F48" si="0">((D48*100/C48)-100)</f>
        <v>-4.4771937713110077</v>
      </c>
      <c r="G48" s="175">
        <f>SUM(G8:G47)</f>
        <v>35013188</v>
      </c>
      <c r="H48" s="175">
        <f>SUM(H8:H47)</f>
        <v>33402528</v>
      </c>
      <c r="I48" s="175">
        <f>H48-G48</f>
        <v>-1610660</v>
      </c>
      <c r="J48" s="176">
        <f t="shared" ref="J48" si="1">((H48*100/G48)-100)</f>
        <v>-4.6001523768701134</v>
      </c>
      <c r="K48" s="175">
        <f>SUM(K8:K47)</f>
        <v>118068621</v>
      </c>
      <c r="L48" s="175">
        <f>SUM(L8:L47)</f>
        <v>116878415</v>
      </c>
      <c r="M48" s="175">
        <f>L48-K48</f>
        <v>-1190206</v>
      </c>
      <c r="N48" s="176">
        <f t="shared" ref="N48" si="2">((L48*100/K48)-100)</f>
        <v>-1.0080629297770827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9669E-ACA4-4DE8-947D-899F7134C703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79" t="s">
        <v>1</v>
      </c>
      <c r="B5" s="266" t="s">
        <v>155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27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1333872.96</v>
      </c>
      <c r="C7" s="189">
        <v>1124972.442</v>
      </c>
      <c r="D7" s="189">
        <v>6292284.9620000003</v>
      </c>
      <c r="E7" s="189">
        <v>5516590.8380000005</v>
      </c>
      <c r="F7" s="190">
        <v>-12.327701759925491</v>
      </c>
      <c r="G7" s="37"/>
    </row>
    <row r="8" spans="1:27" ht="15.6" customHeight="1">
      <c r="A8" s="188" t="s">
        <v>11</v>
      </c>
      <c r="B8" s="189">
        <v>228235.93400000001</v>
      </c>
      <c r="C8" s="189">
        <v>272697</v>
      </c>
      <c r="D8" s="189">
        <v>1334537.1129999999</v>
      </c>
      <c r="E8" s="189">
        <v>1178778</v>
      </c>
      <c r="F8" s="190">
        <v>-11.671396132990109</v>
      </c>
      <c r="G8" s="6"/>
    </row>
    <row r="9" spans="1:27" ht="15.6" customHeight="1">
      <c r="A9" s="188" t="s">
        <v>8</v>
      </c>
      <c r="B9" s="189">
        <v>557367.23200000008</v>
      </c>
      <c r="C9" s="189">
        <v>694349.57700000005</v>
      </c>
      <c r="D9" s="189">
        <v>2208860.327</v>
      </c>
      <c r="E9" s="189">
        <v>2591905.554</v>
      </c>
      <c r="F9" s="190">
        <v>17.341305935818909</v>
      </c>
      <c r="G9" s="6"/>
    </row>
    <row r="10" spans="1:27" ht="15.6" customHeight="1">
      <c r="A10" s="188" t="s">
        <v>10</v>
      </c>
      <c r="B10" s="189">
        <v>486201.27799999999</v>
      </c>
      <c r="C10" s="189">
        <v>408467.47700000001</v>
      </c>
      <c r="D10" s="189">
        <v>1912369.264</v>
      </c>
      <c r="E10" s="189">
        <v>1908355.5889999999</v>
      </c>
      <c r="F10" s="190">
        <v>-0.20987970657951399</v>
      </c>
    </row>
    <row r="11" spans="1:27" ht="15.6" customHeight="1">
      <c r="A11" s="188" t="s">
        <v>9</v>
      </c>
      <c r="B11" s="189">
        <v>9076030.4479999989</v>
      </c>
      <c r="C11" s="189">
        <v>8851238.3550000004</v>
      </c>
      <c r="D11" s="189">
        <v>45201284.384000003</v>
      </c>
      <c r="E11" s="189">
        <v>42605762.408</v>
      </c>
      <c r="F11" s="190">
        <v>-5.74214209036667</v>
      </c>
    </row>
    <row r="12" spans="1:27" ht="15.6" customHeight="1">
      <c r="A12" s="188" t="s">
        <v>6</v>
      </c>
      <c r="B12" s="189">
        <v>484326.30599999998</v>
      </c>
      <c r="C12" s="189">
        <v>372269.73700000002</v>
      </c>
      <c r="D12" s="189">
        <v>2049615.412</v>
      </c>
      <c r="E12" s="189">
        <v>2089919.733</v>
      </c>
      <c r="F12" s="190">
        <v>1.9664333495946671</v>
      </c>
    </row>
    <row r="13" spans="1:27" ht="15.6" customHeight="1">
      <c r="A13" s="188" t="s">
        <v>175</v>
      </c>
      <c r="B13" s="189">
        <v>1695092.8160000001</v>
      </c>
      <c r="C13" s="189">
        <v>1685179.1</v>
      </c>
      <c r="D13" s="189">
        <v>6884815.7439999999</v>
      </c>
      <c r="E13" s="189">
        <v>7177709.2130000005</v>
      </c>
      <c r="F13" s="190">
        <v>4.2541947365149326</v>
      </c>
    </row>
    <row r="14" spans="1:27" ht="15.6" customHeight="1">
      <c r="A14" s="188" t="s">
        <v>148</v>
      </c>
      <c r="B14" s="189">
        <v>6453724.0039999997</v>
      </c>
      <c r="C14" s="189">
        <v>6186157.3360000001</v>
      </c>
      <c r="D14" s="189">
        <v>29280438.473999999</v>
      </c>
      <c r="E14" s="189">
        <v>28733981.960000001</v>
      </c>
      <c r="F14" s="190">
        <v>-1.866285282869768</v>
      </c>
    </row>
    <row r="15" spans="1:27" ht="15.6" customHeight="1">
      <c r="A15" s="188" t="s">
        <v>145</v>
      </c>
      <c r="B15" s="189">
        <v>3382981</v>
      </c>
      <c r="C15" s="189">
        <v>2393188</v>
      </c>
      <c r="D15" s="189">
        <v>14947930</v>
      </c>
      <c r="E15" s="189">
        <v>13282611</v>
      </c>
      <c r="F15" s="190">
        <v>-11.14080009740479</v>
      </c>
    </row>
    <row r="16" spans="1:27" ht="15.6" customHeight="1">
      <c r="A16" s="188" t="s">
        <v>144</v>
      </c>
      <c r="B16" s="189">
        <v>3327768.31</v>
      </c>
      <c r="C16" s="189">
        <v>2629463.5759999999</v>
      </c>
      <c r="D16" s="189">
        <v>15783491.703</v>
      </c>
      <c r="E16" s="189">
        <v>13941925.657</v>
      </c>
      <c r="F16" s="190">
        <v>-11.66767202500553</v>
      </c>
      <c r="G16" s="1"/>
    </row>
    <row r="17" spans="1:7" ht="15.6" customHeight="1">
      <c r="A17" s="188" t="s">
        <v>150</v>
      </c>
      <c r="B17" s="189">
        <v>1640038.341</v>
      </c>
      <c r="C17" s="189">
        <v>1512501.4890000001</v>
      </c>
      <c r="D17" s="189">
        <v>7162021.9510000004</v>
      </c>
      <c r="E17" s="189">
        <v>7454832.358</v>
      </c>
      <c r="F17" s="190">
        <v>4.0883762854024326</v>
      </c>
      <c r="G17" s="2"/>
    </row>
    <row r="18" spans="1:7" ht="15.6" customHeight="1">
      <c r="A18" s="188" t="s">
        <v>147</v>
      </c>
      <c r="B18" s="189">
        <v>164934.90900000001</v>
      </c>
      <c r="C18" s="189">
        <v>204689</v>
      </c>
      <c r="D18" s="189">
        <v>666775.90899999999</v>
      </c>
      <c r="E18" s="189">
        <v>875396</v>
      </c>
      <c r="F18" s="190">
        <v>31.287886707376511</v>
      </c>
    </row>
    <row r="19" spans="1:7" ht="15.6" customHeight="1">
      <c r="A19" s="188" t="s">
        <v>143</v>
      </c>
      <c r="B19" s="189">
        <v>715802.69799999997</v>
      </c>
      <c r="C19" s="189">
        <v>643550.14800000004</v>
      </c>
      <c r="D19" s="189">
        <v>3042712.69</v>
      </c>
      <c r="E19" s="189">
        <v>2775949.3</v>
      </c>
      <c r="F19" s="190">
        <v>-8.7672881792858277</v>
      </c>
    </row>
    <row r="20" spans="1:7" ht="15.6" customHeight="1">
      <c r="A20" s="188" t="s">
        <v>142</v>
      </c>
      <c r="B20" s="189">
        <v>1571712.639</v>
      </c>
      <c r="C20" s="189">
        <v>1439433.8640000001</v>
      </c>
      <c r="D20" s="189">
        <v>6504252.1900000004</v>
      </c>
      <c r="E20" s="189">
        <v>7259872.5279999999</v>
      </c>
      <c r="F20" s="190">
        <v>11.617328417273439</v>
      </c>
    </row>
    <row r="21" spans="1:7" ht="15.6" customHeight="1">
      <c r="A21" s="188" t="s">
        <v>149</v>
      </c>
      <c r="B21" s="189">
        <v>2593471.0890000002</v>
      </c>
      <c r="C21" s="189">
        <v>2481115.6239999998</v>
      </c>
      <c r="D21" s="189">
        <v>13335044.543</v>
      </c>
      <c r="E21" s="189">
        <v>12110404.547</v>
      </c>
      <c r="F21" s="190">
        <v>-9.1836213373794351</v>
      </c>
    </row>
    <row r="22" spans="1:7" ht="15.6" customHeight="1">
      <c r="A22" s="188" t="s">
        <v>146</v>
      </c>
      <c r="B22" s="189">
        <v>2722064.8080000002</v>
      </c>
      <c r="C22" s="189">
        <v>3139708.665</v>
      </c>
      <c r="D22" s="189">
        <v>12973209.630999999</v>
      </c>
      <c r="E22" s="189">
        <v>14599581.1</v>
      </c>
      <c r="F22" s="190">
        <v>12.536384713261089</v>
      </c>
    </row>
    <row r="23" spans="1:7" ht="15.6" customHeight="1">
      <c r="A23" s="188" t="s">
        <v>165</v>
      </c>
      <c r="B23" s="189">
        <v>488144.21</v>
      </c>
      <c r="C23" s="189">
        <v>514524.647</v>
      </c>
      <c r="D23" s="189">
        <v>1798480.3929999999</v>
      </c>
      <c r="E23" s="189">
        <v>2251151.5750000002</v>
      </c>
      <c r="F23" s="190">
        <v>25.169647873942679</v>
      </c>
    </row>
    <row r="24" spans="1:7" ht="15.6" customHeight="1">
      <c r="A24" s="188" t="s">
        <v>141</v>
      </c>
      <c r="B24" s="189">
        <v>260491.592</v>
      </c>
      <c r="C24" s="189">
        <v>229966.18900000001</v>
      </c>
      <c r="D24" s="189">
        <v>1055136.737</v>
      </c>
      <c r="E24" s="189">
        <v>979439.174</v>
      </c>
      <c r="F24" s="190">
        <v>-7.1741946181521277</v>
      </c>
    </row>
    <row r="25" spans="1:7" ht="15.6" customHeight="1">
      <c r="A25" s="188" t="s">
        <v>140</v>
      </c>
      <c r="B25" s="189">
        <v>49969</v>
      </c>
      <c r="C25" s="189">
        <v>44563</v>
      </c>
      <c r="D25" s="189">
        <v>221768</v>
      </c>
      <c r="E25" s="189">
        <v>220294</v>
      </c>
      <c r="F25" s="190">
        <v>-0.66465856210093921</v>
      </c>
    </row>
    <row r="26" spans="1:7" ht="15.6" customHeight="1">
      <c r="A26" s="188" t="s">
        <v>152</v>
      </c>
      <c r="B26" s="189">
        <v>269404.44799999997</v>
      </c>
      <c r="C26" s="189">
        <v>277234.22600000002</v>
      </c>
      <c r="D26" s="189">
        <v>1217873.067</v>
      </c>
      <c r="E26" s="189">
        <v>1226409.199</v>
      </c>
      <c r="F26" s="190">
        <v>0.70090489980431414</v>
      </c>
    </row>
    <row r="27" spans="1:7" ht="15.6" customHeight="1">
      <c r="A27" s="188" t="s">
        <v>173</v>
      </c>
      <c r="B27" s="189">
        <v>284344.45699999999</v>
      </c>
      <c r="C27" s="189">
        <v>292355.44699999999</v>
      </c>
      <c r="D27" s="189">
        <v>1406714.9550000001</v>
      </c>
      <c r="E27" s="189">
        <v>1425660.656</v>
      </c>
      <c r="F27" s="190">
        <v>1.3468045486158791</v>
      </c>
    </row>
    <row r="28" spans="1:7" ht="15.6" customHeight="1">
      <c r="A28" s="188" t="s">
        <v>177</v>
      </c>
      <c r="B28" s="189">
        <v>1213736.064</v>
      </c>
      <c r="C28" s="189">
        <v>1207315.8670000001</v>
      </c>
      <c r="D28" s="189">
        <v>6173418.2649999997</v>
      </c>
      <c r="E28" s="189">
        <v>6347538.9979999997</v>
      </c>
      <c r="F28" s="190">
        <v>2.8204914283415832</v>
      </c>
    </row>
    <row r="29" spans="1:7" ht="15.6" customHeight="1">
      <c r="A29" s="188" t="s">
        <v>178</v>
      </c>
      <c r="B29" s="189">
        <v>626547.80000000005</v>
      </c>
      <c r="C29" s="189">
        <v>633825.68200000003</v>
      </c>
      <c r="D29" s="189">
        <v>3057270.2650000001</v>
      </c>
      <c r="E29" s="189">
        <v>2907425.0129999998</v>
      </c>
      <c r="F29" s="190">
        <v>-4.9012759426422576</v>
      </c>
    </row>
    <row r="30" spans="1:7" ht="15.6" customHeight="1">
      <c r="A30" s="188" t="s">
        <v>179</v>
      </c>
      <c r="B30" s="189">
        <v>362427</v>
      </c>
      <c r="C30" s="189">
        <v>344962</v>
      </c>
      <c r="D30" s="189">
        <v>1763727</v>
      </c>
      <c r="E30" s="189">
        <v>1785079</v>
      </c>
      <c r="F30" s="190">
        <v>1.2106181965803131</v>
      </c>
    </row>
    <row r="31" spans="1:7" ht="15.6" customHeight="1">
      <c r="A31" s="188" t="s">
        <v>180</v>
      </c>
      <c r="B31" s="189">
        <v>2855573.8760000002</v>
      </c>
      <c r="C31" s="189">
        <v>2061731.7409999999</v>
      </c>
      <c r="D31" s="189">
        <v>13487443.997</v>
      </c>
      <c r="E31" s="189">
        <v>12007801.165999999</v>
      </c>
      <c r="F31" s="190">
        <v>-10.97052066595505</v>
      </c>
    </row>
    <row r="32" spans="1:7" ht="15.6" customHeight="1">
      <c r="A32" s="188" t="s">
        <v>181</v>
      </c>
      <c r="B32" s="189">
        <v>7768165.5599999996</v>
      </c>
      <c r="C32" s="189">
        <v>7508298.8540000003</v>
      </c>
      <c r="D32" s="189">
        <v>34179482.659000002</v>
      </c>
      <c r="E32" s="189">
        <v>33960127.354999997</v>
      </c>
      <c r="F32" s="190">
        <v>-0.64177479275636529</v>
      </c>
    </row>
    <row r="33" spans="1:6" ht="15.6" customHeight="1">
      <c r="A33" s="188" t="s">
        <v>182</v>
      </c>
      <c r="B33" s="189">
        <v>456299.92099999997</v>
      </c>
      <c r="C33" s="189">
        <v>509105.90100000001</v>
      </c>
      <c r="D33" s="189">
        <v>2169485.9070000001</v>
      </c>
      <c r="E33" s="189">
        <v>2204120</v>
      </c>
      <c r="F33" s="190">
        <v>1.5964193585333111</v>
      </c>
    </row>
    <row r="34" spans="1:6" ht="15.6" customHeight="1">
      <c r="A34" s="188" t="s">
        <v>183</v>
      </c>
      <c r="B34" s="189">
        <v>130214</v>
      </c>
      <c r="C34" s="189">
        <v>119336</v>
      </c>
      <c r="D34" s="189">
        <v>613696</v>
      </c>
      <c r="E34" s="189">
        <v>600907</v>
      </c>
      <c r="F34" s="190">
        <v>-2.083930806132031</v>
      </c>
    </row>
    <row r="35" spans="1:6" ht="15.6" customHeight="1">
      <c r="A35" s="179" t="s">
        <v>153</v>
      </c>
      <c r="B35" s="178">
        <f>SUM(B7:B34)</f>
        <v>51198942.699999996</v>
      </c>
      <c r="C35" s="77">
        <f>SUM(C7:C34)</f>
        <v>47782200.943999998</v>
      </c>
      <c r="D35" s="76">
        <f>SUM(D7:D34)</f>
        <v>236724141.54200003</v>
      </c>
      <c r="E35" s="78">
        <f>SUM(E7:E34)</f>
        <v>230019528.92099997</v>
      </c>
      <c r="F35" s="177">
        <f>E35*100/D35-100</f>
        <v>-2.8322470945830815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5385-9D22-40D6-9906-23746923971F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1329291</v>
      </c>
      <c r="C7" s="189">
        <v>1119813</v>
      </c>
      <c r="D7" s="189">
        <v>6267229</v>
      </c>
      <c r="E7" s="189">
        <v>5485993</v>
      </c>
      <c r="F7" s="190">
        <v>-12.46541334296225</v>
      </c>
      <c r="G7" s="13"/>
    </row>
    <row r="8" spans="1:14" ht="15.6" customHeight="1">
      <c r="A8" s="188" t="s">
        <v>11</v>
      </c>
      <c r="B8" s="189">
        <v>225710</v>
      </c>
      <c r="C8" s="189">
        <v>271599</v>
      </c>
      <c r="D8" s="189">
        <v>1324727</v>
      </c>
      <c r="E8" s="189">
        <v>1174402</v>
      </c>
      <c r="F8" s="190">
        <v>-11.34762105701779</v>
      </c>
      <c r="G8" s="6"/>
    </row>
    <row r="9" spans="1:14" ht="15.6" customHeight="1">
      <c r="A9" s="188" t="s">
        <v>8</v>
      </c>
      <c r="B9" s="189">
        <v>551367</v>
      </c>
      <c r="C9" s="189">
        <v>687629</v>
      </c>
      <c r="D9" s="189">
        <v>2177958</v>
      </c>
      <c r="E9" s="189">
        <v>2564180</v>
      </c>
      <c r="F9" s="190">
        <v>17.733216159356601</v>
      </c>
      <c r="G9" s="6"/>
    </row>
    <row r="10" spans="1:14" ht="15.6" customHeight="1">
      <c r="A10" s="188" t="s">
        <v>10</v>
      </c>
      <c r="B10" s="189">
        <v>480617</v>
      </c>
      <c r="C10" s="189">
        <v>402532</v>
      </c>
      <c r="D10" s="189">
        <v>1890526</v>
      </c>
      <c r="E10" s="189">
        <v>1869050</v>
      </c>
      <c r="F10" s="190">
        <v>-1.135980145208265</v>
      </c>
    </row>
    <row r="11" spans="1:14" ht="15.6" customHeight="1">
      <c r="A11" s="188" t="s">
        <v>9</v>
      </c>
      <c r="B11" s="189">
        <v>8569503</v>
      </c>
      <c r="C11" s="189">
        <v>8361803</v>
      </c>
      <c r="D11" s="189">
        <v>42169001</v>
      </c>
      <c r="E11" s="189">
        <v>40039972</v>
      </c>
      <c r="F11" s="190">
        <v>-5.0488011323768376</v>
      </c>
    </row>
    <row r="12" spans="1:14" ht="15.6" customHeight="1">
      <c r="A12" s="188" t="s">
        <v>6</v>
      </c>
      <c r="B12" s="189">
        <v>470624</v>
      </c>
      <c r="C12" s="189">
        <v>359747</v>
      </c>
      <c r="D12" s="189">
        <v>1999716</v>
      </c>
      <c r="E12" s="189">
        <v>2041023</v>
      </c>
      <c r="F12" s="190">
        <v>2.065643321351629</v>
      </c>
    </row>
    <row r="13" spans="1:14" ht="15.6" customHeight="1">
      <c r="A13" s="188" t="s">
        <v>175</v>
      </c>
      <c r="B13" s="189">
        <v>1672519</v>
      </c>
      <c r="C13" s="189">
        <v>1670549</v>
      </c>
      <c r="D13" s="189">
        <v>6832604</v>
      </c>
      <c r="E13" s="189">
        <v>7131565</v>
      </c>
      <c r="F13" s="190">
        <v>4.3755060296191601</v>
      </c>
    </row>
    <row r="14" spans="1:14" ht="15.6" customHeight="1">
      <c r="A14" s="188" t="s">
        <v>148</v>
      </c>
      <c r="B14" s="189">
        <v>6269442</v>
      </c>
      <c r="C14" s="189">
        <v>6039230</v>
      </c>
      <c r="D14" s="189">
        <v>28611629</v>
      </c>
      <c r="E14" s="189">
        <v>28070871</v>
      </c>
      <c r="F14" s="190">
        <v>-1.8899937504432249</v>
      </c>
    </row>
    <row r="15" spans="1:14" ht="15.6" customHeight="1">
      <c r="A15" s="188" t="s">
        <v>145</v>
      </c>
      <c r="B15" s="189">
        <v>3368668</v>
      </c>
      <c r="C15" s="189">
        <v>2390616</v>
      </c>
      <c r="D15" s="189">
        <v>14889407</v>
      </c>
      <c r="E15" s="189">
        <v>13272545</v>
      </c>
      <c r="F15" s="190">
        <v>-10.85914301355319</v>
      </c>
    </row>
    <row r="16" spans="1:14" ht="15.6" customHeight="1">
      <c r="A16" s="188" t="s">
        <v>144</v>
      </c>
      <c r="B16" s="189">
        <v>3309809</v>
      </c>
      <c r="C16" s="189">
        <v>2613340</v>
      </c>
      <c r="D16" s="189">
        <v>15704577</v>
      </c>
      <c r="E16" s="189">
        <v>13845446</v>
      </c>
      <c r="F16" s="190">
        <v>-11.83814756678896</v>
      </c>
      <c r="G16" s="1"/>
    </row>
    <row r="17" spans="1:7" ht="15.6" customHeight="1">
      <c r="A17" s="188" t="s">
        <v>150</v>
      </c>
      <c r="B17" s="189">
        <v>1637321</v>
      </c>
      <c r="C17" s="189">
        <v>1510077</v>
      </c>
      <c r="D17" s="189">
        <v>7148928</v>
      </c>
      <c r="E17" s="189">
        <v>7446321</v>
      </c>
      <c r="F17" s="190">
        <v>4.1599663613901328</v>
      </c>
      <c r="G17" s="2"/>
    </row>
    <row r="18" spans="1:7" ht="15.6" customHeight="1">
      <c r="A18" s="188" t="s">
        <v>147</v>
      </c>
      <c r="B18" s="189">
        <v>121257</v>
      </c>
      <c r="C18" s="189">
        <v>129492</v>
      </c>
      <c r="D18" s="189">
        <v>467054</v>
      </c>
      <c r="E18" s="189">
        <v>562387</v>
      </c>
      <c r="F18" s="190">
        <v>20.411558406522591</v>
      </c>
    </row>
    <row r="19" spans="1:7" ht="15.6" customHeight="1">
      <c r="A19" s="188" t="s">
        <v>143</v>
      </c>
      <c r="B19" s="189">
        <v>714298</v>
      </c>
      <c r="C19" s="189">
        <v>637315</v>
      </c>
      <c r="D19" s="189">
        <v>3037120</v>
      </c>
      <c r="E19" s="189">
        <v>2765119</v>
      </c>
      <c r="F19" s="190">
        <v>-8.9558858392160943</v>
      </c>
    </row>
    <row r="20" spans="1:7" ht="15.6" customHeight="1">
      <c r="A20" s="188" t="s">
        <v>142</v>
      </c>
      <c r="B20" s="189">
        <v>1569932</v>
      </c>
      <c r="C20" s="189">
        <v>1435441</v>
      </c>
      <c r="D20" s="189">
        <v>6487199</v>
      </c>
      <c r="E20" s="189">
        <v>7252357</v>
      </c>
      <c r="F20" s="190">
        <v>11.794890213788721</v>
      </c>
    </row>
    <row r="21" spans="1:7" ht="15.6" customHeight="1">
      <c r="A21" s="188" t="s">
        <v>149</v>
      </c>
      <c r="B21" s="189">
        <v>2570181</v>
      </c>
      <c r="C21" s="189">
        <v>2463040</v>
      </c>
      <c r="D21" s="189">
        <v>13247240</v>
      </c>
      <c r="E21" s="189">
        <v>11994386</v>
      </c>
      <c r="F21" s="190">
        <v>-9.4574718960326862</v>
      </c>
    </row>
    <row r="22" spans="1:7" ht="15.6" customHeight="1">
      <c r="A22" s="188" t="s">
        <v>146</v>
      </c>
      <c r="B22" s="189">
        <v>2424389</v>
      </c>
      <c r="C22" s="189">
        <v>2888209</v>
      </c>
      <c r="D22" s="189">
        <v>11699644</v>
      </c>
      <c r="E22" s="189">
        <v>13314536</v>
      </c>
      <c r="F22" s="190">
        <v>13.802915712649041</v>
      </c>
    </row>
    <row r="23" spans="1:7" ht="15.6" customHeight="1">
      <c r="A23" s="188" t="s">
        <v>165</v>
      </c>
      <c r="B23" s="189">
        <v>482410</v>
      </c>
      <c r="C23" s="189">
        <v>509334</v>
      </c>
      <c r="D23" s="189">
        <v>1767628</v>
      </c>
      <c r="E23" s="189">
        <v>2223355</v>
      </c>
      <c r="F23" s="190">
        <v>25.781838712670311</v>
      </c>
    </row>
    <row r="24" spans="1:7" ht="15.6" customHeight="1">
      <c r="A24" s="188" t="s">
        <v>141</v>
      </c>
      <c r="B24" s="189">
        <v>257393</v>
      </c>
      <c r="C24" s="189">
        <v>226493</v>
      </c>
      <c r="D24" s="189">
        <v>1043667</v>
      </c>
      <c r="E24" s="189">
        <v>967494</v>
      </c>
      <c r="F24" s="190">
        <v>-7.2985923671055994</v>
      </c>
    </row>
    <row r="25" spans="1:7" ht="15.6" customHeight="1">
      <c r="A25" s="188" t="s">
        <v>140</v>
      </c>
      <c r="B25" s="189">
        <v>49969</v>
      </c>
      <c r="C25" s="189">
        <v>44459</v>
      </c>
      <c r="D25" s="189">
        <v>219979</v>
      </c>
      <c r="E25" s="189">
        <v>219526</v>
      </c>
      <c r="F25" s="190">
        <v>-0.20592874774409611</v>
      </c>
    </row>
    <row r="26" spans="1:7" ht="15.6" customHeight="1">
      <c r="A26" s="188" t="s">
        <v>152</v>
      </c>
      <c r="B26" s="189">
        <v>267160</v>
      </c>
      <c r="C26" s="189">
        <v>274489</v>
      </c>
      <c r="D26" s="189">
        <v>1207884</v>
      </c>
      <c r="E26" s="189">
        <v>1216705</v>
      </c>
      <c r="F26" s="190">
        <v>0.73028535852780863</v>
      </c>
    </row>
    <row r="27" spans="1:7" ht="15.6" customHeight="1">
      <c r="A27" s="188" t="s">
        <v>173</v>
      </c>
      <c r="B27" s="189">
        <v>281120</v>
      </c>
      <c r="C27" s="189">
        <v>288555</v>
      </c>
      <c r="D27" s="189">
        <v>1386272</v>
      </c>
      <c r="E27" s="189">
        <v>1401739</v>
      </c>
      <c r="F27" s="190">
        <v>1.115726206689601</v>
      </c>
    </row>
    <row r="28" spans="1:7" ht="15.6" customHeight="1">
      <c r="A28" s="188" t="s">
        <v>177</v>
      </c>
      <c r="B28" s="189">
        <v>1158129</v>
      </c>
      <c r="C28" s="189">
        <v>1145390</v>
      </c>
      <c r="D28" s="189">
        <v>5765738</v>
      </c>
      <c r="E28" s="189">
        <v>5993427</v>
      </c>
      <c r="F28" s="190">
        <v>3.9490001106536572</v>
      </c>
    </row>
    <row r="29" spans="1:7" ht="15.6" customHeight="1">
      <c r="A29" s="188" t="s">
        <v>178</v>
      </c>
      <c r="B29" s="189">
        <v>621505</v>
      </c>
      <c r="C29" s="189">
        <v>629504</v>
      </c>
      <c r="D29" s="189">
        <v>3031968</v>
      </c>
      <c r="E29" s="189">
        <v>2883104</v>
      </c>
      <c r="F29" s="190">
        <v>-4.9098143516026624</v>
      </c>
    </row>
    <row r="30" spans="1:7" ht="15.6" customHeight="1">
      <c r="A30" s="188" t="s">
        <v>179</v>
      </c>
      <c r="B30" s="189">
        <v>359972</v>
      </c>
      <c r="C30" s="189">
        <v>341482</v>
      </c>
      <c r="D30" s="189">
        <v>1750429</v>
      </c>
      <c r="E30" s="189">
        <v>1769063</v>
      </c>
      <c r="F30" s="190">
        <v>1.0645390358592119</v>
      </c>
    </row>
    <row r="31" spans="1:7" ht="15.6" customHeight="1">
      <c r="A31" s="188" t="s">
        <v>180</v>
      </c>
      <c r="B31" s="189">
        <v>2795435</v>
      </c>
      <c r="C31" s="189">
        <v>2051665</v>
      </c>
      <c r="D31" s="189">
        <v>13388301</v>
      </c>
      <c r="E31" s="189">
        <v>11898639</v>
      </c>
      <c r="F31" s="190">
        <v>-11.126594778530899</v>
      </c>
    </row>
    <row r="32" spans="1:7" ht="15.6" customHeight="1">
      <c r="A32" s="188" t="s">
        <v>181</v>
      </c>
      <c r="B32" s="189">
        <v>7721620</v>
      </c>
      <c r="C32" s="189">
        <v>7461846</v>
      </c>
      <c r="D32" s="189">
        <v>33922240</v>
      </c>
      <c r="E32" s="189">
        <v>33752094</v>
      </c>
      <c r="F32" s="190">
        <v>-0.50157654683181363</v>
      </c>
    </row>
    <row r="33" spans="1:6" ht="15.6" customHeight="1">
      <c r="A33" s="188" t="s">
        <v>182</v>
      </c>
      <c r="B33" s="189">
        <v>437530</v>
      </c>
      <c r="C33" s="189">
        <v>501095</v>
      </c>
      <c r="D33" s="189">
        <v>2107373</v>
      </c>
      <c r="E33" s="189">
        <v>2150316</v>
      </c>
      <c r="F33" s="190">
        <v>2.0377503175754872</v>
      </c>
    </row>
    <row r="34" spans="1:6" ht="15.6" customHeight="1">
      <c r="A34" s="188" t="s">
        <v>183</v>
      </c>
      <c r="B34" s="189">
        <v>129481</v>
      </c>
      <c r="C34" s="189">
        <v>119169</v>
      </c>
      <c r="D34" s="189">
        <v>609518</v>
      </c>
      <c r="E34" s="189">
        <v>598334</v>
      </c>
      <c r="F34" s="190">
        <v>-1.834892488819037</v>
      </c>
    </row>
    <row r="35" spans="1:6" ht="15.6" customHeight="1">
      <c r="A35" s="156" t="s">
        <v>153</v>
      </c>
      <c r="B35" s="178">
        <f>SUM(B7:B34)</f>
        <v>49846652</v>
      </c>
      <c r="C35" s="178">
        <f>SUM(C7:C34)</f>
        <v>46573913</v>
      </c>
      <c r="D35" s="76">
        <f>SUM(D7:D34)</f>
        <v>230155556</v>
      </c>
      <c r="E35" s="78">
        <f>SUM(E7:E34)</f>
        <v>223903949</v>
      </c>
      <c r="F35" s="140">
        <f>E35*100/D35-100</f>
        <v>-2.7162529154846879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D56F7-FB3A-491B-BEF0-091789CFC279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914569</v>
      </c>
      <c r="C7" s="189">
        <v>815494</v>
      </c>
      <c r="D7" s="189">
        <v>4268301</v>
      </c>
      <c r="E7" s="189">
        <v>3783588</v>
      </c>
      <c r="F7" s="190">
        <v>-11.35611101466368</v>
      </c>
      <c r="G7" s="37"/>
    </row>
    <row r="8" spans="1:14" ht="15.6" customHeight="1">
      <c r="A8" s="188" t="s">
        <v>11</v>
      </c>
      <c r="B8" s="189">
        <v>4034</v>
      </c>
      <c r="C8" s="189">
        <v>4001</v>
      </c>
      <c r="D8" s="189">
        <v>26143</v>
      </c>
      <c r="E8" s="189">
        <v>21040</v>
      </c>
      <c r="F8" s="190">
        <v>-19.519565466855369</v>
      </c>
      <c r="G8" s="6"/>
    </row>
    <row r="9" spans="1:14" ht="15.6" customHeight="1">
      <c r="A9" s="188" t="s">
        <v>8</v>
      </c>
      <c r="B9" s="189">
        <v>12365</v>
      </c>
      <c r="C9" s="189">
        <v>5400</v>
      </c>
      <c r="D9" s="189">
        <v>75633</v>
      </c>
      <c r="E9" s="189">
        <v>31663</v>
      </c>
      <c r="F9" s="190">
        <v>-58.135998836486721</v>
      </c>
      <c r="G9" s="6"/>
    </row>
    <row r="10" spans="1:14" ht="15.6" customHeight="1">
      <c r="A10" s="188" t="s">
        <v>10</v>
      </c>
      <c r="B10" s="189">
        <v>54495</v>
      </c>
      <c r="C10" s="189">
        <v>48362</v>
      </c>
      <c r="D10" s="189">
        <v>275189</v>
      </c>
      <c r="E10" s="189">
        <v>262640</v>
      </c>
      <c r="F10" s="190">
        <v>-4.5601386683333942</v>
      </c>
    </row>
    <row r="11" spans="1:14" ht="15.6" customHeight="1">
      <c r="A11" s="188" t="s">
        <v>9</v>
      </c>
      <c r="B11" s="189">
        <v>2326453</v>
      </c>
      <c r="C11" s="189">
        <v>2234719</v>
      </c>
      <c r="D11" s="189">
        <v>12433979</v>
      </c>
      <c r="E11" s="189">
        <v>11872724</v>
      </c>
      <c r="F11" s="190">
        <v>-4.5138808743363654</v>
      </c>
    </row>
    <row r="12" spans="1:14" ht="15.6" customHeight="1">
      <c r="A12" s="188" t="s">
        <v>6</v>
      </c>
      <c r="B12" s="189">
        <v>117610</v>
      </c>
      <c r="C12" s="189">
        <v>115054</v>
      </c>
      <c r="D12" s="189">
        <v>286065</v>
      </c>
      <c r="E12" s="189">
        <v>362558</v>
      </c>
      <c r="F12" s="190">
        <v>26.73972698512576</v>
      </c>
    </row>
    <row r="13" spans="1:14" ht="15.6" customHeight="1">
      <c r="A13" s="188" t="s">
        <v>175</v>
      </c>
      <c r="B13" s="189">
        <v>157978</v>
      </c>
      <c r="C13" s="189">
        <v>136694</v>
      </c>
      <c r="D13" s="189">
        <v>576490</v>
      </c>
      <c r="E13" s="189">
        <v>579686</v>
      </c>
      <c r="F13" s="190">
        <v>0.55438949504761581</v>
      </c>
    </row>
    <row r="14" spans="1:14" ht="15.6" customHeight="1">
      <c r="A14" s="188" t="s">
        <v>148</v>
      </c>
      <c r="B14" s="189">
        <v>1389570</v>
      </c>
      <c r="C14" s="189">
        <v>1787331</v>
      </c>
      <c r="D14" s="189">
        <v>5410828</v>
      </c>
      <c r="E14" s="189">
        <v>6691018</v>
      </c>
      <c r="F14" s="190">
        <v>23.65977998191774</v>
      </c>
    </row>
    <row r="15" spans="1:14" ht="15.6" customHeight="1">
      <c r="A15" s="188" t="s">
        <v>145</v>
      </c>
      <c r="B15" s="189">
        <v>2072136</v>
      </c>
      <c r="C15" s="189">
        <v>1190451</v>
      </c>
      <c r="D15" s="189">
        <v>9684411</v>
      </c>
      <c r="E15" s="189">
        <v>8017273</v>
      </c>
      <c r="F15" s="190">
        <v>-17.21465559443935</v>
      </c>
    </row>
    <row r="16" spans="1:14" ht="15.6" customHeight="1">
      <c r="A16" s="188" t="s">
        <v>144</v>
      </c>
      <c r="B16" s="189">
        <v>2260438</v>
      </c>
      <c r="C16" s="189">
        <v>2100519</v>
      </c>
      <c r="D16" s="189">
        <v>11428623</v>
      </c>
      <c r="E16" s="189">
        <v>10630951</v>
      </c>
      <c r="F16" s="190">
        <v>-6.9795985045617499</v>
      </c>
      <c r="G16" s="1"/>
    </row>
    <row r="17" spans="1:7" ht="15.6" customHeight="1">
      <c r="A17" s="188" t="s">
        <v>150</v>
      </c>
      <c r="B17" s="189">
        <v>763725</v>
      </c>
      <c r="C17" s="189">
        <v>861244</v>
      </c>
      <c r="D17" s="189">
        <v>3704002</v>
      </c>
      <c r="E17" s="189">
        <v>3869114</v>
      </c>
      <c r="F17" s="190">
        <v>4.4576649796625389</v>
      </c>
      <c r="G17" s="2"/>
    </row>
    <row r="18" spans="1:7" ht="15.6" customHeight="1">
      <c r="A18" s="188" t="s">
        <v>147</v>
      </c>
      <c r="B18" s="189">
        <v>62311</v>
      </c>
      <c r="C18" s="189">
        <v>76646</v>
      </c>
      <c r="D18" s="189">
        <v>222967</v>
      </c>
      <c r="E18" s="189">
        <v>292597</v>
      </c>
      <c r="F18" s="190">
        <v>31.228836554288311</v>
      </c>
    </row>
    <row r="19" spans="1:7" ht="15.6" customHeight="1">
      <c r="A19" s="188" t="s">
        <v>143</v>
      </c>
      <c r="B19" s="189">
        <v>348677</v>
      </c>
      <c r="C19" s="189">
        <v>241054</v>
      </c>
      <c r="D19" s="189">
        <v>1009324</v>
      </c>
      <c r="E19" s="189">
        <v>1000957</v>
      </c>
      <c r="F19" s="190">
        <v>-0.82897067740388763</v>
      </c>
    </row>
    <row r="20" spans="1:7" ht="15.6" customHeight="1">
      <c r="A20" s="188" t="s">
        <v>142</v>
      </c>
      <c r="B20" s="189">
        <v>182827</v>
      </c>
      <c r="C20" s="189">
        <v>102639</v>
      </c>
      <c r="D20" s="189">
        <v>694134</v>
      </c>
      <c r="E20" s="189">
        <v>643826</v>
      </c>
      <c r="F20" s="190">
        <v>-7.2475919635113693</v>
      </c>
    </row>
    <row r="21" spans="1:7" ht="15.6" customHeight="1">
      <c r="A21" s="188" t="s">
        <v>149</v>
      </c>
      <c r="B21" s="189">
        <v>2034421</v>
      </c>
      <c r="C21" s="189">
        <v>1762451</v>
      </c>
      <c r="D21" s="189">
        <v>10362216</v>
      </c>
      <c r="E21" s="189">
        <v>9043702</v>
      </c>
      <c r="F21" s="190">
        <v>-12.72424740036301</v>
      </c>
    </row>
    <row r="22" spans="1:7" ht="15.6" customHeight="1">
      <c r="A22" s="188" t="s">
        <v>146</v>
      </c>
      <c r="B22" s="189">
        <v>631990</v>
      </c>
      <c r="C22" s="189">
        <v>1056312</v>
      </c>
      <c r="D22" s="189">
        <v>3328689</v>
      </c>
      <c r="E22" s="189">
        <v>4517852</v>
      </c>
      <c r="F22" s="190">
        <v>35.724665175989713</v>
      </c>
    </row>
    <row r="23" spans="1:7" ht="15.6" customHeight="1">
      <c r="A23" s="188" t="s">
        <v>165</v>
      </c>
      <c r="B23" s="189">
        <v>3607</v>
      </c>
      <c r="C23" s="189">
        <v>2320</v>
      </c>
      <c r="D23" s="189">
        <v>51256</v>
      </c>
      <c r="E23" s="189">
        <v>46144</v>
      </c>
      <c r="F23" s="190">
        <v>-9.973466520992659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4359</v>
      </c>
      <c r="C25" s="189">
        <v>4115</v>
      </c>
      <c r="D25" s="189">
        <v>25210</v>
      </c>
      <c r="E25" s="189">
        <v>25311</v>
      </c>
      <c r="F25" s="190">
        <v>0.40063466878223147</v>
      </c>
    </row>
    <row r="26" spans="1:7" ht="15.6" customHeight="1">
      <c r="A26" s="188" t="s">
        <v>152</v>
      </c>
      <c r="B26" s="189">
        <v>120415</v>
      </c>
      <c r="C26" s="189">
        <v>154277</v>
      </c>
      <c r="D26" s="189">
        <v>563523</v>
      </c>
      <c r="E26" s="189">
        <v>579878</v>
      </c>
      <c r="F26" s="190">
        <v>2.90227728060789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342258</v>
      </c>
      <c r="C28" s="189">
        <v>310054</v>
      </c>
      <c r="D28" s="189">
        <v>1950643</v>
      </c>
      <c r="E28" s="189">
        <v>1628359</v>
      </c>
      <c r="F28" s="190">
        <v>-16.521936612696422</v>
      </c>
    </row>
    <row r="29" spans="1:7" ht="15.6" customHeight="1">
      <c r="A29" s="188" t="s">
        <v>178</v>
      </c>
      <c r="B29" s="189">
        <v>8685</v>
      </c>
      <c r="C29" s="189">
        <v>10588</v>
      </c>
      <c r="D29" s="189">
        <v>71541</v>
      </c>
      <c r="E29" s="189">
        <v>79845</v>
      </c>
      <c r="F29" s="190">
        <v>11.607330062481649</v>
      </c>
    </row>
    <row r="30" spans="1:7" ht="15.6" customHeight="1">
      <c r="A30" s="188" t="s">
        <v>179</v>
      </c>
      <c r="B30" s="189">
        <v>72003</v>
      </c>
      <c r="C30" s="189">
        <v>52412</v>
      </c>
      <c r="D30" s="189">
        <v>266018</v>
      </c>
      <c r="E30" s="189">
        <v>190885</v>
      </c>
      <c r="F30" s="190">
        <v>-28.243577502274281</v>
      </c>
    </row>
    <row r="31" spans="1:7" ht="15.6" customHeight="1">
      <c r="A31" s="188" t="s">
        <v>180</v>
      </c>
      <c r="B31" s="189">
        <v>1902486</v>
      </c>
      <c r="C31" s="189">
        <v>1334322</v>
      </c>
      <c r="D31" s="189">
        <v>8768037</v>
      </c>
      <c r="E31" s="189">
        <v>7710798</v>
      </c>
      <c r="F31" s="190">
        <v>-12.057875668179779</v>
      </c>
    </row>
    <row r="32" spans="1:7" ht="15.6" customHeight="1">
      <c r="A32" s="188" t="s">
        <v>181</v>
      </c>
      <c r="B32" s="189">
        <v>197616</v>
      </c>
      <c r="C32" s="189">
        <v>364563</v>
      </c>
      <c r="D32" s="189">
        <v>1447905</v>
      </c>
      <c r="E32" s="189">
        <v>1596498</v>
      </c>
      <c r="F32" s="190">
        <v>10.262620821117411</v>
      </c>
    </row>
    <row r="33" spans="1:6" ht="15.6" customHeight="1">
      <c r="A33" s="188" t="s">
        <v>182</v>
      </c>
      <c r="B33" s="189">
        <v>6000</v>
      </c>
      <c r="C33" s="189">
        <v>4</v>
      </c>
      <c r="D33" s="189">
        <v>15000</v>
      </c>
      <c r="E33" s="189">
        <v>6439</v>
      </c>
      <c r="F33" s="190">
        <v>-57.073333333333331</v>
      </c>
    </row>
    <row r="34" spans="1:6" ht="15.6" customHeight="1">
      <c r="A34" s="188" t="s">
        <v>183</v>
      </c>
      <c r="B34" s="189">
        <v>23817</v>
      </c>
      <c r="C34" s="189">
        <v>28119</v>
      </c>
      <c r="D34" s="189">
        <v>127620</v>
      </c>
      <c r="E34" s="189">
        <v>137660</v>
      </c>
      <c r="F34" s="190">
        <v>7.8671054693621718</v>
      </c>
    </row>
    <row r="35" spans="1:6" ht="15.6" customHeight="1">
      <c r="A35" s="156" t="s">
        <v>153</v>
      </c>
      <c r="B35" s="76">
        <f>SUM(B7:B34)</f>
        <v>16014845</v>
      </c>
      <c r="C35" s="77">
        <f>SUM(C7:C34)</f>
        <v>14799145</v>
      </c>
      <c r="D35" s="76">
        <f>SUM(D7:D34)</f>
        <v>77073747</v>
      </c>
      <c r="E35" s="78">
        <f>SUM(E7:E34)</f>
        <v>73623006</v>
      </c>
      <c r="F35" s="140">
        <f>E35*100/D35-100</f>
        <v>-4.4771937713110077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0BDF4-7722-4CCE-856F-729C120D7C8F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361415</v>
      </c>
      <c r="C7" s="189">
        <v>273971</v>
      </c>
      <c r="D7" s="189">
        <v>1773822</v>
      </c>
      <c r="E7" s="189">
        <v>1549865</v>
      </c>
      <c r="F7" s="190">
        <v>-12.625674954984211</v>
      </c>
      <c r="G7" s="37"/>
    </row>
    <row r="8" spans="1:14" ht="15.6" customHeight="1">
      <c r="A8" s="188" t="s">
        <v>11</v>
      </c>
      <c r="B8" s="189">
        <v>120786</v>
      </c>
      <c r="C8" s="189">
        <v>146670</v>
      </c>
      <c r="D8" s="189">
        <v>820093</v>
      </c>
      <c r="E8" s="189">
        <v>574412</v>
      </c>
      <c r="F8" s="190">
        <v>-29.957699919399381</v>
      </c>
      <c r="G8" s="6"/>
    </row>
    <row r="9" spans="1:14" ht="15.6" customHeight="1">
      <c r="A9" s="188" t="s">
        <v>8</v>
      </c>
      <c r="B9" s="189">
        <v>398859</v>
      </c>
      <c r="C9" s="189">
        <v>514992</v>
      </c>
      <c r="D9" s="189">
        <v>1510281</v>
      </c>
      <c r="E9" s="189">
        <v>1806860</v>
      </c>
      <c r="F9" s="190">
        <v>19.637339011746821</v>
      </c>
      <c r="G9" s="6"/>
    </row>
    <row r="10" spans="1:14" ht="15.6" customHeight="1">
      <c r="A10" s="188" t="s">
        <v>10</v>
      </c>
      <c r="B10" s="189">
        <v>298319</v>
      </c>
      <c r="C10" s="189">
        <v>246184</v>
      </c>
      <c r="D10" s="189">
        <v>1090484</v>
      </c>
      <c r="E10" s="189">
        <v>1066004</v>
      </c>
      <c r="F10" s="190">
        <v>-2.2448747528620321</v>
      </c>
    </row>
    <row r="11" spans="1:14" ht="15.6" customHeight="1">
      <c r="A11" s="188" t="s">
        <v>9</v>
      </c>
      <c r="B11" s="189">
        <v>1248</v>
      </c>
      <c r="C11" s="189">
        <v>33742</v>
      </c>
      <c r="D11" s="189">
        <v>70158</v>
      </c>
      <c r="E11" s="189">
        <v>156072</v>
      </c>
      <c r="F11" s="190">
        <v>122.4578807833747</v>
      </c>
    </row>
    <row r="12" spans="1:14" ht="15.6" customHeight="1">
      <c r="A12" s="188" t="s">
        <v>6</v>
      </c>
      <c r="B12" s="189">
        <v>145088</v>
      </c>
      <c r="C12" s="189">
        <v>37474</v>
      </c>
      <c r="D12" s="189">
        <v>762127</v>
      </c>
      <c r="E12" s="189">
        <v>666460</v>
      </c>
      <c r="F12" s="190">
        <v>-12.55263230406482</v>
      </c>
    </row>
    <row r="13" spans="1:14" ht="15.6" customHeight="1">
      <c r="A13" s="188" t="s">
        <v>175</v>
      </c>
      <c r="B13" s="189">
        <v>38341</v>
      </c>
      <c r="C13" s="189">
        <v>26699</v>
      </c>
      <c r="D13" s="189">
        <v>154769</v>
      </c>
      <c r="E13" s="189">
        <v>145130</v>
      </c>
      <c r="F13" s="190">
        <v>-6.227991393625345</v>
      </c>
    </row>
    <row r="14" spans="1:14" ht="15.6" customHeight="1">
      <c r="A14" s="188" t="s">
        <v>148</v>
      </c>
      <c r="B14" s="189">
        <v>444974</v>
      </c>
      <c r="C14" s="189">
        <v>258568</v>
      </c>
      <c r="D14" s="189">
        <v>1841971</v>
      </c>
      <c r="E14" s="189">
        <v>1494029</v>
      </c>
      <c r="F14" s="190">
        <v>-18.889656786127471</v>
      </c>
    </row>
    <row r="15" spans="1:14" ht="15.6" customHeight="1">
      <c r="A15" s="188" t="s">
        <v>145</v>
      </c>
      <c r="B15" s="189">
        <v>468342</v>
      </c>
      <c r="C15" s="189">
        <v>424998</v>
      </c>
      <c r="D15" s="189">
        <v>1721828</v>
      </c>
      <c r="E15" s="189">
        <v>1862800</v>
      </c>
      <c r="F15" s="190">
        <v>8.187345077440952</v>
      </c>
    </row>
    <row r="16" spans="1:14" ht="15.6" customHeight="1">
      <c r="A16" s="188" t="s">
        <v>144</v>
      </c>
      <c r="B16" s="189">
        <v>873738</v>
      </c>
      <c r="C16" s="189">
        <v>416832</v>
      </c>
      <c r="D16" s="189">
        <v>3799406</v>
      </c>
      <c r="E16" s="189">
        <v>2818998</v>
      </c>
      <c r="F16" s="190">
        <v>-25.804244137109851</v>
      </c>
      <c r="G16" s="1"/>
    </row>
    <row r="17" spans="1:7" ht="15.6" customHeight="1">
      <c r="A17" s="188" t="s">
        <v>150</v>
      </c>
      <c r="B17" s="189">
        <v>761631</v>
      </c>
      <c r="C17" s="189">
        <v>548048</v>
      </c>
      <c r="D17" s="189">
        <v>3002777</v>
      </c>
      <c r="E17" s="189">
        <v>3056894</v>
      </c>
      <c r="F17" s="190">
        <v>1.802231734158084</v>
      </c>
      <c r="G17" s="2"/>
    </row>
    <row r="18" spans="1:7" ht="15.6" customHeight="1">
      <c r="A18" s="188" t="s">
        <v>147</v>
      </c>
      <c r="B18" s="189">
        <v>1300</v>
      </c>
      <c r="C18" s="189">
        <v>0</v>
      </c>
      <c r="D18" s="189">
        <v>2726</v>
      </c>
      <c r="E18" s="189">
        <v>2700</v>
      </c>
      <c r="F18" s="190">
        <v>-0.95377842993397621</v>
      </c>
    </row>
    <row r="19" spans="1:7" ht="15.6" customHeight="1">
      <c r="A19" s="188" t="s">
        <v>143</v>
      </c>
      <c r="B19" s="189">
        <v>309158</v>
      </c>
      <c r="C19" s="189">
        <v>293876</v>
      </c>
      <c r="D19" s="189">
        <v>1735714</v>
      </c>
      <c r="E19" s="189">
        <v>1352784</v>
      </c>
      <c r="F19" s="190">
        <v>-22.06181433116285</v>
      </c>
    </row>
    <row r="20" spans="1:7" ht="15.6" customHeight="1">
      <c r="A20" s="188" t="s">
        <v>142</v>
      </c>
      <c r="B20" s="189">
        <v>1195847</v>
      </c>
      <c r="C20" s="189">
        <v>1152196</v>
      </c>
      <c r="D20" s="189">
        <v>4942109</v>
      </c>
      <c r="E20" s="189">
        <v>5906945</v>
      </c>
      <c r="F20" s="190">
        <v>19.522758401322189</v>
      </c>
    </row>
    <row r="21" spans="1:7" ht="15.6" customHeight="1">
      <c r="A21" s="188" t="s">
        <v>149</v>
      </c>
      <c r="B21" s="189">
        <v>388484</v>
      </c>
      <c r="C21" s="189">
        <v>467805</v>
      </c>
      <c r="D21" s="189">
        <v>2114533</v>
      </c>
      <c r="E21" s="189">
        <v>2169109</v>
      </c>
      <c r="F21" s="190">
        <v>2.5809954254674641</v>
      </c>
    </row>
    <row r="22" spans="1:7" ht="15.6" customHeight="1">
      <c r="A22" s="188" t="s">
        <v>146</v>
      </c>
      <c r="B22" s="189">
        <v>26993</v>
      </c>
      <c r="C22" s="189">
        <v>38984</v>
      </c>
      <c r="D22" s="189">
        <v>149103</v>
      </c>
      <c r="E22" s="189">
        <v>185591</v>
      </c>
      <c r="F22" s="190">
        <v>24.471673943515551</v>
      </c>
    </row>
    <row r="23" spans="1:7" ht="15.6" customHeight="1">
      <c r="A23" s="188" t="s">
        <v>165</v>
      </c>
      <c r="B23" s="189">
        <v>81092</v>
      </c>
      <c r="C23" s="189">
        <v>53075</v>
      </c>
      <c r="D23" s="189">
        <v>621186</v>
      </c>
      <c r="E23" s="189">
        <v>408071</v>
      </c>
      <c r="F23" s="190">
        <v>-34.307759672626233</v>
      </c>
    </row>
    <row r="24" spans="1:7" ht="15.6" customHeight="1">
      <c r="A24" s="188" t="s">
        <v>141</v>
      </c>
      <c r="B24" s="189">
        <v>171036</v>
      </c>
      <c r="C24" s="189">
        <v>109368</v>
      </c>
      <c r="D24" s="189">
        <v>576740</v>
      </c>
      <c r="E24" s="189">
        <v>490900</v>
      </c>
      <c r="F24" s="190">
        <v>-14.88365641363526</v>
      </c>
    </row>
    <row r="25" spans="1:7" ht="15.6" customHeight="1">
      <c r="A25" s="188" t="s">
        <v>140</v>
      </c>
      <c r="B25" s="189">
        <v>7000</v>
      </c>
      <c r="C25" s="189">
        <v>157</v>
      </c>
      <c r="D25" s="189">
        <v>7000</v>
      </c>
      <c r="E25" s="189">
        <v>3757</v>
      </c>
      <c r="F25" s="190">
        <v>-46.328571428571429</v>
      </c>
    </row>
    <row r="26" spans="1:7" ht="15.6" customHeight="1">
      <c r="A26" s="188" t="s">
        <v>152</v>
      </c>
      <c r="B26" s="189">
        <v>85882</v>
      </c>
      <c r="C26" s="189">
        <v>44043</v>
      </c>
      <c r="D26" s="189">
        <v>370086</v>
      </c>
      <c r="E26" s="189">
        <v>294887</v>
      </c>
      <c r="F26" s="190">
        <v>-20.3193311824819</v>
      </c>
    </row>
    <row r="27" spans="1:7" ht="15.6" customHeight="1">
      <c r="A27" s="188" t="s">
        <v>173</v>
      </c>
      <c r="B27" s="189">
        <v>66028</v>
      </c>
      <c r="C27" s="189">
        <v>82850</v>
      </c>
      <c r="D27" s="189">
        <v>321132</v>
      </c>
      <c r="E27" s="189">
        <v>425695</v>
      </c>
      <c r="F27" s="190">
        <v>32.560753833314664</v>
      </c>
    </row>
    <row r="28" spans="1:7" ht="15.6" customHeight="1">
      <c r="A28" s="188" t="s">
        <v>177</v>
      </c>
      <c r="B28" s="189">
        <v>32610</v>
      </c>
      <c r="C28" s="189">
        <v>33575</v>
      </c>
      <c r="D28" s="189">
        <v>127676</v>
      </c>
      <c r="E28" s="189">
        <v>164366</v>
      </c>
      <c r="F28" s="190">
        <v>28.736802531407619</v>
      </c>
    </row>
    <row r="29" spans="1:7" ht="15.6" customHeight="1">
      <c r="A29" s="188" t="s">
        <v>178</v>
      </c>
      <c r="B29" s="189">
        <v>261861</v>
      </c>
      <c r="C29" s="189">
        <v>263094</v>
      </c>
      <c r="D29" s="189">
        <v>1422083</v>
      </c>
      <c r="E29" s="189">
        <v>1234074</v>
      </c>
      <c r="F29" s="190">
        <v>-13.22067699283375</v>
      </c>
    </row>
    <row r="30" spans="1:7" ht="15.6" customHeight="1">
      <c r="A30" s="188" t="s">
        <v>179</v>
      </c>
      <c r="B30" s="189">
        <v>151001</v>
      </c>
      <c r="C30" s="189">
        <v>151030</v>
      </c>
      <c r="D30" s="189">
        <v>771563</v>
      </c>
      <c r="E30" s="189">
        <v>870134</v>
      </c>
      <c r="F30" s="190">
        <v>12.77549597375716</v>
      </c>
    </row>
    <row r="31" spans="1:7" ht="15.6" customHeight="1">
      <c r="A31" s="188" t="s">
        <v>180</v>
      </c>
      <c r="B31" s="189">
        <v>725405</v>
      </c>
      <c r="C31" s="189">
        <v>552222</v>
      </c>
      <c r="D31" s="189">
        <v>3897045</v>
      </c>
      <c r="E31" s="189">
        <v>3362820</v>
      </c>
      <c r="F31" s="190">
        <v>-13.7084637205883</v>
      </c>
    </row>
    <row r="32" spans="1:7" ht="15.6" customHeight="1">
      <c r="A32" s="188" t="s">
        <v>181</v>
      </c>
      <c r="B32" s="189">
        <v>319150</v>
      </c>
      <c r="C32" s="189">
        <v>231263</v>
      </c>
      <c r="D32" s="189">
        <v>1145061</v>
      </c>
      <c r="E32" s="189">
        <v>1076187</v>
      </c>
      <c r="F32" s="190">
        <v>-6.0148760633712897</v>
      </c>
    </row>
    <row r="33" spans="1:6" ht="15.6" customHeight="1">
      <c r="A33" s="188" t="s">
        <v>182</v>
      </c>
      <c r="B33" s="189">
        <v>20100</v>
      </c>
      <c r="C33" s="189">
        <v>31785</v>
      </c>
      <c r="D33" s="189">
        <v>96452</v>
      </c>
      <c r="E33" s="189">
        <v>118583</v>
      </c>
      <c r="F33" s="190">
        <v>22.94509185916311</v>
      </c>
    </row>
    <row r="34" spans="1:6" ht="15.6" customHeight="1">
      <c r="A34" s="188" t="s">
        <v>183</v>
      </c>
      <c r="B34" s="189">
        <v>40488</v>
      </c>
      <c r="C34" s="189">
        <v>26963</v>
      </c>
      <c r="D34" s="189">
        <v>165263</v>
      </c>
      <c r="E34" s="189">
        <v>138401</v>
      </c>
      <c r="F34" s="190">
        <v>-16.254091962508241</v>
      </c>
    </row>
    <row r="35" spans="1:6" ht="15.6" customHeight="1">
      <c r="A35" s="156" t="s">
        <v>153</v>
      </c>
      <c r="B35" s="76">
        <f>SUM(B7:B34)</f>
        <v>7796176</v>
      </c>
      <c r="C35" s="77">
        <f>SUM(C7:C34)</f>
        <v>6460464</v>
      </c>
      <c r="D35" s="76">
        <f>SUM(D7:D34)</f>
        <v>35013188</v>
      </c>
      <c r="E35" s="78">
        <f>SUM(E7:E34)</f>
        <v>33402528</v>
      </c>
      <c r="F35" s="140">
        <f>E35*100/D35-100</f>
        <v>-4.6001523768701134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2025-07-22T10:49:42Z</cp:lastPrinted>
  <dcterms:created xsi:type="dcterms:W3CDTF">2014-04-30T10:51:23Z</dcterms:created>
  <dcterms:modified xsi:type="dcterms:W3CDTF">2025-07-22T10:50:25Z</dcterms:modified>
  <cp:category/>
</cp:coreProperties>
</file>