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4C460B44-2FF4-48D8-AC0A-B886D2375CD1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combustibles'!$A$1:$O$38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7" l="1"/>
  <c r="E35" i="7"/>
  <c r="D35" i="7"/>
  <c r="C35" i="7"/>
  <c r="B35" i="7"/>
  <c r="E35" i="50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 l="1"/>
  <c r="F35" i="31" s="1"/>
  <c r="D35" i="31"/>
  <c r="C35" i="31"/>
  <c r="B35" i="31"/>
  <c r="F35" i="30"/>
  <c r="E35" i="30"/>
  <c r="D35" i="30"/>
  <c r="C35" i="30"/>
  <c r="B35" i="30"/>
  <c r="E35" i="29"/>
  <c r="F35" i="29" s="1"/>
  <c r="D35" i="29"/>
  <c r="C35" i="29"/>
  <c r="B35" i="29"/>
  <c r="F35" i="38"/>
  <c r="E35" i="38"/>
  <c r="D35" i="38"/>
  <c r="C35" i="38"/>
  <c r="B35" i="38"/>
  <c r="E35" i="28"/>
  <c r="D35" i="28"/>
  <c r="F35" i="28" s="1"/>
  <c r="C35" i="28"/>
  <c r="B35" i="28"/>
  <c r="E35" i="34"/>
  <c r="D35" i="34"/>
  <c r="F35" i="34" s="1"/>
  <c r="C35" i="34"/>
  <c r="B35" i="34"/>
  <c r="E35" i="33"/>
  <c r="D35" i="33"/>
  <c r="F35" i="33" s="1"/>
  <c r="C35" i="33"/>
  <c r="B35" i="33"/>
  <c r="F35" i="32"/>
  <c r="E35" i="32"/>
  <c r="D35" i="32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E35" i="17"/>
  <c r="F35" i="17" s="1"/>
  <c r="D35" i="17"/>
  <c r="C35" i="17"/>
  <c r="B35" i="17"/>
  <c r="E35" i="16"/>
  <c r="F35" i="16" s="1"/>
  <c r="D35" i="16"/>
  <c r="C35" i="16"/>
  <c r="B35" i="16"/>
  <c r="E35" i="15"/>
  <c r="D35" i="15"/>
  <c r="F35" i="15" s="1"/>
  <c r="C35" i="15"/>
  <c r="B35" i="15"/>
  <c r="F35" i="14"/>
  <c r="E35" i="14"/>
  <c r="D35" i="14"/>
  <c r="C35" i="14"/>
  <c r="B35" i="14"/>
  <c r="F35" i="13"/>
  <c r="E35" i="13"/>
  <c r="D35" i="13"/>
  <c r="C35" i="13"/>
  <c r="B35" i="13"/>
  <c r="F35" i="12"/>
  <c r="E35" i="12"/>
  <c r="D35" i="12"/>
  <c r="C35" i="12"/>
  <c r="B35" i="12"/>
  <c r="E35" i="11"/>
  <c r="D35" i="11"/>
  <c r="F35" i="11" s="1"/>
  <c r="C35" i="11"/>
  <c r="B35" i="11"/>
  <c r="E35" i="10"/>
  <c r="D35" i="10"/>
  <c r="F35" i="10" s="1"/>
  <c r="C35" i="10"/>
  <c r="B35" i="10"/>
  <c r="E35" i="9"/>
  <c r="F35" i="9" s="1"/>
  <c r="D35" i="9"/>
  <c r="C35" i="9"/>
  <c r="B35" i="9"/>
  <c r="AA2" i="7"/>
  <c r="AA1" i="7"/>
  <c r="L48" i="40"/>
  <c r="N48" i="40" s="1"/>
  <c r="K48" i="40"/>
  <c r="J48" i="40"/>
  <c r="H48" i="40"/>
  <c r="I48" i="40" s="1"/>
  <c r="G48" i="40"/>
  <c r="D48" i="40"/>
  <c r="F48" i="40" s="1"/>
  <c r="C48" i="40"/>
  <c r="L48" i="39"/>
  <c r="N48" i="39" s="1"/>
  <c r="K48" i="39"/>
  <c r="J48" i="39"/>
  <c r="H48" i="39"/>
  <c r="I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4" i="6" a="1"/>
  <c r="I34" i="6" s="1"/>
  <c r="D33" i="6" a="1"/>
  <c r="I33" i="6" s="1"/>
  <c r="D32" i="6" a="1"/>
  <c r="I32" i="6" s="1"/>
  <c r="D31" i="6" a="1"/>
  <c r="I31" i="6" s="1"/>
  <c r="D30" i="6" a="1"/>
  <c r="I30" i="6" s="1"/>
  <c r="D29" i="6" a="1"/>
  <c r="I29" i="6" s="1"/>
  <c r="D28" i="6" a="1"/>
  <c r="I28" i="6" s="1"/>
  <c r="D27" i="6" a="1"/>
  <c r="I27" i="6" s="1"/>
  <c r="D26" i="6" a="1"/>
  <c r="I26" i="6" s="1"/>
  <c r="D25" i="6" a="1"/>
  <c r="I25" i="6" s="1"/>
  <c r="D24" i="6" a="1"/>
  <c r="I24" i="6" s="1"/>
  <c r="D23" i="6" a="1"/>
  <c r="I23" i="6" s="1"/>
  <c r="D22" i="6" a="1"/>
  <c r="I22" i="6" s="1"/>
  <c r="D21" i="6" a="1"/>
  <c r="I21" i="6" s="1"/>
  <c r="D20" i="6" a="1"/>
  <c r="I20" i="6" s="1"/>
  <c r="D16" i="6" a="1"/>
  <c r="I16" i="6" s="1"/>
  <c r="D15" i="6" a="1"/>
  <c r="I15" i="6" s="1"/>
  <c r="D14" i="6" a="1"/>
  <c r="I14" i="6" s="1"/>
  <c r="D13" i="6" a="1"/>
  <c r="D10" i="6" a="1"/>
  <c r="I10" i="6" s="1"/>
  <c r="D9" i="6" a="1"/>
  <c r="I9" i="6" s="1"/>
  <c r="D8" i="6" a="1"/>
  <c r="I8" i="6" s="1"/>
  <c r="D7" i="6" a="1"/>
  <c r="E12" i="6" s="1"/>
  <c r="G17" i="6" l="1"/>
  <c r="D7" i="6"/>
  <c r="D10" i="6"/>
  <c r="F12" i="6"/>
  <c r="D15" i="6"/>
  <c r="D21" i="6"/>
  <c r="D24" i="6"/>
  <c r="D27" i="6"/>
  <c r="D30" i="6"/>
  <c r="D33" i="6"/>
  <c r="E48" i="39"/>
  <c r="E48" i="40"/>
  <c r="H30" i="6"/>
  <c r="H7" i="6"/>
  <c r="H10" i="6"/>
  <c r="H15" i="6"/>
  <c r="H21" i="6"/>
  <c r="H24" i="6"/>
  <c r="H27" i="6"/>
  <c r="H33" i="6"/>
  <c r="I7" i="6"/>
  <c r="G12" i="6"/>
  <c r="D8" i="6"/>
  <c r="D13" i="6"/>
  <c r="D16" i="6"/>
  <c r="D22" i="6"/>
  <c r="D25" i="6"/>
  <c r="D28" i="6"/>
  <c r="D31" i="6"/>
  <c r="D34" i="6"/>
  <c r="H8" i="6"/>
  <c r="F11" i="6"/>
  <c r="H13" i="6"/>
  <c r="H16" i="6"/>
  <c r="H22" i="6"/>
  <c r="H25" i="6"/>
  <c r="H28" i="6"/>
  <c r="H31" i="6"/>
  <c r="H34" i="6"/>
  <c r="G11" i="6"/>
  <c r="I13" i="6"/>
  <c r="D9" i="6"/>
  <c r="D11" i="6" s="1"/>
  <c r="D14" i="6"/>
  <c r="D20" i="6"/>
  <c r="D23" i="6"/>
  <c r="D26" i="6"/>
  <c r="D29" i="6"/>
  <c r="D32" i="6"/>
  <c r="D35" i="6"/>
  <c r="E11" i="6"/>
  <c r="M48" i="39"/>
  <c r="M48" i="40"/>
  <c r="E17" i="6"/>
  <c r="E18" i="6" s="1"/>
  <c r="H9" i="6"/>
  <c r="H14" i="6"/>
  <c r="F17" i="6"/>
  <c r="I17" i="6" s="1"/>
  <c r="H20" i="6"/>
  <c r="H23" i="6"/>
  <c r="H26" i="6"/>
  <c r="H29" i="6"/>
  <c r="H32" i="6"/>
  <c r="H35" i="6"/>
  <c r="F18" i="6" l="1"/>
  <c r="D12" i="6"/>
  <c r="H17" i="6"/>
  <c r="G18" i="6"/>
  <c r="I12" i="6"/>
  <c r="H12" i="6"/>
  <c r="D17" i="6"/>
  <c r="I11" i="6"/>
  <c r="H11" i="6"/>
  <c r="I18" i="6" l="1"/>
  <c r="H18" i="6"/>
  <c r="D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<sst xmlns="http://schemas.openxmlformats.org/spreadsheetml/2006/main" count="1869" uniqueCount="245">
  <si>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</si>
  <si>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</si>
  <si>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</si>
  <si>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</si>
  <si>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</si>
  <si>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</si>
  <si>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</si>
  <si>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</si>
  <si>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</si>
  <si>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</si>
  <si>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</si>
  <si>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</si>
  <si>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</si>
  <si>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</si>
  <si>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</si>
  <si>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</si>
  <si>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</si>
  <si>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</si>
  <si>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</si>
  <si>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</si>
  <si>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</si>
  <si>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</si>
  <si>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</si>
  <si>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</si>
  <si>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</si>
  <si>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</si>
  <si>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</si>
  <si>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</si>
  <si>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</si>
  <si>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</si>
  <si>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</si>
  <si>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</si>
  <si>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</si>
  <si>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</si>
  <si>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</si>
  <si>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</si>
  <si>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</si>
  <si>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</si>
  <si>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</si>
  <si>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</si>
  <si>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</si>
  <si>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</si>
  <si>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</si>
  <si>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</si>
  <si>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</si>
  <si>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</si>
  <si>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</si>
  <si>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</si>
  <si>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</si>
  <si>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</si>
  <si>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</si>
  <si>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</si>
  <si>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</si>
  <si>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</si>
  <si>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</si>
  <si>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</si>
  <si>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</si>
  <si>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</si>
  <si>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</si>
  <si>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</si>
  <si>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</si>
  <si>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</si>
  <si>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</si>
  <si>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</si>
  <si>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</si>
  <si>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</si>
  <si>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</si>
  <si>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</si>
  <si>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</si>
  <si>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</si>
  <si>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</si>
  <si>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</si>
  <si>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</si>
  <si>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</si>
  <si>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</si>
  <si>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</si>
  <si>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</si>
  <si>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</si>
  <si>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</si>
  <si>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</si>
  <si>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</si>
  <si>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</si>
  <si>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</si>
  <si>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</si>
  <si>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</si>
  <si>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</si>
  <si>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</si>
  <si>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</si>
  <si>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</si>
  <si>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</si>
  <si>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</si>
  <si>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</si>
  <si>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</si>
  <si>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</si>
  <si>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</si>
  <si>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</si>
  <si>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</si>
  <si>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</si>
  <si>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</si>
  <si>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</si>
  <si>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</si>
  <si>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</si>
  <si>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</si>
  <si>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</si>
  <si>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</si>
  <si>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</si>
  <si>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</si>
  <si>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</si>
  <si>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</si>
  <si>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</si>
  <si>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</si>
  <si>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</si>
  <si>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</si>
  <si>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</si>
  <si>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</si>
  <si>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</si>
  <si>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</si>
  <si>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</si>
  <si>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</si>
  <si>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</si>
  <si>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</si>
  <si>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</si>
  <si>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</si>
  <si>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</si>
  <si>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</si>
  <si>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</si>
  <si>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</si>
  <si>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</si>
  <si>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</si>
  <si>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</si>
  <si>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</si>
  <si>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</si>
  <si>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</si>
  <si>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</si>
  <si>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</si>
  <si>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</si>
  <si>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</si>
  <si>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</si>
  <si>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</si>
  <si>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</si>
  <si>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</si>
  <si>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</si>
  <si>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</si>
  <si>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</si>
  <si>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</si>
  <si>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</si>
  <si>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</si>
  <si>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</si>
  <si>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</si>
  <si>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</si>
  <si>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</si>
  <si>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</si>
  <si>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</si>
  <si>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</si>
  <si>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Julio </t>
  </si>
  <si>
    <t xml:space="preserve"> Julio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</si>
  <si>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</si>
  <si>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</si>
  <si>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</si>
  <si>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</si>
  <si>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</si>
  <si>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</si>
  <si>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</si>
  <si>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Julio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</si>
  <si>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</si>
  <si>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</si>
  <si>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</si>
  <si>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</si>
  <si>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</si>
  <si>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</si>
  <si>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</si>
  <si>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</si>
  <si>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21/8/2025</t>
  </si>
  <si>
    <t>Pasaia</t>
  </si>
  <si>
    <t>Maquinaria, aparatos, herramientas y repuestos</t>
  </si>
  <si>
    <t>Baleares</t>
  </si>
  <si>
    <t xml:space="preserve">Julio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</si>
  <si>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</si>
  <si>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</si>
  <si>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</si>
  <si>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</si>
  <si>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</si>
  <si>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</si>
  <si>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</si>
  <si>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</si>
  <si>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20/08/2025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</si>
  <si>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</si>
  <si>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</si>
  <si>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</si>
  <si>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</si>
  <si>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</si>
  <si>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</si>
  <si>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</si>
  <si>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</si>
  <si>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</si>
  <si>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</si>
  <si>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</si>
  <si>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</si>
  <si>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</si>
  <si>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</si>
  <si>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20/8/2025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</si>
  <si>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</si>
  <si>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</si>
  <si>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</si>
  <si>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</si>
  <si>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</si>
  <si>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</si>
  <si>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</si>
  <si>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</si>
  <si>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</si>
  <si>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</si>
  <si>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</si>
  <si>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</si>
  <si>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</si>
  <si>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</si>
  <si>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</si>
  <si>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</si>
  <si>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</si>
  <si>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</si>
  <si>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</si>
  <si>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</si>
  <si>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</si>
  <si>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</si>
  <si>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</si>
  <si>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</si>
  <si>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</si>
  <si>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</si>
  <si>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</si>
  <si>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</si>
  <si>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</si>
  <si>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</si>
  <si>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</si>
  <si>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</si>
  <si>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</si>
  <si>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</si>
  <si>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</si>
  <si>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</si>
  <si>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</si>
  <si>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</si>
  <si>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</si>
  <si>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</si>
  <si>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</si>
  <si>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</si>
  <si>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</si>
  <si>
    <t>* Con fecha 29/08/2025 se ha actualizado el dato  correspondiente al Avituallamiento de combustibles líquidos de la Autoridad Portuaria de Santa Cruz de Tenerife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</si>
</sst>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5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2" fillId="0" borderId="0" xfId="0" applyFont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4" borderId="49" xfId="0" applyFont="1" applyFill="1" applyBorder="1" applyAlignment="1">
      <alignment horizontal="left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left" vertical="center" inden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18F589D3-8661-4003-9477-26AC63E6CE4B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7757894.7599999998</c:v>
                </c:pt>
                <c:pt idx="1">
                  <c:v>1577225</c:v>
                </c:pt>
                <c:pt idx="2">
                  <c:v>3636751.267</c:v>
                </c:pt>
                <c:pt idx="3">
                  <c:v>2722989.1529999999</c:v>
                </c:pt>
                <c:pt idx="4">
                  <c:v>58965985.663000003</c:v>
                </c:pt>
                <c:pt idx="5">
                  <c:v>2984867.372</c:v>
                </c:pt>
                <c:pt idx="6">
                  <c:v>10581986.325999999</c:v>
                </c:pt>
                <c:pt idx="7">
                  <c:v>40973224.578000002</c:v>
                </c:pt>
                <c:pt idx="8">
                  <c:v>18312832</c:v>
                </c:pt>
                <c:pt idx="9">
                  <c:v>19195617.423999999</c:v>
                </c:pt>
                <c:pt idx="10">
                  <c:v>10799728.304</c:v>
                </c:pt>
                <c:pt idx="11">
                  <c:v>1213892</c:v>
                </c:pt>
                <c:pt idx="12">
                  <c:v>3975952.6460000002</c:v>
                </c:pt>
                <c:pt idx="13">
                  <c:v>10054594.471999999</c:v>
                </c:pt>
                <c:pt idx="14">
                  <c:v>17500482.848000001</c:v>
                </c:pt>
                <c:pt idx="15">
                  <c:v>21392702.686000001</c:v>
                </c:pt>
                <c:pt idx="16">
                  <c:v>3179248.3670000001</c:v>
                </c:pt>
                <c:pt idx="17">
                  <c:v>1354419.1769999999</c:v>
                </c:pt>
                <c:pt idx="18">
                  <c:v>317192</c:v>
                </c:pt>
                <c:pt idx="19">
                  <c:v>1753236.264</c:v>
                </c:pt>
                <c:pt idx="20">
                  <c:v>2027577.77</c:v>
                </c:pt>
                <c:pt idx="21">
                  <c:v>8598599.0820000004</c:v>
                </c:pt>
                <c:pt idx="22">
                  <c:v>4103571.45</c:v>
                </c:pt>
                <c:pt idx="23">
                  <c:v>2385062</c:v>
                </c:pt>
                <c:pt idx="24">
                  <c:v>16679687.74</c:v>
                </c:pt>
                <c:pt idx="25">
                  <c:v>47769378.295000002</c:v>
                </c:pt>
                <c:pt idx="26">
                  <c:v>3179133.9780000001</c:v>
                </c:pt>
                <c:pt idx="27">
                  <c:v>893138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8689922.9120000005</c:v>
                </c:pt>
                <c:pt idx="1">
                  <c:v>1889160.7050000001</c:v>
                </c:pt>
                <c:pt idx="2">
                  <c:v>3103723.2960000001</c:v>
                </c:pt>
                <c:pt idx="3">
                  <c:v>2628323.3939999999</c:v>
                </c:pt>
                <c:pt idx="4">
                  <c:v>62092143.009000003</c:v>
                </c:pt>
                <c:pt idx="5">
                  <c:v>2907029.7420000001</c:v>
                </c:pt>
                <c:pt idx="6">
                  <c:v>10194006.763</c:v>
                </c:pt>
                <c:pt idx="7">
                  <c:v>41962249.276000001</c:v>
                </c:pt>
                <c:pt idx="8">
                  <c:v>20981509</c:v>
                </c:pt>
                <c:pt idx="9">
                  <c:v>21742875.357999999</c:v>
                </c:pt>
                <c:pt idx="10">
                  <c:v>10376139.412</c:v>
                </c:pt>
                <c:pt idx="11">
                  <c:v>958406.39</c:v>
                </c:pt>
                <c:pt idx="12">
                  <c:v>4047123.645</c:v>
                </c:pt>
                <c:pt idx="13">
                  <c:v>9109935.3339999989</c:v>
                </c:pt>
                <c:pt idx="14">
                  <c:v>18266569.524999999</c:v>
                </c:pt>
                <c:pt idx="15">
                  <c:v>18569288.787999999</c:v>
                </c:pt>
                <c:pt idx="16">
                  <c:v>2597068.94</c:v>
                </c:pt>
                <c:pt idx="17">
                  <c:v>1442243.767</c:v>
                </c:pt>
                <c:pt idx="18">
                  <c:v>306061</c:v>
                </c:pt>
                <c:pt idx="19">
                  <c:v>1637030.7409999999</c:v>
                </c:pt>
                <c:pt idx="20">
                  <c:v>2001361.46</c:v>
                </c:pt>
                <c:pt idx="21">
                  <c:v>8357045.4670000002</c:v>
                </c:pt>
                <c:pt idx="22">
                  <c:v>4114279.7620000001</c:v>
                </c:pt>
                <c:pt idx="23">
                  <c:v>2430370</c:v>
                </c:pt>
                <c:pt idx="24">
                  <c:v>18620102.348999999</c:v>
                </c:pt>
                <c:pt idx="25">
                  <c:v>48268866.608000003</c:v>
                </c:pt>
                <c:pt idx="26">
                  <c:v>3202649.2030000002</c:v>
                </c:pt>
                <c:pt idx="27">
                  <c:v>849657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037996"/>
        <c:axId val="5054812"/>
      </c:barChart>
      <c:catAx>
        <c:axId val="70379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4812"/>
        <c:crosses val="autoZero"/>
        <c:auto val="1"/>
        <c:lblAlgn val="ctr"/>
        <c:lblOffset val="100"/>
        <c:noMultiLvlLbl val="0"/>
      </c:catAx>
      <c:valAx>
        <c:axId val="50548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3799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1637913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170843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2537</c:v>
                </c:pt>
                <c:pt idx="22">
                  <c:v>0</c:v>
                </c:pt>
                <c:pt idx="23">
                  <c:v>0</c:v>
                </c:pt>
                <c:pt idx="24">
                  <c:v>90569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2134826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078500"/>
        <c:axId val="6798848"/>
      </c:barChart>
      <c:catAx>
        <c:axId val="340785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98848"/>
        <c:crosses val="autoZero"/>
        <c:auto val="1"/>
        <c:lblAlgn val="ctr"/>
        <c:lblOffset val="100"/>
        <c:noMultiLvlLbl val="0"/>
      </c:catAx>
      <c:valAx>
        <c:axId val="67988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785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7939</c:v>
                </c:pt>
                <c:pt idx="2">
                  <c:v>107</c:v>
                </c:pt>
                <c:pt idx="3">
                  <c:v>10210</c:v>
                </c:pt>
                <c:pt idx="4">
                  <c:v>36025254</c:v>
                </c:pt>
                <c:pt idx="5">
                  <c:v>690734</c:v>
                </c:pt>
                <c:pt idx="6">
                  <c:v>8457</c:v>
                </c:pt>
                <c:pt idx="7">
                  <c:v>14232206</c:v>
                </c:pt>
                <c:pt idx="8">
                  <c:v>39631</c:v>
                </c:pt>
                <c:pt idx="9">
                  <c:v>14623</c:v>
                </c:pt>
                <c:pt idx="10">
                  <c:v>73120</c:v>
                </c:pt>
                <c:pt idx="11">
                  <c:v>0</c:v>
                </c:pt>
                <c:pt idx="12">
                  <c:v>207518</c:v>
                </c:pt>
                <c:pt idx="13">
                  <c:v>347626</c:v>
                </c:pt>
                <c:pt idx="14">
                  <c:v>1608066</c:v>
                </c:pt>
                <c:pt idx="15">
                  <c:v>10425838</c:v>
                </c:pt>
                <c:pt idx="16">
                  <c:v>2057531</c:v>
                </c:pt>
                <c:pt idx="17">
                  <c:v>693</c:v>
                </c:pt>
                <c:pt idx="18">
                  <c:v>0</c:v>
                </c:pt>
                <c:pt idx="19">
                  <c:v>25211</c:v>
                </c:pt>
                <c:pt idx="20">
                  <c:v>17787</c:v>
                </c:pt>
                <c:pt idx="21">
                  <c:v>766740</c:v>
                </c:pt>
                <c:pt idx="22">
                  <c:v>188680</c:v>
                </c:pt>
                <c:pt idx="23">
                  <c:v>0</c:v>
                </c:pt>
                <c:pt idx="24">
                  <c:v>1208172</c:v>
                </c:pt>
                <c:pt idx="25">
                  <c:v>18798210</c:v>
                </c:pt>
                <c:pt idx="26">
                  <c:v>264713</c:v>
                </c:pt>
                <c:pt idx="27">
                  <c:v>19931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353935</c:v>
                </c:pt>
                <c:pt idx="1">
                  <c:v>9021</c:v>
                </c:pt>
                <c:pt idx="2">
                  <c:v>1674</c:v>
                </c:pt>
                <c:pt idx="3">
                  <c:v>0</c:v>
                </c:pt>
                <c:pt idx="4">
                  <c:v>37911964</c:v>
                </c:pt>
                <c:pt idx="5">
                  <c:v>552132</c:v>
                </c:pt>
                <c:pt idx="6">
                  <c:v>7659</c:v>
                </c:pt>
                <c:pt idx="7">
                  <c:v>16240300</c:v>
                </c:pt>
                <c:pt idx="8">
                  <c:v>87344</c:v>
                </c:pt>
                <c:pt idx="9">
                  <c:v>88599</c:v>
                </c:pt>
                <c:pt idx="10">
                  <c:v>35223</c:v>
                </c:pt>
                <c:pt idx="11">
                  <c:v>986</c:v>
                </c:pt>
                <c:pt idx="12">
                  <c:v>341805</c:v>
                </c:pt>
                <c:pt idx="13">
                  <c:v>863161</c:v>
                </c:pt>
                <c:pt idx="14">
                  <c:v>1481181</c:v>
                </c:pt>
                <c:pt idx="15">
                  <c:v>8503907</c:v>
                </c:pt>
                <c:pt idx="16">
                  <c:v>1221552</c:v>
                </c:pt>
                <c:pt idx="17">
                  <c:v>6032</c:v>
                </c:pt>
                <c:pt idx="18">
                  <c:v>0</c:v>
                </c:pt>
                <c:pt idx="19">
                  <c:v>27285</c:v>
                </c:pt>
                <c:pt idx="20">
                  <c:v>25402</c:v>
                </c:pt>
                <c:pt idx="21">
                  <c:v>591337</c:v>
                </c:pt>
                <c:pt idx="22">
                  <c:v>202839</c:v>
                </c:pt>
                <c:pt idx="23">
                  <c:v>0</c:v>
                </c:pt>
                <c:pt idx="24">
                  <c:v>583255</c:v>
                </c:pt>
                <c:pt idx="25">
                  <c:v>20397207</c:v>
                </c:pt>
                <c:pt idx="26">
                  <c:v>312757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749288"/>
        <c:axId val="45054543"/>
      </c:barChart>
      <c:catAx>
        <c:axId val="537492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54543"/>
        <c:crosses val="autoZero"/>
        <c:auto val="1"/>
        <c:lblAlgn val="ctr"/>
        <c:lblOffset val="100"/>
        <c:noMultiLvlLbl val="0"/>
      </c:catAx>
      <c:valAx>
        <c:axId val="450545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492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7939</c:v>
                </c:pt>
                <c:pt idx="2">
                  <c:v>107</c:v>
                </c:pt>
                <c:pt idx="3">
                  <c:v>0</c:v>
                </c:pt>
                <c:pt idx="4">
                  <c:v>27553613</c:v>
                </c:pt>
                <c:pt idx="5">
                  <c:v>134658</c:v>
                </c:pt>
                <c:pt idx="6">
                  <c:v>46</c:v>
                </c:pt>
                <c:pt idx="7">
                  <c:v>9277887</c:v>
                </c:pt>
                <c:pt idx="8">
                  <c:v>22345</c:v>
                </c:pt>
                <c:pt idx="9">
                  <c:v>3494</c:v>
                </c:pt>
                <c:pt idx="10">
                  <c:v>73120</c:v>
                </c:pt>
                <c:pt idx="11">
                  <c:v>0</c:v>
                </c:pt>
                <c:pt idx="12">
                  <c:v>107396</c:v>
                </c:pt>
                <c:pt idx="13">
                  <c:v>439</c:v>
                </c:pt>
                <c:pt idx="14">
                  <c:v>226100</c:v>
                </c:pt>
                <c:pt idx="15">
                  <c:v>6826657</c:v>
                </c:pt>
                <c:pt idx="16">
                  <c:v>2044604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707719</c:v>
                </c:pt>
                <c:pt idx="22">
                  <c:v>182028</c:v>
                </c:pt>
                <c:pt idx="23">
                  <c:v>0</c:v>
                </c:pt>
                <c:pt idx="24">
                  <c:v>654</c:v>
                </c:pt>
                <c:pt idx="25">
                  <c:v>18492015</c:v>
                </c:pt>
                <c:pt idx="26">
                  <c:v>191806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7</c:v>
                </c:pt>
                <c:pt idx="3">
                  <c:v>0</c:v>
                </c:pt>
                <c:pt idx="4">
                  <c:v>29925543</c:v>
                </c:pt>
                <c:pt idx="5">
                  <c:v>131282</c:v>
                </c:pt>
                <c:pt idx="6">
                  <c:v>6</c:v>
                </c:pt>
                <c:pt idx="7">
                  <c:v>12335188</c:v>
                </c:pt>
                <c:pt idx="8">
                  <c:v>58532</c:v>
                </c:pt>
                <c:pt idx="9">
                  <c:v>0</c:v>
                </c:pt>
                <c:pt idx="10">
                  <c:v>31223</c:v>
                </c:pt>
                <c:pt idx="11">
                  <c:v>0</c:v>
                </c:pt>
                <c:pt idx="12">
                  <c:v>1521</c:v>
                </c:pt>
                <c:pt idx="13">
                  <c:v>537</c:v>
                </c:pt>
                <c:pt idx="14">
                  <c:v>116655</c:v>
                </c:pt>
                <c:pt idx="15">
                  <c:v>6154185</c:v>
                </c:pt>
                <c:pt idx="16">
                  <c:v>1177294</c:v>
                </c:pt>
                <c:pt idx="17">
                  <c:v>232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531882</c:v>
                </c:pt>
                <c:pt idx="22">
                  <c:v>181476</c:v>
                </c:pt>
                <c:pt idx="23">
                  <c:v>0</c:v>
                </c:pt>
                <c:pt idx="24">
                  <c:v>802</c:v>
                </c:pt>
                <c:pt idx="25">
                  <c:v>20095373</c:v>
                </c:pt>
                <c:pt idx="26">
                  <c:v>216996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63512"/>
        <c:axId val="43204346"/>
      </c:barChart>
      <c:catAx>
        <c:axId val="1886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04346"/>
        <c:crosses val="autoZero"/>
        <c:auto val="1"/>
        <c:lblAlgn val="ctr"/>
        <c:lblOffset val="100"/>
        <c:noMultiLvlLbl val="0"/>
      </c:catAx>
      <c:valAx>
        <c:axId val="432043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635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48369</c:v>
                </c:pt>
                <c:pt idx="2">
                  <c:v>624852</c:v>
                </c:pt>
                <c:pt idx="3">
                  <c:v>0</c:v>
                </c:pt>
                <c:pt idx="4">
                  <c:v>7780037</c:v>
                </c:pt>
                <c:pt idx="5">
                  <c:v>525749</c:v>
                </c:pt>
                <c:pt idx="6">
                  <c:v>9322110</c:v>
                </c:pt>
                <c:pt idx="7">
                  <c:v>7155680</c:v>
                </c:pt>
                <c:pt idx="8">
                  <c:v>753266</c:v>
                </c:pt>
                <c:pt idx="9">
                  <c:v>366</c:v>
                </c:pt>
                <c:pt idx="10">
                  <c:v>0</c:v>
                </c:pt>
                <c:pt idx="11">
                  <c:v>341861</c:v>
                </c:pt>
                <c:pt idx="12">
                  <c:v>10650</c:v>
                </c:pt>
                <c:pt idx="13">
                  <c:v>0</c:v>
                </c:pt>
                <c:pt idx="14">
                  <c:v>374435</c:v>
                </c:pt>
                <c:pt idx="15">
                  <c:v>3317824</c:v>
                </c:pt>
                <c:pt idx="16">
                  <c:v>256731</c:v>
                </c:pt>
                <c:pt idx="17">
                  <c:v>0</c:v>
                </c:pt>
                <c:pt idx="18">
                  <c:v>269899</c:v>
                </c:pt>
                <c:pt idx="19">
                  <c:v>368470</c:v>
                </c:pt>
                <c:pt idx="20">
                  <c:v>323179</c:v>
                </c:pt>
                <c:pt idx="21">
                  <c:v>2742749</c:v>
                </c:pt>
                <c:pt idx="22">
                  <c:v>1268536</c:v>
                </c:pt>
                <c:pt idx="23">
                  <c:v>94987</c:v>
                </c:pt>
                <c:pt idx="24">
                  <c:v>207916</c:v>
                </c:pt>
                <c:pt idx="25">
                  <c:v>8363574</c:v>
                </c:pt>
                <c:pt idx="26">
                  <c:v>828826</c:v>
                </c:pt>
                <c:pt idx="27">
                  <c:v>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18846</c:v>
                </c:pt>
                <c:pt idx="2">
                  <c:v>501014</c:v>
                </c:pt>
                <c:pt idx="3">
                  <c:v>0</c:v>
                </c:pt>
                <c:pt idx="4">
                  <c:v>7240574</c:v>
                </c:pt>
                <c:pt idx="5">
                  <c:v>490016</c:v>
                </c:pt>
                <c:pt idx="6">
                  <c:v>8903257</c:v>
                </c:pt>
                <c:pt idx="7">
                  <c:v>7131516</c:v>
                </c:pt>
                <c:pt idx="8">
                  <c:v>693240</c:v>
                </c:pt>
                <c:pt idx="9">
                  <c:v>2462</c:v>
                </c:pt>
                <c:pt idx="10">
                  <c:v>17634</c:v>
                </c:pt>
                <c:pt idx="11">
                  <c:v>335843</c:v>
                </c:pt>
                <c:pt idx="12">
                  <c:v>13592</c:v>
                </c:pt>
                <c:pt idx="13">
                  <c:v>27</c:v>
                </c:pt>
                <c:pt idx="14">
                  <c:v>358100</c:v>
                </c:pt>
                <c:pt idx="15">
                  <c:v>2918036</c:v>
                </c:pt>
                <c:pt idx="16">
                  <c:v>304674</c:v>
                </c:pt>
                <c:pt idx="17">
                  <c:v>0</c:v>
                </c:pt>
                <c:pt idx="18">
                  <c:v>258756</c:v>
                </c:pt>
                <c:pt idx="19">
                  <c:v>297964</c:v>
                </c:pt>
                <c:pt idx="20">
                  <c:v>363515</c:v>
                </c:pt>
                <c:pt idx="21">
                  <c:v>2682687</c:v>
                </c:pt>
                <c:pt idx="22">
                  <c:v>1399655</c:v>
                </c:pt>
                <c:pt idx="23">
                  <c:v>98330</c:v>
                </c:pt>
                <c:pt idx="24">
                  <c:v>195567</c:v>
                </c:pt>
                <c:pt idx="25">
                  <c:v>8456005</c:v>
                </c:pt>
                <c:pt idx="26">
                  <c:v>994453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97336"/>
        <c:axId val="60898513"/>
      </c:barChart>
      <c:catAx>
        <c:axId val="49597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98513"/>
        <c:crosses val="autoZero"/>
        <c:auto val="1"/>
        <c:lblAlgn val="ctr"/>
        <c:lblOffset val="100"/>
        <c:noMultiLvlLbl val="0"/>
      </c:catAx>
      <c:valAx>
        <c:axId val="608985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973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</c:v>
                </c:pt>
                <c:pt idx="2">
                  <c:v>32809</c:v>
                </c:pt>
                <c:pt idx="3">
                  <c:v>0</c:v>
                </c:pt>
                <c:pt idx="4">
                  <c:v>326783</c:v>
                </c:pt>
                <c:pt idx="5">
                  <c:v>19207</c:v>
                </c:pt>
                <c:pt idx="6">
                  <c:v>434143</c:v>
                </c:pt>
                <c:pt idx="7">
                  <c:v>260149</c:v>
                </c:pt>
                <c:pt idx="8">
                  <c:v>27979</c:v>
                </c:pt>
                <c:pt idx="9">
                  <c:v>0</c:v>
                </c:pt>
                <c:pt idx="10">
                  <c:v>0</c:v>
                </c:pt>
                <c:pt idx="11">
                  <c:v>18976</c:v>
                </c:pt>
                <c:pt idx="12">
                  <c:v>15</c:v>
                </c:pt>
                <c:pt idx="13">
                  <c:v>0</c:v>
                </c:pt>
                <c:pt idx="14">
                  <c:v>20469</c:v>
                </c:pt>
                <c:pt idx="15">
                  <c:v>203655</c:v>
                </c:pt>
                <c:pt idx="16">
                  <c:v>12667</c:v>
                </c:pt>
                <c:pt idx="17">
                  <c:v>0</c:v>
                </c:pt>
                <c:pt idx="18">
                  <c:v>17017</c:v>
                </c:pt>
                <c:pt idx="19">
                  <c:v>15685</c:v>
                </c:pt>
                <c:pt idx="20">
                  <c:v>1834</c:v>
                </c:pt>
                <c:pt idx="21">
                  <c:v>176384</c:v>
                </c:pt>
                <c:pt idx="22">
                  <c:v>27917</c:v>
                </c:pt>
                <c:pt idx="23">
                  <c:v>4989</c:v>
                </c:pt>
                <c:pt idx="24">
                  <c:v>0</c:v>
                </c:pt>
                <c:pt idx="25">
                  <c:v>318654</c:v>
                </c:pt>
                <c:pt idx="26">
                  <c:v>10491</c:v>
                </c:pt>
                <c:pt idx="27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26776</c:v>
                </c:pt>
                <c:pt idx="3">
                  <c:v>0</c:v>
                </c:pt>
                <c:pt idx="4">
                  <c:v>305685</c:v>
                </c:pt>
                <c:pt idx="5">
                  <c:v>16194</c:v>
                </c:pt>
                <c:pt idx="6">
                  <c:v>416012</c:v>
                </c:pt>
                <c:pt idx="7">
                  <c:v>259193</c:v>
                </c:pt>
                <c:pt idx="8">
                  <c:v>25789</c:v>
                </c:pt>
                <c:pt idx="9">
                  <c:v>0</c:v>
                </c:pt>
                <c:pt idx="10">
                  <c:v>0</c:v>
                </c:pt>
                <c:pt idx="11">
                  <c:v>19658</c:v>
                </c:pt>
                <c:pt idx="12">
                  <c:v>34</c:v>
                </c:pt>
                <c:pt idx="13">
                  <c:v>0</c:v>
                </c:pt>
                <c:pt idx="14">
                  <c:v>18613</c:v>
                </c:pt>
                <c:pt idx="15">
                  <c:v>195056</c:v>
                </c:pt>
                <c:pt idx="16">
                  <c:v>14892</c:v>
                </c:pt>
                <c:pt idx="17">
                  <c:v>0</c:v>
                </c:pt>
                <c:pt idx="18">
                  <c:v>17188</c:v>
                </c:pt>
                <c:pt idx="19">
                  <c:v>12395</c:v>
                </c:pt>
                <c:pt idx="20">
                  <c:v>2003</c:v>
                </c:pt>
                <c:pt idx="21">
                  <c:v>178822</c:v>
                </c:pt>
                <c:pt idx="22">
                  <c:v>33472</c:v>
                </c:pt>
                <c:pt idx="23">
                  <c:v>5330</c:v>
                </c:pt>
                <c:pt idx="24">
                  <c:v>0</c:v>
                </c:pt>
                <c:pt idx="25">
                  <c:v>307426</c:v>
                </c:pt>
                <c:pt idx="26">
                  <c:v>15242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12673"/>
        <c:axId val="51185847"/>
      </c:barChart>
      <c:catAx>
        <c:axId val="390126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85847"/>
        <c:crosses val="autoZero"/>
        <c:auto val="1"/>
        <c:lblAlgn val="ctr"/>
        <c:lblOffset val="100"/>
        <c:noMultiLvlLbl val="0"/>
      </c:catAx>
      <c:valAx>
        <c:axId val="511858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126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108160.25</c:v>
                </c:pt>
                <c:pt idx="2">
                  <c:v>12923</c:v>
                </c:pt>
                <c:pt idx="3">
                  <c:v>0</c:v>
                </c:pt>
                <c:pt idx="4">
                  <c:v>2718407</c:v>
                </c:pt>
                <c:pt idx="5">
                  <c:v>123381.75</c:v>
                </c:pt>
                <c:pt idx="6">
                  <c:v>50430</c:v>
                </c:pt>
                <c:pt idx="7">
                  <c:v>2189602</c:v>
                </c:pt>
                <c:pt idx="8">
                  <c:v>253910.25</c:v>
                </c:pt>
                <c:pt idx="9">
                  <c:v>23731</c:v>
                </c:pt>
                <c:pt idx="10">
                  <c:v>61294.5</c:v>
                </c:pt>
                <c:pt idx="11">
                  <c:v>3240</c:v>
                </c:pt>
                <c:pt idx="12">
                  <c:v>18901.5</c:v>
                </c:pt>
                <c:pt idx="13">
                  <c:v>41180</c:v>
                </c:pt>
                <c:pt idx="14">
                  <c:v>97209.5</c:v>
                </c:pt>
                <c:pt idx="15">
                  <c:v>868473</c:v>
                </c:pt>
                <c:pt idx="16">
                  <c:v>206084.75</c:v>
                </c:pt>
                <c:pt idx="17">
                  <c:v>24450.25</c:v>
                </c:pt>
                <c:pt idx="18">
                  <c:v>2760.75</c:v>
                </c:pt>
                <c:pt idx="19">
                  <c:v>154</c:v>
                </c:pt>
                <c:pt idx="20">
                  <c:v>2</c:v>
                </c:pt>
                <c:pt idx="21">
                  <c:v>325118</c:v>
                </c:pt>
                <c:pt idx="22">
                  <c:v>92338.75</c:v>
                </c:pt>
                <c:pt idx="23">
                  <c:v>86353.25</c:v>
                </c:pt>
                <c:pt idx="24">
                  <c:v>8962</c:v>
                </c:pt>
                <c:pt idx="25">
                  <c:v>3327508</c:v>
                </c:pt>
                <c:pt idx="26">
                  <c:v>181366</c:v>
                </c:pt>
                <c:pt idx="27">
                  <c:v>20397.5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97712.25</c:v>
                </c:pt>
                <c:pt idx="2">
                  <c:v>9701</c:v>
                </c:pt>
                <c:pt idx="3">
                  <c:v>0</c:v>
                </c:pt>
                <c:pt idx="4">
                  <c:v>2799915</c:v>
                </c:pt>
                <c:pt idx="5">
                  <c:v>127103</c:v>
                </c:pt>
                <c:pt idx="6">
                  <c:v>51067</c:v>
                </c:pt>
                <c:pt idx="7">
                  <c:v>2330935</c:v>
                </c:pt>
                <c:pt idx="8">
                  <c:v>268912.25</c:v>
                </c:pt>
                <c:pt idx="9">
                  <c:v>30488.5</c:v>
                </c:pt>
                <c:pt idx="10">
                  <c:v>47928.5</c:v>
                </c:pt>
                <c:pt idx="11">
                  <c:v>3195</c:v>
                </c:pt>
                <c:pt idx="12">
                  <c:v>8575.5</c:v>
                </c:pt>
                <c:pt idx="13">
                  <c:v>46097</c:v>
                </c:pt>
                <c:pt idx="14">
                  <c:v>62665</c:v>
                </c:pt>
                <c:pt idx="15">
                  <c:v>786401</c:v>
                </c:pt>
                <c:pt idx="16">
                  <c:v>115568.75</c:v>
                </c:pt>
                <c:pt idx="17">
                  <c:v>27092.25</c:v>
                </c:pt>
                <c:pt idx="18">
                  <c:v>3337.75</c:v>
                </c:pt>
                <c:pt idx="19">
                  <c:v>275.5</c:v>
                </c:pt>
                <c:pt idx="20">
                  <c:v>0</c:v>
                </c:pt>
                <c:pt idx="21">
                  <c:v>303435</c:v>
                </c:pt>
                <c:pt idx="22">
                  <c:v>85853.25</c:v>
                </c:pt>
                <c:pt idx="23">
                  <c:v>86177.75</c:v>
                </c:pt>
                <c:pt idx="24">
                  <c:v>8251</c:v>
                </c:pt>
                <c:pt idx="25">
                  <c:v>3190254</c:v>
                </c:pt>
                <c:pt idx="26">
                  <c:v>171829</c:v>
                </c:pt>
                <c:pt idx="27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812171"/>
        <c:axId val="20223092"/>
      </c:barChart>
      <c:catAx>
        <c:axId val="508121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23092"/>
        <c:crosses val="autoZero"/>
        <c:auto val="1"/>
        <c:lblAlgn val="ctr"/>
        <c:lblOffset val="100"/>
        <c:noMultiLvlLbl val="0"/>
      </c:catAx>
      <c:valAx>
        <c:axId val="202230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21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805</c:v>
                </c:pt>
                <c:pt idx="2">
                  <c:v>49</c:v>
                </c:pt>
                <c:pt idx="3">
                  <c:v>0</c:v>
                </c:pt>
                <c:pt idx="4">
                  <c:v>2350848</c:v>
                </c:pt>
                <c:pt idx="5">
                  <c:v>10951.25</c:v>
                </c:pt>
                <c:pt idx="6">
                  <c:v>10</c:v>
                </c:pt>
                <c:pt idx="7">
                  <c:v>894429</c:v>
                </c:pt>
                <c:pt idx="8">
                  <c:v>2002.25</c:v>
                </c:pt>
                <c:pt idx="9">
                  <c:v>714</c:v>
                </c:pt>
                <c:pt idx="10">
                  <c:v>5921.5</c:v>
                </c:pt>
                <c:pt idx="11">
                  <c:v>0</c:v>
                </c:pt>
                <c:pt idx="12">
                  <c:v>8334.5</c:v>
                </c:pt>
                <c:pt idx="13">
                  <c:v>127</c:v>
                </c:pt>
                <c:pt idx="14">
                  <c:v>21603</c:v>
                </c:pt>
                <c:pt idx="15">
                  <c:v>518756</c:v>
                </c:pt>
                <c:pt idx="16">
                  <c:v>183716.75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53508</c:v>
                </c:pt>
                <c:pt idx="22">
                  <c:v>14833.75</c:v>
                </c:pt>
                <c:pt idx="23">
                  <c:v>0</c:v>
                </c:pt>
                <c:pt idx="24">
                  <c:v>290</c:v>
                </c:pt>
                <c:pt idx="25">
                  <c:v>1533185</c:v>
                </c:pt>
                <c:pt idx="26">
                  <c:v>14494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3</c:v>
                </c:pt>
                <c:pt idx="3">
                  <c:v>0</c:v>
                </c:pt>
                <c:pt idx="4">
                  <c:v>2406352</c:v>
                </c:pt>
                <c:pt idx="5">
                  <c:v>12999.5</c:v>
                </c:pt>
                <c:pt idx="6">
                  <c:v>6</c:v>
                </c:pt>
                <c:pt idx="7">
                  <c:v>1111173.5</c:v>
                </c:pt>
                <c:pt idx="8">
                  <c:v>4197.5</c:v>
                </c:pt>
                <c:pt idx="9">
                  <c:v>0</c:v>
                </c:pt>
                <c:pt idx="10">
                  <c:v>2124</c:v>
                </c:pt>
                <c:pt idx="11">
                  <c:v>0</c:v>
                </c:pt>
                <c:pt idx="12">
                  <c:v>298.75</c:v>
                </c:pt>
                <c:pt idx="13">
                  <c:v>166</c:v>
                </c:pt>
                <c:pt idx="14">
                  <c:v>7904.75</c:v>
                </c:pt>
                <c:pt idx="15">
                  <c:v>444392</c:v>
                </c:pt>
                <c:pt idx="16">
                  <c:v>99599.5</c:v>
                </c:pt>
                <c:pt idx="17">
                  <c:v>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46352</c:v>
                </c:pt>
                <c:pt idx="22">
                  <c:v>15070</c:v>
                </c:pt>
                <c:pt idx="23">
                  <c:v>0</c:v>
                </c:pt>
                <c:pt idx="24">
                  <c:v>356</c:v>
                </c:pt>
                <c:pt idx="25">
                  <c:v>1617607</c:v>
                </c:pt>
                <c:pt idx="26">
                  <c:v>22278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169452"/>
        <c:axId val="63257803"/>
      </c:barChart>
      <c:catAx>
        <c:axId val="391694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57803"/>
        <c:crosses val="autoZero"/>
        <c:auto val="1"/>
        <c:lblAlgn val="ctr"/>
        <c:lblOffset val="100"/>
        <c:noMultiLvlLbl val="0"/>
      </c:catAx>
      <c:valAx>
        <c:axId val="632578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694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89384.75</c:v>
                </c:pt>
                <c:pt idx="2">
                  <c:v>3288</c:v>
                </c:pt>
                <c:pt idx="3">
                  <c:v>0</c:v>
                </c:pt>
                <c:pt idx="4">
                  <c:v>0</c:v>
                </c:pt>
                <c:pt idx="5">
                  <c:v>95071.25</c:v>
                </c:pt>
                <c:pt idx="6">
                  <c:v>50380</c:v>
                </c:pt>
                <c:pt idx="7">
                  <c:v>130394</c:v>
                </c:pt>
                <c:pt idx="8">
                  <c:v>10410.5</c:v>
                </c:pt>
                <c:pt idx="9">
                  <c:v>3417</c:v>
                </c:pt>
                <c:pt idx="10">
                  <c:v>4581.25</c:v>
                </c:pt>
                <c:pt idx="11">
                  <c:v>3152</c:v>
                </c:pt>
                <c:pt idx="12">
                  <c:v>2864</c:v>
                </c:pt>
                <c:pt idx="13">
                  <c:v>6521</c:v>
                </c:pt>
                <c:pt idx="14">
                  <c:v>50646.25</c:v>
                </c:pt>
                <c:pt idx="15">
                  <c:v>299522</c:v>
                </c:pt>
                <c:pt idx="16">
                  <c:v>4704.25</c:v>
                </c:pt>
                <c:pt idx="17">
                  <c:v>4829.75</c:v>
                </c:pt>
                <c:pt idx="18">
                  <c:v>2760.75</c:v>
                </c:pt>
                <c:pt idx="19">
                  <c:v>0</c:v>
                </c:pt>
                <c:pt idx="20">
                  <c:v>0</c:v>
                </c:pt>
                <c:pt idx="21">
                  <c:v>229444</c:v>
                </c:pt>
                <c:pt idx="22">
                  <c:v>14325.25</c:v>
                </c:pt>
                <c:pt idx="23">
                  <c:v>84918</c:v>
                </c:pt>
                <c:pt idx="24">
                  <c:v>0</c:v>
                </c:pt>
                <c:pt idx="25">
                  <c:v>125321</c:v>
                </c:pt>
                <c:pt idx="26">
                  <c:v>7547</c:v>
                </c:pt>
                <c:pt idx="27">
                  <c:v>16707.25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82929.75</c:v>
                </c:pt>
                <c:pt idx="2">
                  <c:v>2591</c:v>
                </c:pt>
                <c:pt idx="3">
                  <c:v>0</c:v>
                </c:pt>
                <c:pt idx="4">
                  <c:v>0</c:v>
                </c:pt>
                <c:pt idx="5">
                  <c:v>94596.25</c:v>
                </c:pt>
                <c:pt idx="6">
                  <c:v>51045</c:v>
                </c:pt>
                <c:pt idx="7">
                  <c:v>128698.5</c:v>
                </c:pt>
                <c:pt idx="8">
                  <c:v>12832.25</c:v>
                </c:pt>
                <c:pt idx="9">
                  <c:v>8116.25</c:v>
                </c:pt>
                <c:pt idx="10">
                  <c:v>3650</c:v>
                </c:pt>
                <c:pt idx="11">
                  <c:v>3077</c:v>
                </c:pt>
                <c:pt idx="12">
                  <c:v>1417.5</c:v>
                </c:pt>
                <c:pt idx="13">
                  <c:v>4139</c:v>
                </c:pt>
                <c:pt idx="14">
                  <c:v>47216.5</c:v>
                </c:pt>
                <c:pt idx="15">
                  <c:v>297210</c:v>
                </c:pt>
                <c:pt idx="16">
                  <c:v>4830</c:v>
                </c:pt>
                <c:pt idx="17">
                  <c:v>2471</c:v>
                </c:pt>
                <c:pt idx="18">
                  <c:v>3306.75</c:v>
                </c:pt>
                <c:pt idx="19">
                  <c:v>0</c:v>
                </c:pt>
                <c:pt idx="20">
                  <c:v>0</c:v>
                </c:pt>
                <c:pt idx="21">
                  <c:v>226140</c:v>
                </c:pt>
                <c:pt idx="22">
                  <c:v>14637.25</c:v>
                </c:pt>
                <c:pt idx="23">
                  <c:v>85229</c:v>
                </c:pt>
                <c:pt idx="24">
                  <c:v>0</c:v>
                </c:pt>
                <c:pt idx="25">
                  <c:v>121639</c:v>
                </c:pt>
                <c:pt idx="26">
                  <c:v>7950</c:v>
                </c:pt>
                <c:pt idx="27">
                  <c:v>16081.25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350546"/>
        <c:axId val="4460260"/>
      </c:barChart>
      <c:catAx>
        <c:axId val="523505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0260"/>
        <c:crosses val="autoZero"/>
        <c:auto val="1"/>
        <c:lblAlgn val="ctr"/>
        <c:lblOffset val="100"/>
        <c:noMultiLvlLbl val="0"/>
      </c:catAx>
      <c:valAx>
        <c:axId val="44602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05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17970.5</c:v>
                </c:pt>
                <c:pt idx="2">
                  <c:v>9586</c:v>
                </c:pt>
                <c:pt idx="3">
                  <c:v>0</c:v>
                </c:pt>
                <c:pt idx="4">
                  <c:v>367559</c:v>
                </c:pt>
                <c:pt idx="5">
                  <c:v>17359.25</c:v>
                </c:pt>
                <c:pt idx="6">
                  <c:v>40</c:v>
                </c:pt>
                <c:pt idx="7">
                  <c:v>1164779</c:v>
                </c:pt>
                <c:pt idx="8">
                  <c:v>241497.5</c:v>
                </c:pt>
                <c:pt idx="9">
                  <c:v>19600</c:v>
                </c:pt>
                <c:pt idx="10">
                  <c:v>50791.75</c:v>
                </c:pt>
                <c:pt idx="11">
                  <c:v>88</c:v>
                </c:pt>
                <c:pt idx="12">
                  <c:v>7703</c:v>
                </c:pt>
                <c:pt idx="13">
                  <c:v>34532</c:v>
                </c:pt>
                <c:pt idx="14">
                  <c:v>24960.25</c:v>
                </c:pt>
                <c:pt idx="15">
                  <c:v>50195</c:v>
                </c:pt>
                <c:pt idx="16">
                  <c:v>17663.75</c:v>
                </c:pt>
                <c:pt idx="17">
                  <c:v>19349.5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42166</c:v>
                </c:pt>
                <c:pt idx="22">
                  <c:v>63179.75</c:v>
                </c:pt>
                <c:pt idx="23">
                  <c:v>1435.25</c:v>
                </c:pt>
                <c:pt idx="24">
                  <c:v>8672</c:v>
                </c:pt>
                <c:pt idx="25">
                  <c:v>1669002</c:v>
                </c:pt>
                <c:pt idx="26">
                  <c:v>159325</c:v>
                </c:pt>
                <c:pt idx="27">
                  <c:v>3688.25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13841</c:v>
                </c:pt>
                <c:pt idx="2">
                  <c:v>7107</c:v>
                </c:pt>
                <c:pt idx="3">
                  <c:v>0</c:v>
                </c:pt>
                <c:pt idx="4">
                  <c:v>393563</c:v>
                </c:pt>
                <c:pt idx="5">
                  <c:v>19507.25</c:v>
                </c:pt>
                <c:pt idx="6">
                  <c:v>16</c:v>
                </c:pt>
                <c:pt idx="7">
                  <c:v>1091063</c:v>
                </c:pt>
                <c:pt idx="8">
                  <c:v>251882.5</c:v>
                </c:pt>
                <c:pt idx="9">
                  <c:v>22372.25</c:v>
                </c:pt>
                <c:pt idx="10">
                  <c:v>42154.5</c:v>
                </c:pt>
                <c:pt idx="11">
                  <c:v>118</c:v>
                </c:pt>
                <c:pt idx="12">
                  <c:v>6859.25</c:v>
                </c:pt>
                <c:pt idx="13">
                  <c:v>41792</c:v>
                </c:pt>
                <c:pt idx="14">
                  <c:v>7543.75</c:v>
                </c:pt>
                <c:pt idx="15">
                  <c:v>44799</c:v>
                </c:pt>
                <c:pt idx="16">
                  <c:v>11139.25</c:v>
                </c:pt>
                <c:pt idx="17">
                  <c:v>24589.25</c:v>
                </c:pt>
                <c:pt idx="18">
                  <c:v>31</c:v>
                </c:pt>
                <c:pt idx="19">
                  <c:v>275.5</c:v>
                </c:pt>
                <c:pt idx="20">
                  <c:v>0</c:v>
                </c:pt>
                <c:pt idx="21">
                  <c:v>30943</c:v>
                </c:pt>
                <c:pt idx="22">
                  <c:v>56146</c:v>
                </c:pt>
                <c:pt idx="23">
                  <c:v>948.75</c:v>
                </c:pt>
                <c:pt idx="24">
                  <c:v>7895</c:v>
                </c:pt>
                <c:pt idx="25">
                  <c:v>1451008</c:v>
                </c:pt>
                <c:pt idx="26">
                  <c:v>141601</c:v>
                </c:pt>
                <c:pt idx="27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95774"/>
        <c:axId val="3994868"/>
      </c:barChart>
      <c:catAx>
        <c:axId val="78957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4868"/>
        <c:crosses val="autoZero"/>
        <c:auto val="1"/>
        <c:lblAlgn val="ctr"/>
        <c:lblOffset val="100"/>
        <c:noMultiLvlLbl val="0"/>
      </c:catAx>
      <c:valAx>
        <c:axId val="39948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957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637</c:v>
                </c:pt>
                <c:pt idx="1">
                  <c:v>488</c:v>
                </c:pt>
                <c:pt idx="2">
                  <c:v>963</c:v>
                </c:pt>
                <c:pt idx="3">
                  <c:v>474</c:v>
                </c:pt>
                <c:pt idx="4">
                  <c:v>17241</c:v>
                </c:pt>
                <c:pt idx="5">
                  <c:v>896</c:v>
                </c:pt>
                <c:pt idx="6">
                  <c:v>26446</c:v>
                </c:pt>
                <c:pt idx="7">
                  <c:v>4780</c:v>
                </c:pt>
                <c:pt idx="8">
                  <c:v>1569</c:v>
                </c:pt>
                <c:pt idx="9">
                  <c:v>1182</c:v>
                </c:pt>
                <c:pt idx="10">
                  <c:v>800</c:v>
                </c:pt>
                <c:pt idx="11">
                  <c:v>6054</c:v>
                </c:pt>
                <c:pt idx="12">
                  <c:v>530</c:v>
                </c:pt>
                <c:pt idx="13">
                  <c:v>673</c:v>
                </c:pt>
                <c:pt idx="14">
                  <c:v>1306</c:v>
                </c:pt>
                <c:pt idx="15">
                  <c:v>8753</c:v>
                </c:pt>
                <c:pt idx="16">
                  <c:v>732</c:v>
                </c:pt>
                <c:pt idx="17">
                  <c:v>300</c:v>
                </c:pt>
                <c:pt idx="18">
                  <c:v>444</c:v>
                </c:pt>
                <c:pt idx="19">
                  <c:v>544</c:v>
                </c:pt>
                <c:pt idx="20">
                  <c:v>530</c:v>
                </c:pt>
                <c:pt idx="21">
                  <c:v>10507</c:v>
                </c:pt>
                <c:pt idx="22">
                  <c:v>919</c:v>
                </c:pt>
                <c:pt idx="23">
                  <c:v>535</c:v>
                </c:pt>
                <c:pt idx="24">
                  <c:v>1272</c:v>
                </c:pt>
                <c:pt idx="25">
                  <c:v>4220</c:v>
                </c:pt>
                <c:pt idx="26">
                  <c:v>1015</c:v>
                </c:pt>
                <c:pt idx="2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665</c:v>
                </c:pt>
                <c:pt idx="1">
                  <c:v>458</c:v>
                </c:pt>
                <c:pt idx="2">
                  <c:v>1131</c:v>
                </c:pt>
                <c:pt idx="3">
                  <c:v>479</c:v>
                </c:pt>
                <c:pt idx="4">
                  <c:v>17672</c:v>
                </c:pt>
                <c:pt idx="5">
                  <c:v>853</c:v>
                </c:pt>
                <c:pt idx="6">
                  <c:v>27802</c:v>
                </c:pt>
                <c:pt idx="7">
                  <c:v>4898</c:v>
                </c:pt>
                <c:pt idx="8">
                  <c:v>1591</c:v>
                </c:pt>
                <c:pt idx="9">
                  <c:v>1228</c:v>
                </c:pt>
                <c:pt idx="10">
                  <c:v>798</c:v>
                </c:pt>
                <c:pt idx="11">
                  <c:v>5798</c:v>
                </c:pt>
                <c:pt idx="12">
                  <c:v>492</c:v>
                </c:pt>
                <c:pt idx="13">
                  <c:v>661</c:v>
                </c:pt>
                <c:pt idx="14">
                  <c:v>1330</c:v>
                </c:pt>
                <c:pt idx="15">
                  <c:v>8181</c:v>
                </c:pt>
                <c:pt idx="16">
                  <c:v>879</c:v>
                </c:pt>
                <c:pt idx="17">
                  <c:v>283</c:v>
                </c:pt>
                <c:pt idx="18">
                  <c:v>735</c:v>
                </c:pt>
                <c:pt idx="19">
                  <c:v>579</c:v>
                </c:pt>
                <c:pt idx="20">
                  <c:v>524</c:v>
                </c:pt>
                <c:pt idx="21">
                  <c:v>9795</c:v>
                </c:pt>
                <c:pt idx="22">
                  <c:v>902</c:v>
                </c:pt>
                <c:pt idx="23">
                  <c:v>539</c:v>
                </c:pt>
                <c:pt idx="24">
                  <c:v>1383</c:v>
                </c:pt>
                <c:pt idx="25">
                  <c:v>4370</c:v>
                </c:pt>
                <c:pt idx="26">
                  <c:v>1125</c:v>
                </c:pt>
                <c:pt idx="2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74236"/>
        <c:axId val="46283218"/>
      </c:barChart>
      <c:catAx>
        <c:axId val="136742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83218"/>
        <c:crosses val="autoZero"/>
        <c:auto val="1"/>
        <c:lblAlgn val="ctr"/>
        <c:lblOffset val="100"/>
        <c:noMultiLvlLbl val="0"/>
      </c:catAx>
      <c:valAx>
        <c:axId val="462832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742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7705595</c:v>
                </c:pt>
                <c:pt idx="1">
                  <c:v>1567583</c:v>
                </c:pt>
                <c:pt idx="2">
                  <c:v>3589041</c:v>
                </c:pt>
                <c:pt idx="3">
                  <c:v>2670628</c:v>
                </c:pt>
                <c:pt idx="4">
                  <c:v>55629672</c:v>
                </c:pt>
                <c:pt idx="5">
                  <c:v>2907157</c:v>
                </c:pt>
                <c:pt idx="6">
                  <c:v>10503890</c:v>
                </c:pt>
                <c:pt idx="7">
                  <c:v>40001979</c:v>
                </c:pt>
                <c:pt idx="8">
                  <c:v>18298293</c:v>
                </c:pt>
                <c:pt idx="9">
                  <c:v>19049297</c:v>
                </c:pt>
                <c:pt idx="10">
                  <c:v>10784760</c:v>
                </c:pt>
                <c:pt idx="11">
                  <c:v>789133</c:v>
                </c:pt>
                <c:pt idx="12">
                  <c:v>3962153</c:v>
                </c:pt>
                <c:pt idx="13">
                  <c:v>10043947</c:v>
                </c:pt>
                <c:pt idx="14">
                  <c:v>17267211</c:v>
                </c:pt>
                <c:pt idx="15">
                  <c:v>19626336</c:v>
                </c:pt>
                <c:pt idx="16">
                  <c:v>3141251</c:v>
                </c:pt>
                <c:pt idx="17">
                  <c:v>1339352</c:v>
                </c:pt>
                <c:pt idx="18">
                  <c:v>316422</c:v>
                </c:pt>
                <c:pt idx="19">
                  <c:v>1737820</c:v>
                </c:pt>
                <c:pt idx="20">
                  <c:v>1997511</c:v>
                </c:pt>
                <c:pt idx="21">
                  <c:v>8153713</c:v>
                </c:pt>
                <c:pt idx="22">
                  <c:v>4070709</c:v>
                </c:pt>
                <c:pt idx="23">
                  <c:v>2363114</c:v>
                </c:pt>
                <c:pt idx="24">
                  <c:v>16531745</c:v>
                </c:pt>
                <c:pt idx="25">
                  <c:v>47467308</c:v>
                </c:pt>
                <c:pt idx="26">
                  <c:v>3113840</c:v>
                </c:pt>
                <c:pt idx="27">
                  <c:v>888825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8642604</c:v>
                </c:pt>
                <c:pt idx="1">
                  <c:v>1874719</c:v>
                </c:pt>
                <c:pt idx="2">
                  <c:v>3048383</c:v>
                </c:pt>
                <c:pt idx="3">
                  <c:v>2594907</c:v>
                </c:pt>
                <c:pt idx="4">
                  <c:v>57870157</c:v>
                </c:pt>
                <c:pt idx="5">
                  <c:v>2834698</c:v>
                </c:pt>
                <c:pt idx="6">
                  <c:v>10099435</c:v>
                </c:pt>
                <c:pt idx="7">
                  <c:v>40934337</c:v>
                </c:pt>
                <c:pt idx="8">
                  <c:v>20894398</c:v>
                </c:pt>
                <c:pt idx="9">
                  <c:v>21629853</c:v>
                </c:pt>
                <c:pt idx="10">
                  <c:v>10356145</c:v>
                </c:pt>
                <c:pt idx="11">
                  <c:v>658009</c:v>
                </c:pt>
                <c:pt idx="12">
                  <c:v>4039071</c:v>
                </c:pt>
                <c:pt idx="13">
                  <c:v>9081547</c:v>
                </c:pt>
                <c:pt idx="14">
                  <c:v>18136301</c:v>
                </c:pt>
                <c:pt idx="15">
                  <c:v>16833943</c:v>
                </c:pt>
                <c:pt idx="16">
                  <c:v>2552067</c:v>
                </c:pt>
                <c:pt idx="17">
                  <c:v>1424802</c:v>
                </c:pt>
                <c:pt idx="18">
                  <c:v>302788</c:v>
                </c:pt>
                <c:pt idx="19">
                  <c:v>1621472</c:v>
                </c:pt>
                <c:pt idx="20">
                  <c:v>1974394</c:v>
                </c:pt>
                <c:pt idx="21">
                  <c:v>7845585</c:v>
                </c:pt>
                <c:pt idx="22">
                  <c:v>4078970</c:v>
                </c:pt>
                <c:pt idx="23">
                  <c:v>2411386</c:v>
                </c:pt>
                <c:pt idx="24">
                  <c:v>18500087</c:v>
                </c:pt>
                <c:pt idx="25">
                  <c:v>47915937</c:v>
                </c:pt>
                <c:pt idx="26">
                  <c:v>3109915</c:v>
                </c:pt>
                <c:pt idx="27">
                  <c:v>843742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08788"/>
        <c:axId val="40117151"/>
      </c:barChart>
      <c:catAx>
        <c:axId val="162087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17151"/>
        <c:crosses val="autoZero"/>
        <c:auto val="1"/>
        <c:lblAlgn val="ctr"/>
        <c:lblOffset val="100"/>
        <c:noMultiLvlLbl val="0"/>
      </c:catAx>
      <c:valAx>
        <c:axId val="401171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087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18416205</c:v>
                </c:pt>
                <c:pt idx="1">
                  <c:v>10014544</c:v>
                </c:pt>
                <c:pt idx="2">
                  <c:v>18331306</c:v>
                </c:pt>
                <c:pt idx="3">
                  <c:v>3302349</c:v>
                </c:pt>
                <c:pt idx="4">
                  <c:v>310621431</c:v>
                </c:pt>
                <c:pt idx="5">
                  <c:v>20325754</c:v>
                </c:pt>
                <c:pt idx="6">
                  <c:v>158338565</c:v>
                </c:pt>
                <c:pt idx="7">
                  <c:v>210948734</c:v>
                </c:pt>
                <c:pt idx="8">
                  <c:v>31577018</c:v>
                </c:pt>
                <c:pt idx="9">
                  <c:v>26826515</c:v>
                </c:pt>
                <c:pt idx="10">
                  <c:v>11822312</c:v>
                </c:pt>
                <c:pt idx="11">
                  <c:v>43559418</c:v>
                </c:pt>
                <c:pt idx="12">
                  <c:v>9140959</c:v>
                </c:pt>
                <c:pt idx="13">
                  <c:v>11674838</c:v>
                </c:pt>
                <c:pt idx="14">
                  <c:v>23853021</c:v>
                </c:pt>
                <c:pt idx="15">
                  <c:v>199311760</c:v>
                </c:pt>
                <c:pt idx="16">
                  <c:v>36057891</c:v>
                </c:pt>
                <c:pt idx="17">
                  <c:v>1743923</c:v>
                </c:pt>
                <c:pt idx="18">
                  <c:v>12624982</c:v>
                </c:pt>
                <c:pt idx="19">
                  <c:v>9100663</c:v>
                </c:pt>
                <c:pt idx="20">
                  <c:v>4209416</c:v>
                </c:pt>
                <c:pt idx="21">
                  <c:v>131157351</c:v>
                </c:pt>
                <c:pt idx="22">
                  <c:v>18061264</c:v>
                </c:pt>
                <c:pt idx="23">
                  <c:v>3265040</c:v>
                </c:pt>
                <c:pt idx="24">
                  <c:v>25988601</c:v>
                </c:pt>
                <c:pt idx="25">
                  <c:v>174667127</c:v>
                </c:pt>
                <c:pt idx="26">
                  <c:v>28366267</c:v>
                </c:pt>
                <c:pt idx="27">
                  <c:v>1873153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17029578</c:v>
                </c:pt>
                <c:pt idx="1">
                  <c:v>9612573</c:v>
                </c:pt>
                <c:pt idx="2">
                  <c:v>20026528</c:v>
                </c:pt>
                <c:pt idx="3">
                  <c:v>3664564</c:v>
                </c:pt>
                <c:pt idx="4">
                  <c:v>319861543</c:v>
                </c:pt>
                <c:pt idx="5">
                  <c:v>20818266</c:v>
                </c:pt>
                <c:pt idx="6">
                  <c:v>160936670</c:v>
                </c:pt>
                <c:pt idx="7">
                  <c:v>207851378</c:v>
                </c:pt>
                <c:pt idx="8">
                  <c:v>33948712</c:v>
                </c:pt>
                <c:pt idx="9">
                  <c:v>25769688</c:v>
                </c:pt>
                <c:pt idx="10">
                  <c:v>11605001</c:v>
                </c:pt>
                <c:pt idx="11">
                  <c:v>40361887</c:v>
                </c:pt>
                <c:pt idx="12">
                  <c:v>7186988</c:v>
                </c:pt>
                <c:pt idx="13">
                  <c:v>12207318</c:v>
                </c:pt>
                <c:pt idx="14">
                  <c:v>24041527</c:v>
                </c:pt>
                <c:pt idx="15">
                  <c:v>181505968</c:v>
                </c:pt>
                <c:pt idx="16">
                  <c:v>31927700</c:v>
                </c:pt>
                <c:pt idx="17">
                  <c:v>1886516</c:v>
                </c:pt>
                <c:pt idx="18">
                  <c:v>20333459</c:v>
                </c:pt>
                <c:pt idx="19">
                  <c:v>8598830</c:v>
                </c:pt>
                <c:pt idx="20">
                  <c:v>4315207</c:v>
                </c:pt>
                <c:pt idx="21">
                  <c:v>123657737</c:v>
                </c:pt>
                <c:pt idx="22">
                  <c:v>17842417</c:v>
                </c:pt>
                <c:pt idx="23">
                  <c:v>3267793</c:v>
                </c:pt>
                <c:pt idx="24">
                  <c:v>27680124</c:v>
                </c:pt>
                <c:pt idx="25">
                  <c:v>176740274</c:v>
                </c:pt>
                <c:pt idx="26">
                  <c:v>26969806</c:v>
                </c:pt>
                <c:pt idx="27">
                  <c:v>1804493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673906"/>
        <c:axId val="21596925"/>
      </c:barChart>
      <c:catAx>
        <c:axId val="586739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96925"/>
        <c:crosses val="autoZero"/>
        <c:auto val="1"/>
        <c:lblAlgn val="ctr"/>
        <c:lblOffset val="100"/>
        <c:noMultiLvlLbl val="0"/>
      </c:catAx>
      <c:valAx>
        <c:axId val="215969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739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95</c:v>
                </c:pt>
                <c:pt idx="1">
                  <c:v>51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169</c:v>
                </c:pt>
                <c:pt idx="6">
                  <c:v>428</c:v>
                </c:pt>
                <c:pt idx="7">
                  <c:v>463</c:v>
                </c:pt>
                <c:pt idx="8">
                  <c:v>52</c:v>
                </c:pt>
                <c:pt idx="9">
                  <c:v>87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15</c:v>
                </c:pt>
                <c:pt idx="14">
                  <c:v>7</c:v>
                </c:pt>
                <c:pt idx="15">
                  <c:v>459</c:v>
                </c:pt>
                <c:pt idx="16">
                  <c:v>172</c:v>
                </c:pt>
                <c:pt idx="17">
                  <c:v>0</c:v>
                </c:pt>
                <c:pt idx="18">
                  <c:v>7</c:v>
                </c:pt>
                <c:pt idx="19">
                  <c:v>25</c:v>
                </c:pt>
                <c:pt idx="20">
                  <c:v>2</c:v>
                </c:pt>
                <c:pt idx="21">
                  <c:v>402</c:v>
                </c:pt>
                <c:pt idx="22">
                  <c:v>20</c:v>
                </c:pt>
                <c:pt idx="23">
                  <c:v>45</c:v>
                </c:pt>
                <c:pt idx="24">
                  <c:v>30</c:v>
                </c:pt>
                <c:pt idx="25">
                  <c:v>160</c:v>
                </c:pt>
                <c:pt idx="26">
                  <c:v>63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87</c:v>
                </c:pt>
                <c:pt idx="1">
                  <c:v>50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150</c:v>
                </c:pt>
                <c:pt idx="6">
                  <c:v>382</c:v>
                </c:pt>
                <c:pt idx="7">
                  <c:v>398</c:v>
                </c:pt>
                <c:pt idx="8">
                  <c:v>43</c:v>
                </c:pt>
                <c:pt idx="9">
                  <c:v>61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21</c:v>
                </c:pt>
                <c:pt idx="14">
                  <c:v>10</c:v>
                </c:pt>
                <c:pt idx="15">
                  <c:v>350</c:v>
                </c:pt>
                <c:pt idx="16">
                  <c:v>119</c:v>
                </c:pt>
                <c:pt idx="17">
                  <c:v>1</c:v>
                </c:pt>
                <c:pt idx="18">
                  <c:v>6</c:v>
                </c:pt>
                <c:pt idx="19">
                  <c:v>15</c:v>
                </c:pt>
                <c:pt idx="20">
                  <c:v>3</c:v>
                </c:pt>
                <c:pt idx="21">
                  <c:v>300</c:v>
                </c:pt>
                <c:pt idx="22">
                  <c:v>11</c:v>
                </c:pt>
                <c:pt idx="23">
                  <c:v>38</c:v>
                </c:pt>
                <c:pt idx="24">
                  <c:v>30</c:v>
                </c:pt>
                <c:pt idx="25">
                  <c:v>137</c:v>
                </c:pt>
                <c:pt idx="26">
                  <c:v>42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996116"/>
        <c:axId val="14604597"/>
      </c:barChart>
      <c:catAx>
        <c:axId val="489961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04597"/>
        <c:crosses val="autoZero"/>
        <c:auto val="1"/>
        <c:lblAlgn val="ctr"/>
        <c:lblOffset val="100"/>
        <c:noMultiLvlLbl val="0"/>
      </c:catAx>
      <c:valAx>
        <c:axId val="146045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961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214466</c:v>
                </c:pt>
                <c:pt idx="2">
                  <c:v>432984</c:v>
                </c:pt>
                <c:pt idx="3">
                  <c:v>221</c:v>
                </c:pt>
                <c:pt idx="4">
                  <c:v>3274943</c:v>
                </c:pt>
                <c:pt idx="5">
                  <c:v>309492</c:v>
                </c:pt>
                <c:pt idx="6">
                  <c:v>5476682</c:v>
                </c:pt>
                <c:pt idx="7">
                  <c:v>3068728</c:v>
                </c:pt>
                <c:pt idx="8">
                  <c:v>178050</c:v>
                </c:pt>
                <c:pt idx="9">
                  <c:v>119094</c:v>
                </c:pt>
                <c:pt idx="10">
                  <c:v>1739</c:v>
                </c:pt>
                <c:pt idx="11">
                  <c:v>1142572</c:v>
                </c:pt>
                <c:pt idx="12">
                  <c:v>10606</c:v>
                </c:pt>
                <c:pt idx="13">
                  <c:v>37331</c:v>
                </c:pt>
                <c:pt idx="14">
                  <c:v>29337</c:v>
                </c:pt>
                <c:pt idx="15">
                  <c:v>2065741</c:v>
                </c:pt>
                <c:pt idx="16">
                  <c:v>453650</c:v>
                </c:pt>
                <c:pt idx="17">
                  <c:v>0</c:v>
                </c:pt>
                <c:pt idx="18">
                  <c:v>308288</c:v>
                </c:pt>
                <c:pt idx="19">
                  <c:v>110687</c:v>
                </c:pt>
                <c:pt idx="20">
                  <c:v>1089</c:v>
                </c:pt>
                <c:pt idx="21">
                  <c:v>4223463</c:v>
                </c:pt>
                <c:pt idx="22">
                  <c:v>140590</c:v>
                </c:pt>
                <c:pt idx="23">
                  <c:v>10155</c:v>
                </c:pt>
                <c:pt idx="24">
                  <c:v>57194</c:v>
                </c:pt>
                <c:pt idx="25">
                  <c:v>896765</c:v>
                </c:pt>
                <c:pt idx="26">
                  <c:v>160669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199298</c:v>
                </c:pt>
                <c:pt idx="2">
                  <c:v>464529</c:v>
                </c:pt>
                <c:pt idx="3">
                  <c:v>0</c:v>
                </c:pt>
                <c:pt idx="4">
                  <c:v>3035540</c:v>
                </c:pt>
                <c:pt idx="5">
                  <c:v>325583</c:v>
                </c:pt>
                <c:pt idx="6">
                  <c:v>5413798</c:v>
                </c:pt>
                <c:pt idx="7">
                  <c:v>2836545</c:v>
                </c:pt>
                <c:pt idx="8">
                  <c:v>144980</c:v>
                </c:pt>
                <c:pt idx="9">
                  <c:v>74305</c:v>
                </c:pt>
                <c:pt idx="10">
                  <c:v>743</c:v>
                </c:pt>
                <c:pt idx="11">
                  <c:v>1078263</c:v>
                </c:pt>
                <c:pt idx="12">
                  <c:v>9409</c:v>
                </c:pt>
                <c:pt idx="13">
                  <c:v>25038</c:v>
                </c:pt>
                <c:pt idx="14">
                  <c:v>33972</c:v>
                </c:pt>
                <c:pt idx="15">
                  <c:v>1868259</c:v>
                </c:pt>
                <c:pt idx="16">
                  <c:v>384224</c:v>
                </c:pt>
                <c:pt idx="17">
                  <c:v>765</c:v>
                </c:pt>
                <c:pt idx="18">
                  <c:v>362595</c:v>
                </c:pt>
                <c:pt idx="19">
                  <c:v>109323</c:v>
                </c:pt>
                <c:pt idx="20">
                  <c:v>665</c:v>
                </c:pt>
                <c:pt idx="21">
                  <c:v>3819950</c:v>
                </c:pt>
                <c:pt idx="22">
                  <c:v>144788</c:v>
                </c:pt>
                <c:pt idx="23">
                  <c:v>12028</c:v>
                </c:pt>
                <c:pt idx="24">
                  <c:v>64289</c:v>
                </c:pt>
                <c:pt idx="25">
                  <c:v>864587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647747"/>
        <c:axId val="35106728"/>
      </c:barChart>
      <c:catAx>
        <c:axId val="466477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06728"/>
        <c:crosses val="autoZero"/>
        <c:auto val="1"/>
        <c:lblAlgn val="ctr"/>
        <c:lblOffset val="100"/>
        <c:noMultiLvlLbl val="0"/>
      </c:catAx>
      <c:valAx>
        <c:axId val="351067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477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87849</c:v>
                </c:pt>
                <c:pt idx="2">
                  <c:v>421617</c:v>
                </c:pt>
                <c:pt idx="3">
                  <c:v>0</c:v>
                </c:pt>
                <c:pt idx="4">
                  <c:v>3274943</c:v>
                </c:pt>
                <c:pt idx="5">
                  <c:v>24748</c:v>
                </c:pt>
                <c:pt idx="6">
                  <c:v>4062935</c:v>
                </c:pt>
                <c:pt idx="7">
                  <c:v>923703</c:v>
                </c:pt>
                <c:pt idx="8">
                  <c:v>90218</c:v>
                </c:pt>
                <c:pt idx="9">
                  <c:v>0</c:v>
                </c:pt>
                <c:pt idx="10">
                  <c:v>0</c:v>
                </c:pt>
                <c:pt idx="11">
                  <c:v>1135359</c:v>
                </c:pt>
                <c:pt idx="12">
                  <c:v>0</c:v>
                </c:pt>
                <c:pt idx="13">
                  <c:v>0</c:v>
                </c:pt>
                <c:pt idx="14">
                  <c:v>27322</c:v>
                </c:pt>
                <c:pt idx="15">
                  <c:v>871823</c:v>
                </c:pt>
                <c:pt idx="16">
                  <c:v>189514</c:v>
                </c:pt>
                <c:pt idx="17">
                  <c:v>0</c:v>
                </c:pt>
                <c:pt idx="18">
                  <c:v>304895</c:v>
                </c:pt>
                <c:pt idx="19">
                  <c:v>87355</c:v>
                </c:pt>
                <c:pt idx="20">
                  <c:v>5</c:v>
                </c:pt>
                <c:pt idx="21">
                  <c:v>3329869</c:v>
                </c:pt>
                <c:pt idx="22">
                  <c:v>120857</c:v>
                </c:pt>
                <c:pt idx="23">
                  <c:v>0</c:v>
                </c:pt>
                <c:pt idx="24">
                  <c:v>0</c:v>
                </c:pt>
                <c:pt idx="25">
                  <c:v>466542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79277</c:v>
                </c:pt>
                <c:pt idx="2">
                  <c:v>456691</c:v>
                </c:pt>
                <c:pt idx="3">
                  <c:v>0</c:v>
                </c:pt>
                <c:pt idx="4">
                  <c:v>3035540</c:v>
                </c:pt>
                <c:pt idx="5">
                  <c:v>19989</c:v>
                </c:pt>
                <c:pt idx="6">
                  <c:v>4121029</c:v>
                </c:pt>
                <c:pt idx="7">
                  <c:v>920665</c:v>
                </c:pt>
                <c:pt idx="8">
                  <c:v>72149</c:v>
                </c:pt>
                <c:pt idx="9">
                  <c:v>0</c:v>
                </c:pt>
                <c:pt idx="10">
                  <c:v>0</c:v>
                </c:pt>
                <c:pt idx="11">
                  <c:v>1075699</c:v>
                </c:pt>
                <c:pt idx="12">
                  <c:v>0</c:v>
                </c:pt>
                <c:pt idx="13">
                  <c:v>0</c:v>
                </c:pt>
                <c:pt idx="14">
                  <c:v>32928</c:v>
                </c:pt>
                <c:pt idx="15">
                  <c:v>903852</c:v>
                </c:pt>
                <c:pt idx="16">
                  <c:v>183866</c:v>
                </c:pt>
                <c:pt idx="17">
                  <c:v>0</c:v>
                </c:pt>
                <c:pt idx="18">
                  <c:v>357819</c:v>
                </c:pt>
                <c:pt idx="19">
                  <c:v>88692</c:v>
                </c:pt>
                <c:pt idx="20">
                  <c:v>2</c:v>
                </c:pt>
                <c:pt idx="21">
                  <c:v>3150229</c:v>
                </c:pt>
                <c:pt idx="22">
                  <c:v>126357</c:v>
                </c:pt>
                <c:pt idx="23">
                  <c:v>0</c:v>
                </c:pt>
                <c:pt idx="24">
                  <c:v>0</c:v>
                </c:pt>
                <c:pt idx="25">
                  <c:v>464852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944332"/>
        <c:axId val="39536352"/>
      </c:barChart>
      <c:catAx>
        <c:axId val="179443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36352"/>
        <c:crosses val="autoZero"/>
        <c:auto val="1"/>
        <c:lblAlgn val="ctr"/>
        <c:lblOffset val="100"/>
        <c:noMultiLvlLbl val="0"/>
      </c:catAx>
      <c:valAx>
        <c:axId val="395363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443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126617</c:v>
                </c:pt>
                <c:pt idx="2">
                  <c:v>11367</c:v>
                </c:pt>
                <c:pt idx="3">
                  <c:v>221</c:v>
                </c:pt>
                <c:pt idx="4">
                  <c:v>0</c:v>
                </c:pt>
                <c:pt idx="5">
                  <c:v>284744</c:v>
                </c:pt>
                <c:pt idx="6">
                  <c:v>1413747</c:v>
                </c:pt>
                <c:pt idx="7">
                  <c:v>2145025</c:v>
                </c:pt>
                <c:pt idx="8">
                  <c:v>87832</c:v>
                </c:pt>
                <c:pt idx="9">
                  <c:v>119094</c:v>
                </c:pt>
                <c:pt idx="10">
                  <c:v>1739</c:v>
                </c:pt>
                <c:pt idx="11">
                  <c:v>7213</c:v>
                </c:pt>
                <c:pt idx="12">
                  <c:v>10606</c:v>
                </c:pt>
                <c:pt idx="13">
                  <c:v>37331</c:v>
                </c:pt>
                <c:pt idx="14">
                  <c:v>2015</c:v>
                </c:pt>
                <c:pt idx="15">
                  <c:v>1193918</c:v>
                </c:pt>
                <c:pt idx="16">
                  <c:v>264136</c:v>
                </c:pt>
                <c:pt idx="17">
                  <c:v>0</c:v>
                </c:pt>
                <c:pt idx="18">
                  <c:v>3393</c:v>
                </c:pt>
                <c:pt idx="19">
                  <c:v>23332</c:v>
                </c:pt>
                <c:pt idx="20">
                  <c:v>1084</c:v>
                </c:pt>
                <c:pt idx="21">
                  <c:v>893594</c:v>
                </c:pt>
                <c:pt idx="22">
                  <c:v>19733</c:v>
                </c:pt>
                <c:pt idx="23">
                  <c:v>10155</c:v>
                </c:pt>
                <c:pt idx="24">
                  <c:v>57194</c:v>
                </c:pt>
                <c:pt idx="25">
                  <c:v>430223</c:v>
                </c:pt>
                <c:pt idx="26">
                  <c:v>160669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120021</c:v>
                </c:pt>
                <c:pt idx="2">
                  <c:v>7838</c:v>
                </c:pt>
                <c:pt idx="3">
                  <c:v>0</c:v>
                </c:pt>
                <c:pt idx="4">
                  <c:v>0</c:v>
                </c:pt>
                <c:pt idx="5">
                  <c:v>305594</c:v>
                </c:pt>
                <c:pt idx="6">
                  <c:v>1292769</c:v>
                </c:pt>
                <c:pt idx="7">
                  <c:v>1915880</c:v>
                </c:pt>
                <c:pt idx="8">
                  <c:v>72831</c:v>
                </c:pt>
                <c:pt idx="9">
                  <c:v>74305</c:v>
                </c:pt>
                <c:pt idx="10">
                  <c:v>743</c:v>
                </c:pt>
                <c:pt idx="11">
                  <c:v>2564</c:v>
                </c:pt>
                <c:pt idx="12">
                  <c:v>9409</c:v>
                </c:pt>
                <c:pt idx="13">
                  <c:v>25038</c:v>
                </c:pt>
                <c:pt idx="14">
                  <c:v>1044</c:v>
                </c:pt>
                <c:pt idx="15">
                  <c:v>964407</c:v>
                </c:pt>
                <c:pt idx="16">
                  <c:v>200358</c:v>
                </c:pt>
                <c:pt idx="17">
                  <c:v>765</c:v>
                </c:pt>
                <c:pt idx="18">
                  <c:v>4776</c:v>
                </c:pt>
                <c:pt idx="19">
                  <c:v>20631</c:v>
                </c:pt>
                <c:pt idx="20">
                  <c:v>663</c:v>
                </c:pt>
                <c:pt idx="21">
                  <c:v>669721</c:v>
                </c:pt>
                <c:pt idx="22">
                  <c:v>18431</c:v>
                </c:pt>
                <c:pt idx="23">
                  <c:v>12028</c:v>
                </c:pt>
                <c:pt idx="24">
                  <c:v>64289</c:v>
                </c:pt>
                <c:pt idx="25">
                  <c:v>399735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936652"/>
        <c:axId val="50965178"/>
      </c:barChart>
      <c:catAx>
        <c:axId val="259366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65178"/>
        <c:crosses val="autoZero"/>
        <c:auto val="1"/>
        <c:lblAlgn val="ctr"/>
        <c:lblOffset val="100"/>
        <c:noMultiLvlLbl val="0"/>
      </c:catAx>
      <c:valAx>
        <c:axId val="509651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366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34598</c:v>
                </c:pt>
                <c:pt idx="2">
                  <c:v>116410</c:v>
                </c:pt>
                <c:pt idx="3">
                  <c:v>0</c:v>
                </c:pt>
                <c:pt idx="4">
                  <c:v>719446</c:v>
                </c:pt>
                <c:pt idx="5">
                  <c:v>14629</c:v>
                </c:pt>
                <c:pt idx="6">
                  <c:v>726254</c:v>
                </c:pt>
                <c:pt idx="7">
                  <c:v>284544</c:v>
                </c:pt>
                <c:pt idx="8">
                  <c:v>39713</c:v>
                </c:pt>
                <c:pt idx="9">
                  <c:v>0</c:v>
                </c:pt>
                <c:pt idx="10">
                  <c:v>0</c:v>
                </c:pt>
                <c:pt idx="11">
                  <c:v>285179</c:v>
                </c:pt>
                <c:pt idx="12">
                  <c:v>0</c:v>
                </c:pt>
                <c:pt idx="13">
                  <c:v>0</c:v>
                </c:pt>
                <c:pt idx="14">
                  <c:v>16525</c:v>
                </c:pt>
                <c:pt idx="15">
                  <c:v>374801</c:v>
                </c:pt>
                <c:pt idx="16">
                  <c:v>42147</c:v>
                </c:pt>
                <c:pt idx="17">
                  <c:v>0</c:v>
                </c:pt>
                <c:pt idx="18">
                  <c:v>74726</c:v>
                </c:pt>
                <c:pt idx="19">
                  <c:v>22444</c:v>
                </c:pt>
                <c:pt idx="20">
                  <c:v>0</c:v>
                </c:pt>
                <c:pt idx="21">
                  <c:v>1074310</c:v>
                </c:pt>
                <c:pt idx="22">
                  <c:v>57367</c:v>
                </c:pt>
                <c:pt idx="23">
                  <c:v>0</c:v>
                </c:pt>
                <c:pt idx="24">
                  <c:v>0</c:v>
                </c:pt>
                <c:pt idx="25">
                  <c:v>124352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26747</c:v>
                </c:pt>
                <c:pt idx="2">
                  <c:v>121631</c:v>
                </c:pt>
                <c:pt idx="3">
                  <c:v>0</c:v>
                </c:pt>
                <c:pt idx="4">
                  <c:v>665978</c:v>
                </c:pt>
                <c:pt idx="5">
                  <c:v>11692</c:v>
                </c:pt>
                <c:pt idx="6">
                  <c:v>713456</c:v>
                </c:pt>
                <c:pt idx="7">
                  <c:v>264812</c:v>
                </c:pt>
                <c:pt idx="8">
                  <c:v>32186</c:v>
                </c:pt>
                <c:pt idx="9">
                  <c:v>0</c:v>
                </c:pt>
                <c:pt idx="10">
                  <c:v>0</c:v>
                </c:pt>
                <c:pt idx="11">
                  <c:v>265515</c:v>
                </c:pt>
                <c:pt idx="12">
                  <c:v>0</c:v>
                </c:pt>
                <c:pt idx="13">
                  <c:v>0</c:v>
                </c:pt>
                <c:pt idx="14">
                  <c:v>19341</c:v>
                </c:pt>
                <c:pt idx="15">
                  <c:v>382802</c:v>
                </c:pt>
                <c:pt idx="16">
                  <c:v>40463</c:v>
                </c:pt>
                <c:pt idx="17">
                  <c:v>0</c:v>
                </c:pt>
                <c:pt idx="18">
                  <c:v>85846</c:v>
                </c:pt>
                <c:pt idx="19">
                  <c:v>24905</c:v>
                </c:pt>
                <c:pt idx="20">
                  <c:v>0</c:v>
                </c:pt>
                <c:pt idx="21">
                  <c:v>1009889</c:v>
                </c:pt>
                <c:pt idx="22">
                  <c:v>58846</c:v>
                </c:pt>
                <c:pt idx="23">
                  <c:v>0</c:v>
                </c:pt>
                <c:pt idx="24">
                  <c:v>0</c:v>
                </c:pt>
                <c:pt idx="25">
                  <c:v>121867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522191"/>
        <c:axId val="13418754"/>
      </c:barChart>
      <c:catAx>
        <c:axId val="385221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18754"/>
        <c:crosses val="autoZero"/>
        <c:auto val="1"/>
        <c:lblAlgn val="ctr"/>
        <c:lblOffset val="100"/>
        <c:noMultiLvlLbl val="0"/>
      </c:catAx>
      <c:valAx>
        <c:axId val="134187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221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6402</c:v>
                </c:pt>
                <c:pt idx="2">
                  <c:v>2391</c:v>
                </c:pt>
                <c:pt idx="3">
                  <c:v>0</c:v>
                </c:pt>
                <c:pt idx="4">
                  <c:v>3698</c:v>
                </c:pt>
                <c:pt idx="5">
                  <c:v>53314</c:v>
                </c:pt>
                <c:pt idx="6">
                  <c:v>85733</c:v>
                </c:pt>
                <c:pt idx="7">
                  <c:v>424625</c:v>
                </c:pt>
                <c:pt idx="8">
                  <c:v>12661</c:v>
                </c:pt>
                <c:pt idx="9">
                  <c:v>293</c:v>
                </c:pt>
                <c:pt idx="10">
                  <c:v>91</c:v>
                </c:pt>
                <c:pt idx="11">
                  <c:v>1232</c:v>
                </c:pt>
                <c:pt idx="12">
                  <c:v>3252</c:v>
                </c:pt>
                <c:pt idx="13">
                  <c:v>168</c:v>
                </c:pt>
                <c:pt idx="14">
                  <c:v>21075</c:v>
                </c:pt>
                <c:pt idx="15">
                  <c:v>272166</c:v>
                </c:pt>
                <c:pt idx="16">
                  <c:v>83310</c:v>
                </c:pt>
                <c:pt idx="17">
                  <c:v>302</c:v>
                </c:pt>
                <c:pt idx="18">
                  <c:v>1524</c:v>
                </c:pt>
                <c:pt idx="19">
                  <c:v>2164</c:v>
                </c:pt>
                <c:pt idx="20">
                  <c:v>129327</c:v>
                </c:pt>
                <c:pt idx="21">
                  <c:v>53521</c:v>
                </c:pt>
                <c:pt idx="22">
                  <c:v>229551</c:v>
                </c:pt>
                <c:pt idx="23">
                  <c:v>8871</c:v>
                </c:pt>
                <c:pt idx="24">
                  <c:v>139590</c:v>
                </c:pt>
                <c:pt idx="25">
                  <c:v>304640</c:v>
                </c:pt>
                <c:pt idx="26">
                  <c:v>404750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3453</c:v>
                </c:pt>
                <c:pt idx="3">
                  <c:v>0</c:v>
                </c:pt>
                <c:pt idx="4">
                  <c:v>2504</c:v>
                </c:pt>
                <c:pt idx="5">
                  <c:v>20695</c:v>
                </c:pt>
                <c:pt idx="6">
                  <c:v>77868</c:v>
                </c:pt>
                <c:pt idx="7">
                  <c:v>441552</c:v>
                </c:pt>
                <c:pt idx="8">
                  <c:v>16467</c:v>
                </c:pt>
                <c:pt idx="9">
                  <c:v>2049</c:v>
                </c:pt>
                <c:pt idx="10">
                  <c:v>265</c:v>
                </c:pt>
                <c:pt idx="11">
                  <c:v>1421</c:v>
                </c:pt>
                <c:pt idx="12">
                  <c:v>0</c:v>
                </c:pt>
                <c:pt idx="13">
                  <c:v>15</c:v>
                </c:pt>
                <c:pt idx="14">
                  <c:v>9576</c:v>
                </c:pt>
                <c:pt idx="15">
                  <c:v>191580</c:v>
                </c:pt>
                <c:pt idx="16">
                  <c:v>57273</c:v>
                </c:pt>
                <c:pt idx="17">
                  <c:v>285</c:v>
                </c:pt>
                <c:pt idx="18">
                  <c:v>11935</c:v>
                </c:pt>
                <c:pt idx="19">
                  <c:v>1573</c:v>
                </c:pt>
                <c:pt idx="20">
                  <c:v>151984</c:v>
                </c:pt>
                <c:pt idx="21">
                  <c:v>48398</c:v>
                </c:pt>
                <c:pt idx="22">
                  <c:v>224232</c:v>
                </c:pt>
                <c:pt idx="23">
                  <c:v>4708</c:v>
                </c:pt>
                <c:pt idx="24">
                  <c:v>132725</c:v>
                </c:pt>
                <c:pt idx="25">
                  <c:v>350157</c:v>
                </c:pt>
                <c:pt idx="26">
                  <c:v>391118</c:v>
                </c:pt>
                <c:pt idx="2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676242"/>
        <c:axId val="39429969"/>
      </c:barChart>
      <c:catAx>
        <c:axId val="536762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29969"/>
        <c:crosses val="autoZero"/>
        <c:auto val="1"/>
        <c:lblAlgn val="ctr"/>
        <c:lblOffset val="100"/>
        <c:noMultiLvlLbl val="0"/>
      </c:catAx>
      <c:valAx>
        <c:axId val="394299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762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5014566</c:v>
                </c:pt>
                <c:pt idx="1">
                  <c:v>379597</c:v>
                </c:pt>
                <c:pt idx="2">
                  <c:v>585760</c:v>
                </c:pt>
                <c:pt idx="3">
                  <c:v>1141498</c:v>
                </c:pt>
                <c:pt idx="4">
                  <c:v>10085921</c:v>
                </c:pt>
                <c:pt idx="5">
                  <c:v>535068</c:v>
                </c:pt>
                <c:pt idx="6">
                  <c:v>200827</c:v>
                </c:pt>
                <c:pt idx="7">
                  <c:v>10811354</c:v>
                </c:pt>
                <c:pt idx="8">
                  <c:v>12058729</c:v>
                </c:pt>
                <c:pt idx="9">
                  <c:v>13621753</c:v>
                </c:pt>
                <c:pt idx="10">
                  <c:v>7740267</c:v>
                </c:pt>
                <c:pt idx="11">
                  <c:v>216095</c:v>
                </c:pt>
                <c:pt idx="12">
                  <c:v>2657567</c:v>
                </c:pt>
                <c:pt idx="13">
                  <c:v>6917315</c:v>
                </c:pt>
                <c:pt idx="14">
                  <c:v>9014797</c:v>
                </c:pt>
                <c:pt idx="15">
                  <c:v>1081373</c:v>
                </c:pt>
                <c:pt idx="16">
                  <c:v>506150</c:v>
                </c:pt>
                <c:pt idx="17">
                  <c:v>921380</c:v>
                </c:pt>
                <c:pt idx="18">
                  <c:v>92</c:v>
                </c:pt>
                <c:pt idx="19">
                  <c:v>825369</c:v>
                </c:pt>
                <c:pt idx="20">
                  <c:v>1311792</c:v>
                </c:pt>
                <c:pt idx="21">
                  <c:v>690506</c:v>
                </c:pt>
                <c:pt idx="22">
                  <c:v>1694001</c:v>
                </c:pt>
                <c:pt idx="23">
                  <c:v>1158714</c:v>
                </c:pt>
                <c:pt idx="24">
                  <c:v>11809358</c:v>
                </c:pt>
                <c:pt idx="25">
                  <c:v>9930195</c:v>
                </c:pt>
                <c:pt idx="26">
                  <c:v>1086977</c:v>
                </c:pt>
                <c:pt idx="27">
                  <c:v>475330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6-4B49-A129-DB8F2944316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5295349</c:v>
                </c:pt>
                <c:pt idx="1">
                  <c:v>577555</c:v>
                </c:pt>
                <c:pt idx="2">
                  <c:v>551604</c:v>
                </c:pt>
                <c:pt idx="3">
                  <c:v>1246262</c:v>
                </c:pt>
                <c:pt idx="4">
                  <c:v>10333177</c:v>
                </c:pt>
                <c:pt idx="5">
                  <c:v>667951</c:v>
                </c:pt>
                <c:pt idx="6">
                  <c:v>283959</c:v>
                </c:pt>
                <c:pt idx="7">
                  <c:v>9988235</c:v>
                </c:pt>
                <c:pt idx="8">
                  <c:v>13690167</c:v>
                </c:pt>
                <c:pt idx="9">
                  <c:v>14498877</c:v>
                </c:pt>
                <c:pt idx="10">
                  <c:v>7302385</c:v>
                </c:pt>
                <c:pt idx="11">
                  <c:v>176540</c:v>
                </c:pt>
                <c:pt idx="12">
                  <c:v>2585209</c:v>
                </c:pt>
                <c:pt idx="13">
                  <c:v>5718842</c:v>
                </c:pt>
                <c:pt idx="14">
                  <c:v>9842471</c:v>
                </c:pt>
                <c:pt idx="15">
                  <c:v>1252923</c:v>
                </c:pt>
                <c:pt idx="16">
                  <c:v>678577</c:v>
                </c:pt>
                <c:pt idx="17">
                  <c:v>950882</c:v>
                </c:pt>
                <c:pt idx="18">
                  <c:v>15</c:v>
                </c:pt>
                <c:pt idx="19">
                  <c:v>836651</c:v>
                </c:pt>
                <c:pt idx="20">
                  <c:v>1271285</c:v>
                </c:pt>
                <c:pt idx="21">
                  <c:v>519945</c:v>
                </c:pt>
                <c:pt idx="22">
                  <c:v>1815643</c:v>
                </c:pt>
                <c:pt idx="23">
                  <c:v>1223162</c:v>
                </c:pt>
                <c:pt idx="24">
                  <c:v>13506776</c:v>
                </c:pt>
                <c:pt idx="25">
                  <c:v>9432382</c:v>
                </c:pt>
                <c:pt idx="26">
                  <c:v>1060916</c:v>
                </c:pt>
                <c:pt idx="27">
                  <c:v>451456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6-4B49-A129-DB8F2944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435015"/>
        <c:axId val="66074980"/>
      </c:barChart>
      <c:catAx>
        <c:axId val="404350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74980"/>
        <c:crosses val="autoZero"/>
        <c:auto val="1"/>
        <c:lblAlgn val="ctr"/>
        <c:lblOffset val="100"/>
        <c:noMultiLvlLbl val="0"/>
      </c:catAx>
      <c:valAx>
        <c:axId val="660749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350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3305397</c:v>
                </c:pt>
                <c:pt idx="1">
                  <c:v>2000</c:v>
                </c:pt>
                <c:pt idx="2">
                  <c:v>23432</c:v>
                </c:pt>
                <c:pt idx="3">
                  <c:v>167248</c:v>
                </c:pt>
                <c:pt idx="4">
                  <c:v>6575412</c:v>
                </c:pt>
                <c:pt idx="5">
                  <c:v>29638</c:v>
                </c:pt>
                <c:pt idx="6">
                  <c:v>147109</c:v>
                </c:pt>
                <c:pt idx="7">
                  <c:v>4481588</c:v>
                </c:pt>
                <c:pt idx="8">
                  <c:v>8542930</c:v>
                </c:pt>
                <c:pt idx="9">
                  <c:v>10988342</c:v>
                </c:pt>
                <c:pt idx="10">
                  <c:v>3756122</c:v>
                </c:pt>
                <c:pt idx="11">
                  <c:v>215099</c:v>
                </c:pt>
                <c:pt idx="12">
                  <c:v>1257535</c:v>
                </c:pt>
                <c:pt idx="13">
                  <c:v>633006</c:v>
                </c:pt>
                <c:pt idx="14">
                  <c:v>7357693</c:v>
                </c:pt>
                <c:pt idx="15">
                  <c:v>638246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523190</c:v>
                </c:pt>
                <c:pt idx="20">
                  <c:v>0</c:v>
                </c:pt>
                <c:pt idx="21">
                  <c:v>281735</c:v>
                </c:pt>
                <c:pt idx="22">
                  <c:v>87490</c:v>
                </c:pt>
                <c:pt idx="23">
                  <c:v>256544</c:v>
                </c:pt>
                <c:pt idx="24">
                  <c:v>7849608</c:v>
                </c:pt>
                <c:pt idx="25">
                  <c:v>1607469</c:v>
                </c:pt>
                <c:pt idx="26">
                  <c:v>14032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B-4AA5-BDD4-E50F66AE94D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3292541</c:v>
                </c:pt>
                <c:pt idx="1">
                  <c:v>7301</c:v>
                </c:pt>
                <c:pt idx="2">
                  <c:v>44871</c:v>
                </c:pt>
                <c:pt idx="3">
                  <c:v>164972</c:v>
                </c:pt>
                <c:pt idx="4">
                  <c:v>7070880</c:v>
                </c:pt>
                <c:pt idx="5">
                  <c:v>28449</c:v>
                </c:pt>
                <c:pt idx="6">
                  <c:v>221128</c:v>
                </c:pt>
                <c:pt idx="7">
                  <c:v>3631194</c:v>
                </c:pt>
                <c:pt idx="8">
                  <c:v>10161652</c:v>
                </c:pt>
                <c:pt idx="9">
                  <c:v>10967037</c:v>
                </c:pt>
                <c:pt idx="10">
                  <c:v>3400926</c:v>
                </c:pt>
                <c:pt idx="11">
                  <c:v>175125</c:v>
                </c:pt>
                <c:pt idx="12">
                  <c:v>1179337</c:v>
                </c:pt>
                <c:pt idx="13">
                  <c:v>799706</c:v>
                </c:pt>
                <c:pt idx="14">
                  <c:v>7816451</c:v>
                </c:pt>
                <c:pt idx="15">
                  <c:v>872827</c:v>
                </c:pt>
                <c:pt idx="16">
                  <c:v>43165</c:v>
                </c:pt>
                <c:pt idx="17">
                  <c:v>0</c:v>
                </c:pt>
                <c:pt idx="18">
                  <c:v>0</c:v>
                </c:pt>
                <c:pt idx="19">
                  <c:v>582238</c:v>
                </c:pt>
                <c:pt idx="20">
                  <c:v>0</c:v>
                </c:pt>
                <c:pt idx="21">
                  <c:v>224673</c:v>
                </c:pt>
                <c:pt idx="22">
                  <c:v>99991</c:v>
                </c:pt>
                <c:pt idx="23">
                  <c:v>335558</c:v>
                </c:pt>
                <c:pt idx="24">
                  <c:v>8189462</c:v>
                </c:pt>
                <c:pt idx="25">
                  <c:v>1340897</c:v>
                </c:pt>
                <c:pt idx="26">
                  <c:v>18000</c:v>
                </c:pt>
                <c:pt idx="27">
                  <c:v>173085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B-4AA5-BDD4-E50F66AE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744243"/>
        <c:axId val="60471374"/>
      </c:barChart>
      <c:catAx>
        <c:axId val="587442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71374"/>
        <c:crosses val="autoZero"/>
        <c:auto val="1"/>
        <c:lblAlgn val="ctr"/>
        <c:lblOffset val="100"/>
        <c:noMultiLvlLbl val="0"/>
      </c:catAx>
      <c:valAx>
        <c:axId val="604713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442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1521091</c:v>
                </c:pt>
                <c:pt idx="1">
                  <c:v>263148</c:v>
                </c:pt>
                <c:pt idx="2">
                  <c:v>156502</c:v>
                </c:pt>
                <c:pt idx="3">
                  <c:v>908936</c:v>
                </c:pt>
                <c:pt idx="4">
                  <c:v>106067</c:v>
                </c:pt>
                <c:pt idx="5">
                  <c:v>457440</c:v>
                </c:pt>
                <c:pt idx="6">
                  <c:v>45144</c:v>
                </c:pt>
                <c:pt idx="7">
                  <c:v>1345993</c:v>
                </c:pt>
                <c:pt idx="8">
                  <c:v>1286975</c:v>
                </c:pt>
                <c:pt idx="9">
                  <c:v>2349445</c:v>
                </c:pt>
                <c:pt idx="10">
                  <c:v>3920410</c:v>
                </c:pt>
                <c:pt idx="11">
                  <c:v>0</c:v>
                </c:pt>
                <c:pt idx="12">
                  <c:v>1336437</c:v>
                </c:pt>
                <c:pt idx="13">
                  <c:v>5923945</c:v>
                </c:pt>
                <c:pt idx="14">
                  <c:v>1592044</c:v>
                </c:pt>
                <c:pt idx="15">
                  <c:v>190244</c:v>
                </c:pt>
                <c:pt idx="16">
                  <c:v>380834</c:v>
                </c:pt>
                <c:pt idx="17">
                  <c:v>653128</c:v>
                </c:pt>
                <c:pt idx="18">
                  <c:v>92</c:v>
                </c:pt>
                <c:pt idx="19">
                  <c:v>112440</c:v>
                </c:pt>
                <c:pt idx="20">
                  <c:v>507693</c:v>
                </c:pt>
                <c:pt idx="21">
                  <c:v>86693</c:v>
                </c:pt>
                <c:pt idx="22">
                  <c:v>1092420</c:v>
                </c:pt>
                <c:pt idx="23">
                  <c:v>789274</c:v>
                </c:pt>
                <c:pt idx="24">
                  <c:v>3279831</c:v>
                </c:pt>
                <c:pt idx="25">
                  <c:v>1034668</c:v>
                </c:pt>
                <c:pt idx="26">
                  <c:v>44706</c:v>
                </c:pt>
                <c:pt idx="27">
                  <c:v>109993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B-431A-A473-663EE5FDDDB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1772325</c:v>
                </c:pt>
                <c:pt idx="1">
                  <c:v>501654</c:v>
                </c:pt>
                <c:pt idx="2">
                  <c:v>164043</c:v>
                </c:pt>
                <c:pt idx="3">
                  <c:v>870776</c:v>
                </c:pt>
                <c:pt idx="4">
                  <c:v>65825</c:v>
                </c:pt>
                <c:pt idx="5">
                  <c:v>612069</c:v>
                </c:pt>
                <c:pt idx="6">
                  <c:v>51056</c:v>
                </c:pt>
                <c:pt idx="7">
                  <c:v>1587266</c:v>
                </c:pt>
                <c:pt idx="8">
                  <c:v>1250403</c:v>
                </c:pt>
                <c:pt idx="9">
                  <c:v>3252298</c:v>
                </c:pt>
                <c:pt idx="10">
                  <c:v>3792489</c:v>
                </c:pt>
                <c:pt idx="11">
                  <c:v>0</c:v>
                </c:pt>
                <c:pt idx="12">
                  <c:v>1345485</c:v>
                </c:pt>
                <c:pt idx="13">
                  <c:v>4426771</c:v>
                </c:pt>
                <c:pt idx="14">
                  <c:v>1899359</c:v>
                </c:pt>
                <c:pt idx="15">
                  <c:v>142293</c:v>
                </c:pt>
                <c:pt idx="16">
                  <c:v>511646</c:v>
                </c:pt>
                <c:pt idx="17">
                  <c:v>733145</c:v>
                </c:pt>
                <c:pt idx="18">
                  <c:v>0</c:v>
                </c:pt>
                <c:pt idx="19">
                  <c:v>95599</c:v>
                </c:pt>
                <c:pt idx="20">
                  <c:v>446059</c:v>
                </c:pt>
                <c:pt idx="21">
                  <c:v>77104</c:v>
                </c:pt>
                <c:pt idx="22">
                  <c:v>1234583</c:v>
                </c:pt>
                <c:pt idx="23">
                  <c:v>767996</c:v>
                </c:pt>
                <c:pt idx="24">
                  <c:v>4706761</c:v>
                </c:pt>
                <c:pt idx="25">
                  <c:v>1261414</c:v>
                </c:pt>
                <c:pt idx="26">
                  <c:v>44389</c:v>
                </c:pt>
                <c:pt idx="27">
                  <c:v>127612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B-431A-A473-663EE5FD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20999"/>
        <c:axId val="24455691"/>
      </c:barChart>
      <c:catAx>
        <c:axId val="187209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55691"/>
        <c:crosses val="autoZero"/>
        <c:auto val="1"/>
        <c:lblAlgn val="ctr"/>
        <c:lblOffset val="100"/>
        <c:noMultiLvlLbl val="0"/>
      </c:catAx>
      <c:valAx>
        <c:axId val="244556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209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5357361</c:v>
                </c:pt>
                <c:pt idx="1">
                  <c:v>31715</c:v>
                </c:pt>
                <c:pt idx="2">
                  <c:v>57671</c:v>
                </c:pt>
                <c:pt idx="3">
                  <c:v>340389</c:v>
                </c:pt>
                <c:pt idx="4">
                  <c:v>16442179</c:v>
                </c:pt>
                <c:pt idx="5">
                  <c:v>550771</c:v>
                </c:pt>
                <c:pt idx="6">
                  <c:v>932372</c:v>
                </c:pt>
                <c:pt idx="7">
                  <c:v>9725546</c:v>
                </c:pt>
                <c:pt idx="8">
                  <c:v>10826086</c:v>
                </c:pt>
                <c:pt idx="9">
                  <c:v>14861108</c:v>
                </c:pt>
                <c:pt idx="10">
                  <c:v>5452730</c:v>
                </c:pt>
                <c:pt idx="11">
                  <c:v>411140</c:v>
                </c:pt>
                <c:pt idx="12">
                  <c:v>1382278</c:v>
                </c:pt>
                <c:pt idx="13">
                  <c:v>935810</c:v>
                </c:pt>
                <c:pt idx="14">
                  <c:v>13040860</c:v>
                </c:pt>
                <c:pt idx="15">
                  <c:v>6386293</c:v>
                </c:pt>
                <c:pt idx="16">
                  <c:v>58204</c:v>
                </c:pt>
                <c:pt idx="17">
                  <c:v>0</c:v>
                </c:pt>
                <c:pt idx="18">
                  <c:v>38239</c:v>
                </c:pt>
                <c:pt idx="19">
                  <c:v>831943</c:v>
                </c:pt>
                <c:pt idx="20">
                  <c:v>0</c:v>
                </c:pt>
                <c:pt idx="21">
                  <c:v>2143552</c:v>
                </c:pt>
                <c:pt idx="22">
                  <c:v>115368</c:v>
                </c:pt>
                <c:pt idx="23">
                  <c:v>276802</c:v>
                </c:pt>
                <c:pt idx="24">
                  <c:v>10913750</c:v>
                </c:pt>
                <c:pt idx="25">
                  <c:v>2207169</c:v>
                </c:pt>
                <c:pt idx="26">
                  <c:v>14036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5750960</c:v>
                </c:pt>
                <c:pt idx="1">
                  <c:v>34762</c:v>
                </c:pt>
                <c:pt idx="2">
                  <c:v>101691</c:v>
                </c:pt>
                <c:pt idx="3">
                  <c:v>373188</c:v>
                </c:pt>
                <c:pt idx="4">
                  <c:v>17078245</c:v>
                </c:pt>
                <c:pt idx="5">
                  <c:v>412745</c:v>
                </c:pt>
                <c:pt idx="6">
                  <c:v>932593</c:v>
                </c:pt>
                <c:pt idx="7">
                  <c:v>7953275</c:v>
                </c:pt>
                <c:pt idx="8">
                  <c:v>13501752</c:v>
                </c:pt>
                <c:pt idx="9">
                  <c:v>15619444</c:v>
                </c:pt>
                <c:pt idx="10">
                  <c:v>5144157</c:v>
                </c:pt>
                <c:pt idx="11">
                  <c:v>314669</c:v>
                </c:pt>
                <c:pt idx="12">
                  <c:v>1379014</c:v>
                </c:pt>
                <c:pt idx="13">
                  <c:v>1059499</c:v>
                </c:pt>
                <c:pt idx="14">
                  <c:v>14014998</c:v>
                </c:pt>
                <c:pt idx="15">
                  <c:v>5057851</c:v>
                </c:pt>
                <c:pt idx="16">
                  <c:v>73309</c:v>
                </c:pt>
                <c:pt idx="17">
                  <c:v>0</c:v>
                </c:pt>
                <c:pt idx="18">
                  <c:v>37032</c:v>
                </c:pt>
                <c:pt idx="19">
                  <c:v>785023</c:v>
                </c:pt>
                <c:pt idx="20">
                  <c:v>0</c:v>
                </c:pt>
                <c:pt idx="21">
                  <c:v>2507816</c:v>
                </c:pt>
                <c:pt idx="22">
                  <c:v>105122</c:v>
                </c:pt>
                <c:pt idx="23">
                  <c:v>353407</c:v>
                </c:pt>
                <c:pt idx="24">
                  <c:v>12227795</c:v>
                </c:pt>
                <c:pt idx="25">
                  <c:v>2011618</c:v>
                </c:pt>
                <c:pt idx="26">
                  <c:v>18000</c:v>
                </c:pt>
                <c:pt idx="27">
                  <c:v>175275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004601"/>
        <c:axId val="48435191"/>
      </c:barChart>
      <c:catAx>
        <c:axId val="320046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35191"/>
        <c:crosses val="autoZero"/>
        <c:auto val="1"/>
        <c:lblAlgn val="ctr"/>
        <c:lblOffset val="100"/>
        <c:noMultiLvlLbl val="0"/>
      </c:catAx>
      <c:valAx>
        <c:axId val="484351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046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188078</c:v>
                </c:pt>
                <c:pt idx="1">
                  <c:v>114449</c:v>
                </c:pt>
                <c:pt idx="2">
                  <c:v>405826</c:v>
                </c:pt>
                <c:pt idx="3">
                  <c:v>65314</c:v>
                </c:pt>
                <c:pt idx="4">
                  <c:v>3404442</c:v>
                </c:pt>
                <c:pt idx="5">
                  <c:v>47990</c:v>
                </c:pt>
                <c:pt idx="6">
                  <c:v>8574</c:v>
                </c:pt>
                <c:pt idx="7">
                  <c:v>4983773</c:v>
                </c:pt>
                <c:pt idx="8">
                  <c:v>2228824</c:v>
                </c:pt>
                <c:pt idx="9">
                  <c:v>283966</c:v>
                </c:pt>
                <c:pt idx="10">
                  <c:v>63735</c:v>
                </c:pt>
                <c:pt idx="11">
                  <c:v>996</c:v>
                </c:pt>
                <c:pt idx="12">
                  <c:v>63595</c:v>
                </c:pt>
                <c:pt idx="13">
                  <c:v>360364</c:v>
                </c:pt>
                <c:pt idx="14">
                  <c:v>65060</c:v>
                </c:pt>
                <c:pt idx="15">
                  <c:v>252883</c:v>
                </c:pt>
                <c:pt idx="16">
                  <c:v>111207</c:v>
                </c:pt>
                <c:pt idx="17">
                  <c:v>268252</c:v>
                </c:pt>
                <c:pt idx="18">
                  <c:v>0</c:v>
                </c:pt>
                <c:pt idx="19">
                  <c:v>189739</c:v>
                </c:pt>
                <c:pt idx="20">
                  <c:v>804099</c:v>
                </c:pt>
                <c:pt idx="21">
                  <c:v>322078</c:v>
                </c:pt>
                <c:pt idx="22">
                  <c:v>514091</c:v>
                </c:pt>
                <c:pt idx="23">
                  <c:v>112896</c:v>
                </c:pt>
                <c:pt idx="24">
                  <c:v>679919</c:v>
                </c:pt>
                <c:pt idx="25">
                  <c:v>7288058</c:v>
                </c:pt>
                <c:pt idx="26">
                  <c:v>1028239</c:v>
                </c:pt>
                <c:pt idx="27">
                  <c:v>165944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D-4F4C-9375-27733C6B25D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230483</c:v>
                </c:pt>
                <c:pt idx="1">
                  <c:v>68600</c:v>
                </c:pt>
                <c:pt idx="2">
                  <c:v>342690</c:v>
                </c:pt>
                <c:pt idx="3">
                  <c:v>210514</c:v>
                </c:pt>
                <c:pt idx="4">
                  <c:v>3196472</c:v>
                </c:pt>
                <c:pt idx="5">
                  <c:v>27433</c:v>
                </c:pt>
                <c:pt idx="6">
                  <c:v>11775</c:v>
                </c:pt>
                <c:pt idx="7">
                  <c:v>4769775</c:v>
                </c:pt>
                <c:pt idx="8">
                  <c:v>2278112</c:v>
                </c:pt>
                <c:pt idx="9">
                  <c:v>279542</c:v>
                </c:pt>
                <c:pt idx="10">
                  <c:v>108970</c:v>
                </c:pt>
                <c:pt idx="11">
                  <c:v>1415</c:v>
                </c:pt>
                <c:pt idx="12">
                  <c:v>60387</c:v>
                </c:pt>
                <c:pt idx="13">
                  <c:v>492365</c:v>
                </c:pt>
                <c:pt idx="14">
                  <c:v>126661</c:v>
                </c:pt>
                <c:pt idx="15">
                  <c:v>237803</c:v>
                </c:pt>
                <c:pt idx="16">
                  <c:v>123766</c:v>
                </c:pt>
                <c:pt idx="17">
                  <c:v>217737</c:v>
                </c:pt>
                <c:pt idx="18">
                  <c:v>15</c:v>
                </c:pt>
                <c:pt idx="19">
                  <c:v>158814</c:v>
                </c:pt>
                <c:pt idx="20">
                  <c:v>825226</c:v>
                </c:pt>
                <c:pt idx="21">
                  <c:v>218168</c:v>
                </c:pt>
                <c:pt idx="22">
                  <c:v>481069</c:v>
                </c:pt>
                <c:pt idx="23">
                  <c:v>119608</c:v>
                </c:pt>
                <c:pt idx="24">
                  <c:v>610553</c:v>
                </c:pt>
                <c:pt idx="25">
                  <c:v>6830071</c:v>
                </c:pt>
                <c:pt idx="26">
                  <c:v>998527</c:v>
                </c:pt>
                <c:pt idx="27">
                  <c:v>150759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CD-4F4C-9375-27733C6B2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777988"/>
        <c:axId val="46289323"/>
      </c:barChart>
      <c:catAx>
        <c:axId val="217779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89323"/>
        <c:crosses val="autoZero"/>
        <c:auto val="1"/>
        <c:lblAlgn val="ctr"/>
        <c:lblOffset val="100"/>
        <c:noMultiLvlLbl val="0"/>
      </c:catAx>
      <c:valAx>
        <c:axId val="462893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779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1305293</c:v>
                </c:pt>
                <c:pt idx="1">
                  <c:v>345949</c:v>
                </c:pt>
                <c:pt idx="2">
                  <c:v>2213395</c:v>
                </c:pt>
                <c:pt idx="3">
                  <c:v>1356737</c:v>
                </c:pt>
                <c:pt idx="4">
                  <c:v>5091635</c:v>
                </c:pt>
                <c:pt idx="5">
                  <c:v>471581</c:v>
                </c:pt>
                <c:pt idx="6">
                  <c:v>3059</c:v>
                </c:pt>
                <c:pt idx="7">
                  <c:v>6816830</c:v>
                </c:pt>
                <c:pt idx="8">
                  <c:v>4521020</c:v>
                </c:pt>
                <c:pt idx="9">
                  <c:v>3760934</c:v>
                </c:pt>
                <c:pt idx="10">
                  <c:v>1586365</c:v>
                </c:pt>
                <c:pt idx="11">
                  <c:v>11437</c:v>
                </c:pt>
                <c:pt idx="12">
                  <c:v>1001674</c:v>
                </c:pt>
                <c:pt idx="13">
                  <c:v>2016443</c:v>
                </c:pt>
                <c:pt idx="14">
                  <c:v>3278216</c:v>
                </c:pt>
                <c:pt idx="15">
                  <c:v>520277</c:v>
                </c:pt>
                <c:pt idx="16">
                  <c:v>308301</c:v>
                </c:pt>
                <c:pt idx="17">
                  <c:v>359925</c:v>
                </c:pt>
                <c:pt idx="18">
                  <c:v>92</c:v>
                </c:pt>
                <c:pt idx="19">
                  <c:v>416922</c:v>
                </c:pt>
                <c:pt idx="20">
                  <c:v>643297</c:v>
                </c:pt>
                <c:pt idx="21">
                  <c:v>323167</c:v>
                </c:pt>
                <c:pt idx="22">
                  <c:v>1671481</c:v>
                </c:pt>
                <c:pt idx="23">
                  <c:v>394542</c:v>
                </c:pt>
                <c:pt idx="24">
                  <c:v>2018134</c:v>
                </c:pt>
                <c:pt idx="25">
                  <c:v>8807571</c:v>
                </c:pt>
                <c:pt idx="26">
                  <c:v>1165579</c:v>
                </c:pt>
                <c:pt idx="27">
                  <c:v>192687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A7D-80B4-BE141644611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1599936</c:v>
                </c:pt>
                <c:pt idx="1">
                  <c:v>561665</c:v>
                </c:pt>
                <c:pt idx="2">
                  <c:v>1823234</c:v>
                </c:pt>
                <c:pt idx="3">
                  <c:v>1154102</c:v>
                </c:pt>
                <c:pt idx="4">
                  <c:v>5300089</c:v>
                </c:pt>
                <c:pt idx="5">
                  <c:v>416074</c:v>
                </c:pt>
                <c:pt idx="6">
                  <c:v>6208</c:v>
                </c:pt>
                <c:pt idx="7">
                  <c:v>6964575</c:v>
                </c:pt>
                <c:pt idx="8">
                  <c:v>5143269</c:v>
                </c:pt>
                <c:pt idx="9">
                  <c:v>5255506</c:v>
                </c:pt>
                <c:pt idx="10">
                  <c:v>1873092</c:v>
                </c:pt>
                <c:pt idx="11">
                  <c:v>0</c:v>
                </c:pt>
                <c:pt idx="12">
                  <c:v>976969</c:v>
                </c:pt>
                <c:pt idx="13">
                  <c:v>1878521</c:v>
                </c:pt>
                <c:pt idx="14">
                  <c:v>3794739</c:v>
                </c:pt>
                <c:pt idx="15">
                  <c:v>207003</c:v>
                </c:pt>
                <c:pt idx="16">
                  <c:v>313818</c:v>
                </c:pt>
                <c:pt idx="17">
                  <c:v>390213</c:v>
                </c:pt>
                <c:pt idx="18">
                  <c:v>0</c:v>
                </c:pt>
                <c:pt idx="19">
                  <c:v>398284</c:v>
                </c:pt>
                <c:pt idx="20">
                  <c:v>644933</c:v>
                </c:pt>
                <c:pt idx="21">
                  <c:v>436153</c:v>
                </c:pt>
                <c:pt idx="22">
                  <c:v>1486657</c:v>
                </c:pt>
                <c:pt idx="23">
                  <c:v>355488</c:v>
                </c:pt>
                <c:pt idx="24">
                  <c:v>2416971</c:v>
                </c:pt>
                <c:pt idx="25">
                  <c:v>8706011</c:v>
                </c:pt>
                <c:pt idx="26">
                  <c:v>1160542</c:v>
                </c:pt>
                <c:pt idx="27">
                  <c:v>213775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4-4A7D-80B4-BE141644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77442"/>
        <c:axId val="50731731"/>
      </c:barChart>
      <c:catAx>
        <c:axId val="236774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31731"/>
        <c:crosses val="autoZero"/>
        <c:auto val="1"/>
        <c:lblAlgn val="ctr"/>
        <c:lblOffset val="100"/>
        <c:noMultiLvlLbl val="0"/>
      </c:catAx>
      <c:valAx>
        <c:axId val="507317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774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918351</c:v>
                </c:pt>
                <c:pt idx="1">
                  <c:v>6</c:v>
                </c:pt>
                <c:pt idx="2">
                  <c:v>34239</c:v>
                </c:pt>
                <c:pt idx="3">
                  <c:v>107548</c:v>
                </c:pt>
                <c:pt idx="4">
                  <c:v>1782458</c:v>
                </c:pt>
                <c:pt idx="5">
                  <c:v>4009</c:v>
                </c:pt>
                <c:pt idx="6">
                  <c:v>0</c:v>
                </c:pt>
                <c:pt idx="7">
                  <c:v>251860</c:v>
                </c:pt>
                <c:pt idx="8">
                  <c:v>1411541</c:v>
                </c:pt>
                <c:pt idx="9">
                  <c:v>2406553</c:v>
                </c:pt>
                <c:pt idx="10">
                  <c:v>604902</c:v>
                </c:pt>
                <c:pt idx="11">
                  <c:v>9703</c:v>
                </c:pt>
                <c:pt idx="12">
                  <c:v>97532</c:v>
                </c:pt>
                <c:pt idx="13">
                  <c:v>31251</c:v>
                </c:pt>
                <c:pt idx="14">
                  <c:v>1993689</c:v>
                </c:pt>
                <c:pt idx="15">
                  <c:v>98383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8597</c:v>
                </c:pt>
                <c:pt idx="20">
                  <c:v>0</c:v>
                </c:pt>
                <c:pt idx="21">
                  <c:v>227264</c:v>
                </c:pt>
                <c:pt idx="22">
                  <c:v>7012</c:v>
                </c:pt>
                <c:pt idx="23">
                  <c:v>0</c:v>
                </c:pt>
                <c:pt idx="24">
                  <c:v>1576134</c:v>
                </c:pt>
                <c:pt idx="25">
                  <c:v>128336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0EE-893A-C8CCB2E48E6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1131060</c:v>
                </c:pt>
                <c:pt idx="1">
                  <c:v>3426</c:v>
                </c:pt>
                <c:pt idx="2">
                  <c:v>56820</c:v>
                </c:pt>
                <c:pt idx="3">
                  <c:v>128882</c:v>
                </c:pt>
                <c:pt idx="4">
                  <c:v>2356365</c:v>
                </c:pt>
                <c:pt idx="5">
                  <c:v>3278</c:v>
                </c:pt>
                <c:pt idx="6">
                  <c:v>0</c:v>
                </c:pt>
                <c:pt idx="7">
                  <c:v>292285</c:v>
                </c:pt>
                <c:pt idx="8">
                  <c:v>2161505</c:v>
                </c:pt>
                <c:pt idx="9">
                  <c:v>3138822</c:v>
                </c:pt>
                <c:pt idx="10">
                  <c:v>832181</c:v>
                </c:pt>
                <c:pt idx="11">
                  <c:v>0</c:v>
                </c:pt>
                <c:pt idx="12">
                  <c:v>120536</c:v>
                </c:pt>
                <c:pt idx="13">
                  <c:v>78962</c:v>
                </c:pt>
                <c:pt idx="14">
                  <c:v>2740976</c:v>
                </c:pt>
                <c:pt idx="15">
                  <c:v>72895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379602</c:v>
                </c:pt>
                <c:pt idx="22">
                  <c:v>4852</c:v>
                </c:pt>
                <c:pt idx="23">
                  <c:v>0</c:v>
                </c:pt>
                <c:pt idx="24">
                  <c:v>1859547</c:v>
                </c:pt>
                <c:pt idx="25">
                  <c:v>227627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0EE-893A-C8CCB2E4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976684"/>
        <c:axId val="39786330"/>
      </c:barChart>
      <c:catAx>
        <c:axId val="639766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86330"/>
        <c:crosses val="autoZero"/>
        <c:auto val="1"/>
        <c:lblAlgn val="ctr"/>
        <c:lblOffset val="100"/>
        <c:noMultiLvlLbl val="0"/>
      </c:catAx>
      <c:valAx>
        <c:axId val="397863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766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332228</c:v>
                </c:pt>
                <c:pt idx="1">
                  <c:v>280919</c:v>
                </c:pt>
                <c:pt idx="2">
                  <c:v>1904716</c:v>
                </c:pt>
                <c:pt idx="3">
                  <c:v>540856</c:v>
                </c:pt>
                <c:pt idx="4">
                  <c:v>5140</c:v>
                </c:pt>
                <c:pt idx="5">
                  <c:v>284292</c:v>
                </c:pt>
                <c:pt idx="6">
                  <c:v>62</c:v>
                </c:pt>
                <c:pt idx="7">
                  <c:v>783482</c:v>
                </c:pt>
                <c:pt idx="8">
                  <c:v>1260605</c:v>
                </c:pt>
                <c:pt idx="9">
                  <c:v>1160768</c:v>
                </c:pt>
                <c:pt idx="10">
                  <c:v>510695</c:v>
                </c:pt>
                <c:pt idx="11">
                  <c:v>0</c:v>
                </c:pt>
                <c:pt idx="12">
                  <c:v>531364</c:v>
                </c:pt>
                <c:pt idx="13">
                  <c:v>1473290</c:v>
                </c:pt>
                <c:pt idx="14">
                  <c:v>1151411</c:v>
                </c:pt>
                <c:pt idx="15">
                  <c:v>5093</c:v>
                </c:pt>
                <c:pt idx="16">
                  <c:v>192171</c:v>
                </c:pt>
                <c:pt idx="17">
                  <c:v>5036</c:v>
                </c:pt>
                <c:pt idx="18">
                  <c:v>92</c:v>
                </c:pt>
                <c:pt idx="19">
                  <c:v>355917</c:v>
                </c:pt>
                <c:pt idx="20">
                  <c:v>82574</c:v>
                </c:pt>
                <c:pt idx="21">
                  <c:v>2371</c:v>
                </c:pt>
                <c:pt idx="22">
                  <c:v>699474</c:v>
                </c:pt>
                <c:pt idx="23">
                  <c:v>244511</c:v>
                </c:pt>
                <c:pt idx="24">
                  <c:v>50903</c:v>
                </c:pt>
                <c:pt idx="25">
                  <c:v>399252</c:v>
                </c:pt>
                <c:pt idx="26">
                  <c:v>0</c:v>
                </c:pt>
                <c:pt idx="27">
                  <c:v>33948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2-44FE-9B29-46395364C35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394915</c:v>
                </c:pt>
                <c:pt idx="1">
                  <c:v>515598</c:v>
                </c:pt>
                <c:pt idx="2">
                  <c:v>1534130</c:v>
                </c:pt>
                <c:pt idx="3">
                  <c:v>553025</c:v>
                </c:pt>
                <c:pt idx="4">
                  <c:v>0</c:v>
                </c:pt>
                <c:pt idx="5">
                  <c:v>249954</c:v>
                </c:pt>
                <c:pt idx="6">
                  <c:v>23</c:v>
                </c:pt>
                <c:pt idx="7">
                  <c:v>1091718</c:v>
                </c:pt>
                <c:pt idx="8">
                  <c:v>1108330</c:v>
                </c:pt>
                <c:pt idx="9">
                  <c:v>1894998</c:v>
                </c:pt>
                <c:pt idx="10">
                  <c:v>615711</c:v>
                </c:pt>
                <c:pt idx="11">
                  <c:v>0</c:v>
                </c:pt>
                <c:pt idx="12">
                  <c:v>559550</c:v>
                </c:pt>
                <c:pt idx="13">
                  <c:v>1240439</c:v>
                </c:pt>
                <c:pt idx="14">
                  <c:v>906668</c:v>
                </c:pt>
                <c:pt idx="15">
                  <c:v>9292</c:v>
                </c:pt>
                <c:pt idx="16">
                  <c:v>204834</c:v>
                </c:pt>
                <c:pt idx="17">
                  <c:v>10145</c:v>
                </c:pt>
                <c:pt idx="18">
                  <c:v>0</c:v>
                </c:pt>
                <c:pt idx="19">
                  <c:v>355378</c:v>
                </c:pt>
                <c:pt idx="20">
                  <c:v>39700</c:v>
                </c:pt>
                <c:pt idx="21">
                  <c:v>13</c:v>
                </c:pt>
                <c:pt idx="22">
                  <c:v>543965</c:v>
                </c:pt>
                <c:pt idx="23">
                  <c:v>225481</c:v>
                </c:pt>
                <c:pt idx="24">
                  <c:v>234411</c:v>
                </c:pt>
                <c:pt idx="25">
                  <c:v>343795</c:v>
                </c:pt>
                <c:pt idx="26">
                  <c:v>0</c:v>
                </c:pt>
                <c:pt idx="27">
                  <c:v>62947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2-44FE-9B29-46395364C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28845"/>
        <c:axId val="34890474"/>
      </c:barChart>
      <c:catAx>
        <c:axId val="124288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90474"/>
        <c:crosses val="autoZero"/>
        <c:auto val="1"/>
        <c:lblAlgn val="ctr"/>
        <c:lblOffset val="100"/>
        <c:noMultiLvlLbl val="0"/>
      </c:catAx>
      <c:valAx>
        <c:axId val="348904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288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54714</c:v>
                </c:pt>
                <c:pt idx="1">
                  <c:v>65024</c:v>
                </c:pt>
                <c:pt idx="2">
                  <c:v>274440</c:v>
                </c:pt>
                <c:pt idx="3">
                  <c:v>708333</c:v>
                </c:pt>
                <c:pt idx="4">
                  <c:v>3304037</c:v>
                </c:pt>
                <c:pt idx="5">
                  <c:v>183280</c:v>
                </c:pt>
                <c:pt idx="6">
                  <c:v>2997</c:v>
                </c:pt>
                <c:pt idx="7">
                  <c:v>5781488</c:v>
                </c:pt>
                <c:pt idx="8">
                  <c:v>1848874</c:v>
                </c:pt>
                <c:pt idx="9">
                  <c:v>193613</c:v>
                </c:pt>
                <c:pt idx="10">
                  <c:v>470768</c:v>
                </c:pt>
                <c:pt idx="11">
                  <c:v>1734</c:v>
                </c:pt>
                <c:pt idx="12">
                  <c:v>372778</c:v>
                </c:pt>
                <c:pt idx="13">
                  <c:v>511902</c:v>
                </c:pt>
                <c:pt idx="14">
                  <c:v>133116</c:v>
                </c:pt>
                <c:pt idx="15">
                  <c:v>416801</c:v>
                </c:pt>
                <c:pt idx="16">
                  <c:v>90667</c:v>
                </c:pt>
                <c:pt idx="17">
                  <c:v>354889</c:v>
                </c:pt>
                <c:pt idx="18">
                  <c:v>0</c:v>
                </c:pt>
                <c:pt idx="19">
                  <c:v>52408</c:v>
                </c:pt>
                <c:pt idx="20">
                  <c:v>560723</c:v>
                </c:pt>
                <c:pt idx="21">
                  <c:v>93532</c:v>
                </c:pt>
                <c:pt idx="22">
                  <c:v>964995</c:v>
                </c:pt>
                <c:pt idx="23">
                  <c:v>150031</c:v>
                </c:pt>
                <c:pt idx="24">
                  <c:v>391097</c:v>
                </c:pt>
                <c:pt idx="25">
                  <c:v>8279983</c:v>
                </c:pt>
                <c:pt idx="26">
                  <c:v>1165575</c:v>
                </c:pt>
                <c:pt idx="27">
                  <c:v>158739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4-4434-B679-762FC75569F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73961</c:v>
                </c:pt>
                <c:pt idx="1">
                  <c:v>42641</c:v>
                </c:pt>
                <c:pt idx="2">
                  <c:v>232284</c:v>
                </c:pt>
                <c:pt idx="3">
                  <c:v>472195</c:v>
                </c:pt>
                <c:pt idx="4">
                  <c:v>2943724</c:v>
                </c:pt>
                <c:pt idx="5">
                  <c:v>162842</c:v>
                </c:pt>
                <c:pt idx="6">
                  <c:v>6185</c:v>
                </c:pt>
                <c:pt idx="7">
                  <c:v>5580572</c:v>
                </c:pt>
                <c:pt idx="8">
                  <c:v>1873434</c:v>
                </c:pt>
                <c:pt idx="9">
                  <c:v>221686</c:v>
                </c:pt>
                <c:pt idx="10">
                  <c:v>425200</c:v>
                </c:pt>
                <c:pt idx="11">
                  <c:v>0</c:v>
                </c:pt>
                <c:pt idx="12">
                  <c:v>296883</c:v>
                </c:pt>
                <c:pt idx="13">
                  <c:v>559120</c:v>
                </c:pt>
                <c:pt idx="14">
                  <c:v>147095</c:v>
                </c:pt>
                <c:pt idx="15">
                  <c:v>124816</c:v>
                </c:pt>
                <c:pt idx="16">
                  <c:v>89325</c:v>
                </c:pt>
                <c:pt idx="17">
                  <c:v>380068</c:v>
                </c:pt>
                <c:pt idx="18">
                  <c:v>0</c:v>
                </c:pt>
                <c:pt idx="19">
                  <c:v>39449</c:v>
                </c:pt>
                <c:pt idx="20">
                  <c:v>605233</c:v>
                </c:pt>
                <c:pt idx="21">
                  <c:v>56538</c:v>
                </c:pt>
                <c:pt idx="22">
                  <c:v>937840</c:v>
                </c:pt>
                <c:pt idx="23">
                  <c:v>130007</c:v>
                </c:pt>
                <c:pt idx="24">
                  <c:v>323013</c:v>
                </c:pt>
                <c:pt idx="25">
                  <c:v>8134589</c:v>
                </c:pt>
                <c:pt idx="26">
                  <c:v>1160542</c:v>
                </c:pt>
                <c:pt idx="27">
                  <c:v>150828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4-4434-B679-762FC7556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529867"/>
        <c:axId val="14087821"/>
      </c:barChart>
      <c:catAx>
        <c:axId val="305298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87821"/>
        <c:crosses val="autoZero"/>
        <c:auto val="1"/>
        <c:lblAlgn val="ctr"/>
        <c:lblOffset val="100"/>
        <c:noMultiLvlLbl val="0"/>
      </c:catAx>
      <c:valAx>
        <c:axId val="140878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298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42968687.037</c:v>
              </c:pt>
              <c:pt idx="1">
                <c:v>43849383.092000008</c:v>
              </c:pt>
              <c:pt idx="2">
                <c:v>48177203.59300001</c:v>
              </c:pt>
              <c:pt idx="3">
                <c:v>47604904.522999987</c:v>
              </c:pt>
              <c:pt idx="4">
                <c:v>47813411.052000001</c:v>
              </c:pt>
              <c:pt idx="5">
                <c:v>45420917.067000002</c:v>
              </c:pt>
              <c:pt idx="6">
                <c:v>48019178.258000001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6F-4CD3-AEC6-C034F1EA472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45832321.104000002</c:v>
              </c:pt>
              <c:pt idx="1">
                <c:v>43099098.326000012</c:v>
              </c:pt>
              <c:pt idx="2">
                <c:v>47469559.139000013</c:v>
              </c:pt>
              <c:pt idx="3">
                <c:v>49124220.273000002</c:v>
              </c:pt>
              <c:pt idx="4">
                <c:v>51198942.700000003</c:v>
              </c:pt>
              <c:pt idx="5">
                <c:v>47404647.737999998</c:v>
              </c:pt>
              <c:pt idx="6">
                <c:v>47216353.566000007</c:v>
              </c:pt>
              <c:pt idx="7">
                <c:v>46280436.435000002</c:v>
              </c:pt>
              <c:pt idx="8">
                <c:v>45294250.763999999</c:v>
              </c:pt>
              <c:pt idx="9">
                <c:v>46134039.717999987</c:v>
              </c:pt>
              <c:pt idx="10">
                <c:v>44649888.461999997</c:v>
              </c:pt>
              <c:pt idx="11">
                <c:v>44560599.811999992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6F-4CD3-AEC6-C034F1EA4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32255"/>
        <c:axId val="52941814"/>
      </c:lineChart>
      <c:catAx>
        <c:axId val="146322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41814"/>
        <c:crosses val="autoZero"/>
        <c:auto val="1"/>
        <c:lblAlgn val="ctr"/>
        <c:lblOffset val="100"/>
        <c:noMultiLvlLbl val="0"/>
      </c:catAx>
      <c:valAx>
        <c:axId val="5294181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322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14053011</c:v>
              </c:pt>
              <c:pt idx="1">
                <c:v>13791767</c:v>
              </c:pt>
              <c:pt idx="2">
                <c:v>15223530</c:v>
              </c:pt>
              <c:pt idx="3">
                <c:v>15758382</c:v>
              </c:pt>
              <c:pt idx="4">
                <c:v>14795201</c:v>
              </c:pt>
              <c:pt idx="5">
                <c:v>13463222</c:v>
              </c:pt>
              <c:pt idx="6">
                <c:v>16447652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E2-4DA9-9BB1-20EA554C0AD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15306586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4E2-4DA9-9BB1-20EA554C0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82477"/>
        <c:axId val="62069631"/>
      </c:lineChart>
      <c:catAx>
        <c:axId val="382824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69631"/>
        <c:crosses val="autoZero"/>
        <c:auto val="1"/>
        <c:lblAlgn val="ctr"/>
        <c:lblOffset val="100"/>
        <c:noMultiLvlLbl val="0"/>
      </c:catAx>
      <c:valAx>
        <c:axId val="6206963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8247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  <c:pt idx="4">
                <c:v>6460308</c:v>
              </c:pt>
              <c:pt idx="5">
                <c:v>6548914</c:v>
              </c:pt>
              <c:pt idx="6">
                <c:v>6497564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DC-4C41-9A77-62421012F44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FDC-4C41-9A77-62421012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433504"/>
        <c:axId val="12222827"/>
      </c:lineChart>
      <c:catAx>
        <c:axId val="254335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22827"/>
        <c:crosses val="autoZero"/>
        <c:auto val="1"/>
        <c:lblAlgn val="ctr"/>
        <c:lblOffset val="100"/>
        <c:noMultiLvlLbl val="0"/>
      </c:catAx>
      <c:valAx>
        <c:axId val="1222282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335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21592408</c:v>
              </c:pt>
              <c:pt idx="1">
                <c:v>21974810</c:v>
              </c:pt>
              <c:pt idx="2">
                <c:v>24369908</c:v>
              </c:pt>
              <c:pt idx="3">
                <c:v>23983053</c:v>
              </c:pt>
              <c:pt idx="4">
                <c:v>25346160</c:v>
              </c:pt>
              <c:pt idx="5">
                <c:v>24206588</c:v>
              </c:pt>
              <c:pt idx="6">
                <c:v>24063620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7F-4989-9366-114A12D8361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F7F-4989-9366-114A12D83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60921"/>
        <c:axId val="55841415"/>
      </c:lineChart>
      <c:catAx>
        <c:axId val="547609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41415"/>
        <c:crosses val="autoZero"/>
        <c:auto val="1"/>
        <c:lblAlgn val="ctr"/>
        <c:lblOffset val="100"/>
        <c:noMultiLvlLbl val="0"/>
      </c:catAx>
      <c:valAx>
        <c:axId val="5584141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609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14973044</c:v>
              </c:pt>
              <c:pt idx="1">
                <c:v>14854655</c:v>
              </c:pt>
              <c:pt idx="2">
                <c:v>16012433</c:v>
              </c:pt>
              <c:pt idx="3">
                <c:v>16487082</c:v>
              </c:pt>
              <c:pt idx="4">
                <c:v>17104257</c:v>
              </c:pt>
              <c:pt idx="5">
                <c:v>16358828</c:v>
              </c:pt>
              <c:pt idx="6">
                <c:v>16335307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2B-460C-9326-EEE2616DEF6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2B-460C-9326-EEE2616DE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2892"/>
        <c:axId val="44288365"/>
      </c:lineChart>
      <c:catAx>
        <c:axId val="49328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88365"/>
        <c:crosses val="autoZero"/>
        <c:auto val="1"/>
        <c:lblAlgn val="ctr"/>
        <c:lblOffset val="100"/>
        <c:noMultiLvlLbl val="0"/>
      </c:catAx>
      <c:valAx>
        <c:axId val="442883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289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2102553</c:v>
                </c:pt>
                <c:pt idx="1">
                  <c:v>747892</c:v>
                </c:pt>
                <c:pt idx="2">
                  <c:v>2507300</c:v>
                </c:pt>
                <c:pt idx="3">
                  <c:v>1544419</c:v>
                </c:pt>
                <c:pt idx="4">
                  <c:v>190491</c:v>
                </c:pt>
                <c:pt idx="5">
                  <c:v>902812</c:v>
                </c:pt>
                <c:pt idx="6">
                  <c:v>199126</c:v>
                </c:pt>
                <c:pt idx="7">
                  <c:v>2190443</c:v>
                </c:pt>
                <c:pt idx="8">
                  <c:v>2600199</c:v>
                </c:pt>
                <c:pt idx="9">
                  <c:v>3652793</c:v>
                </c:pt>
                <c:pt idx="10">
                  <c:v>4598264</c:v>
                </c:pt>
                <c:pt idx="11">
                  <c:v>4000</c:v>
                </c:pt>
                <c:pt idx="12">
                  <c:v>1965725</c:v>
                </c:pt>
                <c:pt idx="13">
                  <c:v>8139681</c:v>
                </c:pt>
                <c:pt idx="14">
                  <c:v>3114066</c:v>
                </c:pt>
                <c:pt idx="15">
                  <c:v>268812</c:v>
                </c:pt>
                <c:pt idx="16">
                  <c:v>582655</c:v>
                </c:pt>
                <c:pt idx="17">
                  <c:v>662921</c:v>
                </c:pt>
                <c:pt idx="18">
                  <c:v>8284</c:v>
                </c:pt>
                <c:pt idx="19">
                  <c:v>480946</c:v>
                </c:pt>
                <c:pt idx="20">
                  <c:v>594760</c:v>
                </c:pt>
                <c:pt idx="21">
                  <c:v>215280</c:v>
                </c:pt>
                <c:pt idx="22">
                  <c:v>1797721</c:v>
                </c:pt>
                <c:pt idx="23">
                  <c:v>1105331</c:v>
                </c:pt>
                <c:pt idx="24">
                  <c:v>4427599</c:v>
                </c:pt>
                <c:pt idx="25">
                  <c:v>1455361</c:v>
                </c:pt>
                <c:pt idx="26">
                  <c:v>173710</c:v>
                </c:pt>
                <c:pt idx="27">
                  <c:v>215829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2587192</c:v>
                </c:pt>
                <c:pt idx="1">
                  <c:v>1165200</c:v>
                </c:pt>
                <c:pt idx="2">
                  <c:v>2088605</c:v>
                </c:pt>
                <c:pt idx="3">
                  <c:v>1504546</c:v>
                </c:pt>
                <c:pt idx="4">
                  <c:v>106434</c:v>
                </c:pt>
                <c:pt idx="5">
                  <c:v>1080902</c:v>
                </c:pt>
                <c:pt idx="6">
                  <c:v>200690</c:v>
                </c:pt>
                <c:pt idx="7">
                  <c:v>2725011</c:v>
                </c:pt>
                <c:pt idx="8">
                  <c:v>2421090</c:v>
                </c:pt>
                <c:pt idx="9">
                  <c:v>5386344</c:v>
                </c:pt>
                <c:pt idx="10">
                  <c:v>4538637</c:v>
                </c:pt>
                <c:pt idx="11">
                  <c:v>2726</c:v>
                </c:pt>
                <c:pt idx="12">
                  <c:v>2252752</c:v>
                </c:pt>
                <c:pt idx="13">
                  <c:v>6862267</c:v>
                </c:pt>
                <c:pt idx="14">
                  <c:v>3070166</c:v>
                </c:pt>
                <c:pt idx="15">
                  <c:v>237243</c:v>
                </c:pt>
                <c:pt idx="16">
                  <c:v>818712</c:v>
                </c:pt>
                <c:pt idx="17">
                  <c:v>748628</c:v>
                </c:pt>
                <c:pt idx="18">
                  <c:v>7000</c:v>
                </c:pt>
                <c:pt idx="19">
                  <c:v>492642</c:v>
                </c:pt>
                <c:pt idx="20">
                  <c:v>485759</c:v>
                </c:pt>
                <c:pt idx="21">
                  <c:v>203442</c:v>
                </c:pt>
                <c:pt idx="22">
                  <c:v>1800175</c:v>
                </c:pt>
                <c:pt idx="23">
                  <c:v>1086535</c:v>
                </c:pt>
                <c:pt idx="24">
                  <c:v>5286208</c:v>
                </c:pt>
                <c:pt idx="25">
                  <c:v>1631461</c:v>
                </c:pt>
                <c:pt idx="26">
                  <c:v>144833</c:v>
                </c:pt>
                <c:pt idx="27">
                  <c:v>227340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611158"/>
        <c:axId val="35793259"/>
      </c:barChart>
      <c:catAx>
        <c:axId val="266111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93259"/>
        <c:crosses val="autoZero"/>
        <c:auto val="1"/>
        <c:lblAlgn val="ctr"/>
        <c:lblOffset val="100"/>
        <c:noMultiLvlLbl val="0"/>
      </c:catAx>
      <c:valAx>
        <c:axId val="357932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111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1413517.25</c:v>
              </c:pt>
              <c:pt idx="1">
                <c:v>1417901</c:v>
              </c:pt>
              <c:pt idx="2">
                <c:v>1502483.5</c:v>
              </c:pt>
              <c:pt idx="3">
                <c:v>1574010.25</c:v>
              </c:pt>
              <c:pt idx="4">
                <c:v>1691114.75</c:v>
              </c:pt>
              <c:pt idx="5">
                <c:v>1603410.25</c:v>
              </c:pt>
              <c:pt idx="6">
                <c:v>1643905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E6-4BC4-B802-200DC873D47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E6-4BC4-B802-200DC873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08217"/>
        <c:axId val="32311180"/>
      </c:lineChart>
      <c:catAx>
        <c:axId val="222082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11180"/>
        <c:crosses val="autoZero"/>
        <c:auto val="1"/>
        <c:lblAlgn val="ctr"/>
        <c:lblOffset val="100"/>
        <c:noMultiLvlLbl val="0"/>
      </c:catAx>
      <c:valAx>
        <c:axId val="3231118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0821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-6.2480668620339193E-2</c:v>
              </c:pt>
              <c:pt idx="1">
                <c:v>-2.376380939993283E-2</c:v>
              </c:pt>
              <c:pt idx="2">
                <c:v>-1.03056800746405E-2</c:v>
              </c:pt>
              <c:pt idx="3">
                <c:v>-1.576616338512082E-2</c:v>
              </c:pt>
              <c:pt idx="4">
                <c:v>-2.6657831363939621E-2</c:v>
              </c:pt>
              <c:pt idx="5">
                <c:v>-2.9191983455876369E-2</c:v>
              </c:pt>
              <c:pt idx="6">
                <c:v>-2.2609229034275421E-2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55-4651-B437-2CB3716AC6A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3.8813720183656031E-2</c:v>
              </c:pt>
              <c:pt idx="1">
                <c:v>2.670676102070613E-2</c:v>
              </c:pt>
              <c:pt idx="2">
                <c:v>1.7126763647207891E-2</c:v>
              </c:pt>
              <c:pt idx="3">
                <c:v>2.4772849802388471E-2</c:v>
              </c:pt>
              <c:pt idx="4">
                <c:v>3.6954944863132999E-2</c:v>
              </c:pt>
              <c:pt idx="5">
                <c:v>3.6630557818014609E-2</c:v>
              </c:pt>
              <c:pt idx="6">
                <c:v>3.3543565024659383E-2</c:v>
              </c:pt>
              <c:pt idx="7">
                <c:v>3.3494608242195863E-2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2.8125713089071521E-2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55-4651-B437-2CB3716AC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2100"/>
        <c:axId val="30129660"/>
      </c:lineChart>
      <c:catAx>
        <c:axId val="64921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29660"/>
        <c:crosses val="autoZero"/>
        <c:auto val="1"/>
        <c:lblAlgn val="ctr"/>
        <c:lblOffset val="100"/>
        <c:noMultiLvlLbl val="0"/>
      </c:catAx>
      <c:valAx>
        <c:axId val="301296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21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-0.1067306928314129</c:v>
              </c:pt>
              <c:pt idx="1">
                <c:v>-7.0956810674903115E-2</c:v>
              </c:pt>
              <c:pt idx="2">
                <c:v>-4.6918713422934633E-2</c:v>
              </c:pt>
              <c:pt idx="3">
                <c:v>-3.6558338373002493E-2</c:v>
              </c:pt>
              <c:pt idx="4">
                <c:v>-4.4786404377096127E-2</c:v>
              </c:pt>
              <c:pt idx="5">
                <c:v>-5.4442437780064079E-2</c:v>
              </c:pt>
              <c:pt idx="6">
                <c:v>-3.2614178004702572E-2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86-4C27-892E-43C2DD5611B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4.178823541354526E-2</c:v>
              </c:pt>
              <c:pt idx="8">
                <c:v>3.6691905291299509E-2</c:v>
              </c:pt>
              <c:pt idx="9">
                <c:v>2.938652066891834E-2</c:v>
              </c:pt>
              <c:pt idx="10">
                <c:v>2.6460564840041109E-2</c:v>
              </c:pt>
              <c:pt idx="11">
                <c:v>2.595491481562151E-2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86-4C27-892E-43C2DD561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48108"/>
        <c:axId val="43082755"/>
      </c:lineChart>
      <c:catAx>
        <c:axId val="223481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82755"/>
        <c:crosses val="autoZero"/>
        <c:auto val="1"/>
        <c:lblAlgn val="ctr"/>
        <c:lblOffset val="100"/>
        <c:noMultiLvlLbl val="0"/>
      </c:catAx>
      <c:valAx>
        <c:axId val="430827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481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  <c:pt idx="4">
                <c:v>-4.6002466270709141E-2</c:v>
              </c:pt>
              <c:pt idx="5">
                <c:v>-4.6715406146357052E-2</c:v>
              </c:pt>
              <c:pt idx="6">
                <c:v>-5.5195825927627062E-2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AF-48E9-88C2-BE04D74D5BD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AF-48E9-88C2-BE04D74D5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0598"/>
        <c:axId val="26442852"/>
      </c:lineChart>
      <c:catAx>
        <c:axId val="439205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42852"/>
        <c:crosses val="autoZero"/>
        <c:auto val="1"/>
        <c:lblAlgn val="ctr"/>
        <c:lblOffset val="100"/>
        <c:noMultiLvlLbl val="0"/>
      </c:catAx>
      <c:valAx>
        <c:axId val="264428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205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1.8242570676262119E-2</c:v>
              </c:pt>
              <c:pt idx="1">
                <c:v>1.7733830401639009E-2</c:v>
              </c:pt>
              <c:pt idx="2">
                <c:v>1.022606452167785E-2</c:v>
              </c:pt>
              <c:pt idx="3">
                <c:v>-1.2257669776891691E-3</c:v>
              </c:pt>
              <c:pt idx="4">
                <c:v>-6.7950484489862628E-3</c:v>
              </c:pt>
              <c:pt idx="5">
                <c:v>-5.1826191876718219E-3</c:v>
              </c:pt>
              <c:pt idx="6">
                <c:v>-2.334353672749367E-3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5F-4A81-949E-BB4CE16067A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5F-4A81-949E-BB4CE1606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92917"/>
        <c:axId val="65064630"/>
      </c:lineChart>
      <c:catAx>
        <c:axId val="391929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64630"/>
        <c:crosses val="autoZero"/>
        <c:auto val="1"/>
        <c:lblAlgn val="ctr"/>
        <c:lblOffset val="100"/>
        <c:noMultiLvlLbl val="0"/>
      </c:catAx>
      <c:valAx>
        <c:axId val="650646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929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1.989362294875829E-2</c:v>
              </c:pt>
              <c:pt idx="1">
                <c:v>5.5287446311478314E-3</c:v>
              </c:pt>
              <c:pt idx="2">
                <c:v>-1.7086099235936739E-2</c:v>
              </c:pt>
              <c:pt idx="3">
                <c:v>-2.191238595326828E-2</c:v>
              </c:pt>
              <c:pt idx="4">
                <c:v>-2.5528162113288119E-2</c:v>
              </c:pt>
              <c:pt idx="5">
                <c:v>-2.6922587834565029E-2</c:v>
              </c:pt>
              <c:pt idx="6">
                <c:v>-2.3039186202705949E-2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8F-4591-B5F3-F3235D9A891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8F-4591-B5F3-F3235D9A8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37518"/>
        <c:axId val="44086183"/>
      </c:lineChart>
      <c:catAx>
        <c:axId val="598375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86183"/>
        <c:crosses val="autoZero"/>
        <c:auto val="1"/>
        <c:lblAlgn val="ctr"/>
        <c:lblOffset val="100"/>
        <c:noMultiLvlLbl val="0"/>
      </c:catAx>
      <c:valAx>
        <c:axId val="440861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375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4.8272411045326542E-2</c:v>
              </c:pt>
              <c:pt idx="1">
                <c:v>3.2404640649731808E-2</c:v>
              </c:pt>
              <c:pt idx="2">
                <c:v>7.5290910569245648E-3</c:v>
              </c:pt>
              <c:pt idx="3">
                <c:v>5.3393281355711419E-3</c:v>
              </c:pt>
              <c:pt idx="4">
                <c:v>5.697376679589139E-3</c:v>
              </c:pt>
              <c:pt idx="5">
                <c:v>6.2447192976260437E-3</c:v>
              </c:pt>
              <c:pt idx="6">
                <c:v>1.5302041077950751E-2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26-447B-B561-0B0600A9C9B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26-447B-B561-0B0600A9C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3435"/>
        <c:axId val="60913625"/>
      </c:lineChart>
      <c:catAx>
        <c:axId val="77634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13625"/>
        <c:crosses val="autoZero"/>
        <c:auto val="1"/>
        <c:lblAlgn val="ctr"/>
        <c:lblOffset val="100"/>
        <c:noMultiLvlLbl val="0"/>
      </c:catAx>
      <c:valAx>
        <c:axId val="609136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34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8A-44A4-88A2-17D54E941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A-44A4-88A2-17D54E941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8A-44A4-88A2-17D54E941F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8A-44A4-88A2-17D54E941F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8A-44A4-88A2-17D54E941F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8A-44A4-88A2-17D54E941F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8A-44A4-88A2-17D54E941F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8A-44A4-88A2-17D54E941F5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8A-44A4-88A2-17D54E941F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8A-44A4-88A2-17D54E941F5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8A-44A4-88A2-17D54E941F5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555.32564375399988</c:v>
              </c:pt>
              <c:pt idx="1">
                <c:v>556.55853215099989</c:v>
              </c:pt>
              <c:pt idx="2">
                <c:v>557.52885815499997</c:v>
              </c:pt>
              <c:pt idx="3">
                <c:v>557.140179526</c:v>
              </c:pt>
              <c:pt idx="4">
                <c:v>558.26435803700008</c:v>
              </c:pt>
              <c:pt idx="5">
                <c:v>555.40072397000006</c:v>
              </c:pt>
              <c:pt idx="6">
                <c:v>556.15100873599999</c:v>
              </c:pt>
              <c:pt idx="7">
                <c:v>556.85865319000004</c:v>
              </c:pt>
              <c:pt idx="8">
                <c:v>555.33933744000012</c:v>
              </c:pt>
              <c:pt idx="9">
                <c:v>551.95380579200003</c:v>
              </c:pt>
              <c:pt idx="10">
                <c:v>549.97007512100004</c:v>
              </c:pt>
              <c:pt idx="11">
                <c:v>550.77289981300009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8A-44A4-88A2-17D54E941F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037854"/>
        <c:axId val="21322273"/>
      </c:lineChart>
      <c:catAx>
        <c:axId val="290378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22273"/>
        <c:crosses val="autoZero"/>
        <c:auto val="1"/>
        <c:lblAlgn val="ctr"/>
        <c:lblOffset val="100"/>
        <c:noMultiLvlLbl val="0"/>
      </c:catAx>
      <c:valAx>
        <c:axId val="213222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378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9-4ACD-A77D-408792E378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9-4ACD-A77D-408792E378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9-4ACD-A77D-408792E378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9-4ACD-A77D-408792E378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9-4ACD-A77D-408792E378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9-4ACD-A77D-408792E378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9-4ACD-A77D-408792E378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9-4ACD-A77D-408792E378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9-4ACD-A77D-408792E3784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9-4ACD-A77D-408792E378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9-4ACD-A77D-408792E3784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179.66235399999999</c:v>
              </c:pt>
              <c:pt idx="1">
                <c:v>179.576504</c:v>
              </c:pt>
              <c:pt idx="2">
                <c:v>179.04252</c:v>
              </c:pt>
              <c:pt idx="3">
                <c:v>178.999189</c:v>
              </c:pt>
              <c:pt idx="4">
                <c:v>179.29122000000001</c:v>
              </c:pt>
              <c:pt idx="5">
                <c:v>177.612121</c:v>
              </c:pt>
              <c:pt idx="6">
                <c:v>177.16454100000001</c:v>
              </c:pt>
              <c:pt idx="7">
                <c:v>177.17103399999999</c:v>
              </c:pt>
              <c:pt idx="8">
                <c:v>177.05900800000001</c:v>
              </c:pt>
              <c:pt idx="9">
                <c:v>175.83936399999999</c:v>
              </c:pt>
              <c:pt idx="10">
                <c:v>174.27711400000001</c:v>
              </c:pt>
              <c:pt idx="11">
                <c:v>175.80074500000001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679-4ACD-A77D-408792E378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132668"/>
        <c:axId val="46276128"/>
      </c:lineChart>
      <c:catAx>
        <c:axId val="241326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76128"/>
        <c:crosses val="autoZero"/>
        <c:auto val="1"/>
        <c:lblAlgn val="ctr"/>
        <c:lblOffset val="100"/>
        <c:noMultiLvlLbl val="0"/>
      </c:catAx>
      <c:valAx>
        <c:axId val="462761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326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A6-485D-A2CE-E8D0475753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6-485D-A2CE-E8D0475753D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6-485D-A2CE-E8D0475753D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6-485D-A2CE-E8D0475753D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6-485D-A2CE-E8D0475753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6-485D-A2CE-E8D0475753D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6-485D-A2CE-E8D0475753D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A6-485D-A2CE-E8D0475753D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A6-485D-A2CE-E8D0475753D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A6-485D-A2CE-E8D0475753D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A6-485D-A2CE-E8D0475753D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84.840806000000001</c:v>
              </c:pt>
              <c:pt idx="1">
                <c:v>84.871956999999995</c:v>
              </c:pt>
              <c:pt idx="2">
                <c:v>84.825072999999989</c:v>
              </c:pt>
              <c:pt idx="3">
                <c:v>84.887242999999998</c:v>
              </c:pt>
              <c:pt idx="4">
                <c:v>84.763587000000001</c:v>
              </c:pt>
              <c:pt idx="5">
                <c:v>83.41211899999999</c:v>
              </c:pt>
              <c:pt idx="6">
                <c:v>84.13277699999999</c:v>
              </c:pt>
              <c:pt idx="7">
                <c:v>84.862971999999999</c:v>
              </c:pt>
              <c:pt idx="8">
                <c:v>84.488761999999994</c:v>
              </c:pt>
              <c:pt idx="9">
                <c:v>83.152893999999989</c:v>
              </c:pt>
              <c:pt idx="10">
                <c:v>82.805780999999996</c:v>
              </c:pt>
              <c:pt idx="11">
                <c:v>82.050019999999989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EA6-485D-A2CE-E8D0475753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262505"/>
        <c:axId val="66164756"/>
      </c:lineChart>
      <c:catAx>
        <c:axId val="252625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64756"/>
        <c:crosses val="autoZero"/>
        <c:auto val="1"/>
        <c:lblAlgn val="ctr"/>
        <c:lblOffset val="100"/>
        <c:noMultiLvlLbl val="0"/>
      </c:catAx>
      <c:valAx>
        <c:axId val="661647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625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245681</c:v>
                </c:pt>
                <c:pt idx="1">
                  <c:v>787976</c:v>
                </c:pt>
                <c:pt idx="2">
                  <c:v>1024070</c:v>
                </c:pt>
                <c:pt idx="3">
                  <c:v>785820</c:v>
                </c:pt>
                <c:pt idx="4">
                  <c:v>38997002</c:v>
                </c:pt>
                <c:pt idx="5">
                  <c:v>1453574</c:v>
                </c:pt>
                <c:pt idx="6">
                  <c:v>9372392</c:v>
                </c:pt>
                <c:pt idx="7">
                  <c:v>28085990</c:v>
                </c:pt>
                <c:pt idx="8">
                  <c:v>4872008</c:v>
                </c:pt>
                <c:pt idx="9">
                  <c:v>535396</c:v>
                </c:pt>
                <c:pt idx="10">
                  <c:v>733766</c:v>
                </c:pt>
                <c:pt idx="11">
                  <c:v>373993</c:v>
                </c:pt>
                <c:pt idx="12">
                  <c:v>614150</c:v>
                </c:pt>
                <c:pt idx="13">
                  <c:v>968456</c:v>
                </c:pt>
                <c:pt idx="14">
                  <c:v>1112285</c:v>
                </c:pt>
                <c:pt idx="15">
                  <c:v>12971231</c:v>
                </c:pt>
                <c:pt idx="16">
                  <c:v>2500392</c:v>
                </c:pt>
                <c:pt idx="17">
                  <c:v>676431</c:v>
                </c:pt>
                <c:pt idx="18">
                  <c:v>269899</c:v>
                </c:pt>
                <c:pt idx="19">
                  <c:v>424931</c:v>
                </c:pt>
                <c:pt idx="20">
                  <c:v>1402751</c:v>
                </c:pt>
                <c:pt idx="21">
                  <c:v>5794881</c:v>
                </c:pt>
                <c:pt idx="22">
                  <c:v>2157620</c:v>
                </c:pt>
                <c:pt idx="23">
                  <c:v>980981</c:v>
                </c:pt>
                <c:pt idx="24">
                  <c:v>1190396</c:v>
                </c:pt>
                <c:pt idx="25">
                  <c:v>43804778</c:v>
                </c:pt>
                <c:pt idx="26">
                  <c:v>2926094</c:v>
                </c:pt>
                <c:pt idx="27">
                  <c:v>473603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304452</c:v>
                </c:pt>
                <c:pt idx="1">
                  <c:v>674757</c:v>
                </c:pt>
                <c:pt idx="2">
                  <c:v>858087</c:v>
                </c:pt>
                <c:pt idx="3">
                  <c:v>717173</c:v>
                </c:pt>
                <c:pt idx="4">
                  <c:v>40685478</c:v>
                </c:pt>
                <c:pt idx="5">
                  <c:v>1341051</c:v>
                </c:pt>
                <c:pt idx="6">
                  <c:v>8966152</c:v>
                </c:pt>
                <c:pt idx="7">
                  <c:v>30256051</c:v>
                </c:pt>
                <c:pt idx="8">
                  <c:v>4971556</c:v>
                </c:pt>
                <c:pt idx="9">
                  <c:v>624065</c:v>
                </c:pt>
                <c:pt idx="10">
                  <c:v>673351</c:v>
                </c:pt>
                <c:pt idx="11">
                  <c:v>340614</c:v>
                </c:pt>
                <c:pt idx="12">
                  <c:v>407305</c:v>
                </c:pt>
                <c:pt idx="13">
                  <c:v>1159781</c:v>
                </c:pt>
                <c:pt idx="14">
                  <c:v>1051137</c:v>
                </c:pt>
                <c:pt idx="15">
                  <c:v>11538849</c:v>
                </c:pt>
                <c:pt idx="16">
                  <c:v>1660046</c:v>
                </c:pt>
                <c:pt idx="17">
                  <c:v>676174</c:v>
                </c:pt>
                <c:pt idx="18">
                  <c:v>258756</c:v>
                </c:pt>
                <c:pt idx="19">
                  <c:v>343807</c:v>
                </c:pt>
                <c:pt idx="20">
                  <c:v>1488635</c:v>
                </c:pt>
                <c:pt idx="21">
                  <c:v>5134327</c:v>
                </c:pt>
                <c:pt idx="22">
                  <c:v>2173673</c:v>
                </c:pt>
                <c:pt idx="23">
                  <c:v>971444</c:v>
                </c:pt>
                <c:pt idx="24">
                  <c:v>986084</c:v>
                </c:pt>
                <c:pt idx="25">
                  <c:v>44272858</c:v>
                </c:pt>
                <c:pt idx="26">
                  <c:v>2947082</c:v>
                </c:pt>
                <c:pt idx="27">
                  <c:v>441127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2935"/>
        <c:axId val="20778340"/>
      </c:barChart>
      <c:catAx>
        <c:axId val="20129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78340"/>
        <c:crosses val="autoZero"/>
        <c:auto val="1"/>
        <c:lblAlgn val="ctr"/>
        <c:lblOffset val="100"/>
        <c:noMultiLvlLbl val="0"/>
      </c:catAx>
      <c:valAx>
        <c:axId val="207783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29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9-448A-A7E8-5D7938BE5E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9-448A-A7E8-5D7938BE5E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9-448A-A7E8-5D7938BE5E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9-448A-A7E8-5D7938BE5E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9-448A-A7E8-5D7938BE5E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9-448A-A7E8-5D7938BE5E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9-448A-A7E8-5D7938BE5E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9-448A-A7E8-5D7938BE5E8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9-448A-A7E8-5D7938BE5E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9-448A-A7E8-5D7938BE5E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49-448A-A7E8-5D7938BE5E8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274.98374899999999</c:v>
              </c:pt>
              <c:pt idx="1">
                <c:v>276.27261700000003</c:v>
              </c:pt>
              <c:pt idx="2">
                <c:v>277.76362499999999</c:v>
              </c:pt>
              <c:pt idx="3">
                <c:v>277.43173000000002</c:v>
              </c:pt>
              <c:pt idx="4">
                <c:v>278.51155</c:v>
              </c:pt>
              <c:pt idx="5">
                <c:v>278.898394</c:v>
              </c:pt>
              <c:pt idx="6">
                <c:v>279.27070099999997</c:v>
              </c:pt>
              <c:pt idx="7">
                <c:v>279.19924700000001</c:v>
              </c:pt>
              <c:pt idx="8">
                <c:v>278.39873899999998</c:v>
              </c:pt>
              <c:pt idx="9">
                <c:v>277.70926800000001</c:v>
              </c:pt>
              <c:pt idx="10">
                <c:v>277.77453000000003</c:v>
              </c:pt>
              <c:pt idx="11">
                <c:v>278.12422500000002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C49-448A-A7E8-5D7938BE5E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247427"/>
        <c:axId val="9915065"/>
      </c:lineChart>
      <c:catAx>
        <c:axId val="332474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15065"/>
        <c:crosses val="autoZero"/>
        <c:auto val="1"/>
        <c:lblAlgn val="ctr"/>
        <c:lblOffset val="100"/>
        <c:noMultiLvlLbl val="0"/>
      </c:catAx>
      <c:valAx>
        <c:axId val="99150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474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72-48F8-83AE-FC52100155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72-48F8-83AE-FC52100155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72-48F8-83AE-FC52100155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72-48F8-83AE-FC52100155E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72-48F8-83AE-FC52100155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72-48F8-83AE-FC52100155E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72-48F8-83AE-FC52100155E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72-48F8-83AE-FC52100155E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72-48F8-83AE-FC52100155E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72-48F8-83AE-FC52100155E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72-48F8-83AE-FC52100155E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190.546774</c:v>
              </c:pt>
              <c:pt idx="1">
                <c:v>191.689562</c:v>
              </c:pt>
              <c:pt idx="2">
                <c:v>192.72677100000001</c:v>
              </c:pt>
              <c:pt idx="3">
                <c:v>192.44849199999999</c:v>
              </c:pt>
              <c:pt idx="4">
                <c:v>192.98977500000001</c:v>
              </c:pt>
              <c:pt idx="5">
                <c:v>193.28183300000001</c:v>
              </c:pt>
              <c:pt idx="6">
                <c:v>193.15377799999999</c:v>
              </c:pt>
              <c:pt idx="7">
                <c:v>192.19293099999999</c:v>
              </c:pt>
              <c:pt idx="8">
                <c:v>191.59343999999999</c:v>
              </c:pt>
              <c:pt idx="9">
                <c:v>190.90891500000001</c:v>
              </c:pt>
              <c:pt idx="10">
                <c:v>190.33949999999999</c:v>
              </c:pt>
              <c:pt idx="11">
                <c:v>190.345572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372-48F8-83AE-FC52100155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926534"/>
        <c:axId val="13504940"/>
      </c:lineChart>
      <c:catAx>
        <c:axId val="629265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04940"/>
        <c:crosses val="autoZero"/>
        <c:auto val="1"/>
        <c:lblAlgn val="ctr"/>
        <c:lblOffset val="100"/>
        <c:noMultiLvlLbl val="0"/>
      </c:catAx>
      <c:valAx>
        <c:axId val="135049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265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5B-428A-8D61-CE3C305A71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B-428A-8D61-CE3C305A71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B-428A-8D61-CE3C305A71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B-428A-8D61-CE3C305A71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B-428A-8D61-CE3C305A71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B-428A-8D61-CE3C305A71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B-428A-8D61-CE3C305A71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B-428A-8D61-CE3C305A71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5B-428A-8D61-CE3C305A71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B-428A-8D61-CE3C305A71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5B-428A-8D61-CE3C305A71F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17.6713825</c:v>
              </c:pt>
              <c:pt idx="1">
                <c:v>17.83876575</c:v>
              </c:pt>
              <c:pt idx="2">
                <c:v>17.9965735</c:v>
              </c:pt>
              <c:pt idx="3">
                <c:v>18.037866000000001</c:v>
              </c:pt>
              <c:pt idx="4">
                <c:v>18.132217499999999</c:v>
              </c:pt>
              <c:pt idx="5">
                <c:v>18.19730925</c:v>
              </c:pt>
              <c:pt idx="6">
                <c:v>18.22108875</c:v>
              </c:pt>
              <c:pt idx="7">
                <c:v>18.164604000000001</c:v>
              </c:pt>
              <c:pt idx="8">
                <c:v>18.163594249999999</c:v>
              </c:pt>
              <c:pt idx="9">
                <c:v>18.175266749999999</c:v>
              </c:pt>
              <c:pt idx="10">
                <c:v>18.189327500000001</c:v>
              </c:pt>
              <c:pt idx="11">
                <c:v>18.29568725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A5B-428A-8D61-CE3C305A71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632541"/>
        <c:axId val="33935887"/>
      </c:lineChart>
      <c:catAx>
        <c:axId val="466325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35887"/>
        <c:crosses val="autoZero"/>
        <c:auto val="1"/>
        <c:lblAlgn val="ctr"/>
        <c:lblOffset val="100"/>
        <c:noMultiLvlLbl val="0"/>
      </c:catAx>
      <c:valAx>
        <c:axId val="339358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325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5-4590-A0B3-38EB0AFC8C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5-4590-A0B3-38EB0AFC8C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5-4590-A0B3-38EB0AFC8C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5-4590-A0B3-38EB0AFC8C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45-4590-A0B3-38EB0AFC8C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5-4590-A0B3-38EB0AFC8C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45-4590-A0B3-38EB0AFC8C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45-4590-A0B3-38EB0AFC8C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45-4590-A0B3-38EB0AFC8C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45-4590-A0B3-38EB0AFC8C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45-4590-A0B3-38EB0AFC8C7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1.7162871993601159E-2</c:v>
              </c:pt>
              <c:pt idx="1">
                <c:v>2.0227510332200459E-2</c:v>
              </c:pt>
              <c:pt idx="2">
                <c:v>2.509769509410302E-2</c:v>
              </c:pt>
              <c:pt idx="3">
                <c:v>2.0612180656933769E-2</c:v>
              </c:pt>
              <c:pt idx="4">
                <c:v>2.7946180554115199E-2</c:v>
              </c:pt>
              <c:pt idx="5">
                <c:v>1.945875371587787E-2</c:v>
              </c:pt>
              <c:pt idx="6">
                <c:v>1.9711338216859921E-2</c:v>
              </c:pt>
              <c:pt idx="7">
                <c:v>2.1039739476524211E-2</c:v>
              </c:pt>
              <c:pt idx="8">
                <c:v>1.418499467081844E-2</c:v>
              </c:pt>
              <c:pt idx="9">
                <c:v>7.8019686935217481E-4</c:v>
              </c:pt>
              <c:pt idx="10">
                <c:v>-5.7077214389497687E-3</c:v>
              </c:pt>
              <c:pt idx="11">
                <c:v>-5.5395402409175393E-3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345-4590-A0B3-38EB0AFC8C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987886"/>
        <c:axId val="23861984"/>
      </c:lineChart>
      <c:catAx>
        <c:axId val="499878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61984"/>
        <c:crosses val="autoZero"/>
        <c:auto val="1"/>
        <c:lblAlgn val="ctr"/>
        <c:lblOffset val="100"/>
        <c:noMultiLvlLbl val="0"/>
      </c:catAx>
      <c:valAx>
        <c:axId val="238619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878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4-421B-AE17-E85A5B058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4-421B-AE17-E85A5B058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4-421B-AE17-E85A5B058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4-421B-AE17-E85A5B058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4-421B-AE17-E85A5B058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4-421B-AE17-E85A5B058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4-421B-AE17-E85A5B058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14-421B-AE17-E85A5B058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14-421B-AE17-E85A5B0582D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14-421B-AE17-E85A5B0582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14-421B-AE17-E85A5B0582D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2.124118592753314E-2</c:v>
              </c:pt>
              <c:pt idx="1">
                <c:v>1.69659361540003E-2</c:v>
              </c:pt>
              <c:pt idx="2">
                <c:v>1.484364791978005E-2</c:v>
              </c:pt>
              <c:pt idx="3">
                <c:v>1.376228177153032E-2</c:v>
              </c:pt>
              <c:pt idx="4">
                <c:v>2.5954914815621469E-2</c:v>
              </c:pt>
              <c:pt idx="5">
                <c:v>1.095703600021062E-2</c:v>
              </c:pt>
              <c:pt idx="6">
                <c:v>1.058326677521659E-2</c:v>
              </c:pt>
              <c:pt idx="7">
                <c:v>9.0640556354930381E-3</c:v>
              </c:pt>
              <c:pt idx="8">
                <c:v>7.8005543218698263E-3</c:v>
              </c:pt>
              <c:pt idx="9">
                <c:v>-9.0726310911935087E-3</c:v>
              </c:pt>
              <c:pt idx="10">
                <c:v>-2.657061617100763E-2</c:v>
              </c:pt>
              <c:pt idx="11">
                <c:v>-1.8286749775805401E-2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614-421B-AE17-E85A5B0582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202337"/>
        <c:axId val="53769782"/>
      </c:lineChart>
      <c:catAx>
        <c:axId val="312023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69782"/>
        <c:crosses val="autoZero"/>
        <c:auto val="1"/>
        <c:lblAlgn val="ctr"/>
        <c:lblOffset val="100"/>
        <c:noMultiLvlLbl val="0"/>
      </c:catAx>
      <c:valAx>
        <c:axId val="537697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023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A-413D-B1BE-9391AE2AD0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A-413D-B1BE-9391AE2AD0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A-413D-B1BE-9391AE2AD0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A-413D-B1BE-9391AE2AD0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A-413D-B1BE-9391AE2AD0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A-413D-B1BE-9391AE2AD0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A-413D-B1BE-9391AE2AD0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A-413D-B1BE-9391AE2AD0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A-413D-B1BE-9391AE2AD00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A-413D-B1BE-9391AE2AD00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A-413D-B1BE-9391AE2AD00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-0.102091292487088</c:v>
              </c:pt>
              <c:pt idx="1">
                <c:v>-9.7340734805556814E-2</c:v>
              </c:pt>
              <c:pt idx="2">
                <c:v>-8.3230623548760457E-2</c:v>
              </c:pt>
              <c:pt idx="3">
                <c:v>-7.5895009075497802E-2</c:v>
              </c:pt>
              <c:pt idx="4">
                <c:v>-6.3873681836189508E-2</c:v>
              </c:pt>
              <c:pt idx="5">
                <c:v>-7.2199003130350631E-2</c:v>
              </c:pt>
              <c:pt idx="6">
                <c:v>-5.3822593059740582E-2</c:v>
              </c:pt>
              <c:pt idx="7">
                <c:v>-2.7125956271542542E-2</c:v>
              </c:pt>
              <c:pt idx="8">
                <c:v>-2.345434882700978E-2</c:v>
              </c:pt>
              <c:pt idx="9">
                <c:v>-4.2674485815508527E-2</c:v>
              </c:pt>
              <c:pt idx="10">
                <c:v>-2.889862768328065E-2</c:v>
              </c:pt>
              <c:pt idx="11">
                <c:v>-3.6376581403416097E-2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1EA-413D-B1BE-9391AE2AD0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521472"/>
        <c:axId val="39532877"/>
      </c:lineChart>
      <c:catAx>
        <c:axId val="615214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32877"/>
        <c:crosses val="autoZero"/>
        <c:auto val="1"/>
        <c:lblAlgn val="ctr"/>
        <c:lblOffset val="100"/>
        <c:noMultiLvlLbl val="0"/>
      </c:catAx>
      <c:valAx>
        <c:axId val="395328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214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E7-4C53-ADDE-5D52C53125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E7-4C53-ADDE-5D52C53125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7-4C53-ADDE-5D52C53125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7-4C53-ADDE-5D52C53125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7-4C53-ADDE-5D52C53125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7-4C53-ADDE-5D52C53125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E7-4C53-ADDE-5D52C53125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E7-4C53-ADDE-5D52C53125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7-4C53-ADDE-5D52C53125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E7-4C53-ADDE-5D52C53125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E7-4C53-ADDE-5D52C531259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5.6497449879373142E-2</c:v>
              </c:pt>
              <c:pt idx="1">
                <c:v>6.3372423963135208E-2</c:v>
              </c:pt>
              <c:pt idx="2">
                <c:v>6.8715143752199892E-2</c:v>
              </c:pt>
              <c:pt idx="3">
                <c:v>5.7548198336284218E-2</c:v>
              </c:pt>
              <c:pt idx="4">
                <c:v>6.096817334521229E-2</c:v>
              </c:pt>
              <c:pt idx="5">
                <c:v>5.7575291622662388E-2</c:v>
              </c:pt>
              <c:pt idx="6">
                <c:v>5.1842686325129138E-2</c:v>
              </c:pt>
              <c:pt idx="7">
                <c:v>4.5415546161900737E-2</c:v>
              </c:pt>
              <c:pt idx="8">
                <c:v>3.2620357798269092E-2</c:v>
              </c:pt>
              <c:pt idx="9">
                <c:v>2.312602108631041E-2</c:v>
              </c:pt>
              <c:pt idx="10">
                <c:v>1.7633416078887961E-2</c:v>
              </c:pt>
              <c:pt idx="11">
                <c:v>1.592537458409863E-2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BE7-4C53-ADDE-5D52C53125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831686"/>
        <c:axId val="6201629"/>
      </c:lineChart>
      <c:catAx>
        <c:axId val="628316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1629"/>
        <c:crosses val="autoZero"/>
        <c:auto val="1"/>
        <c:lblAlgn val="ctr"/>
        <c:lblOffset val="100"/>
        <c:noMultiLvlLbl val="0"/>
      </c:catAx>
      <c:valAx>
        <c:axId val="62016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316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F-4EE5-BE53-9D857F57CA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F-4EE5-BE53-9D857F57CA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F-4EE5-BE53-9D857F57CA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F-4EE5-BE53-9D857F57CA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F-4EE5-BE53-9D857F57CA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F-4EE5-BE53-9D857F57CA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F-4EE5-BE53-9D857F57CA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F-4EE5-BE53-9D857F57CA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F-4EE5-BE53-9D857F57CA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F-4EE5-BE53-9D857F57CA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F-4EE5-BE53-9D857F57CA3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7.7063450822756438E-2</c:v>
              </c:pt>
              <c:pt idx="1">
                <c:v>8.6737294301870549E-2</c:v>
              </c:pt>
              <c:pt idx="2">
                <c:v>9.2949367184870665E-2</c:v>
              </c:pt>
              <c:pt idx="3">
                <c:v>7.9493255363599205E-2</c:v>
              </c:pt>
              <c:pt idx="4">
                <c:v>7.9861233724908595E-2</c:v>
              </c:pt>
              <c:pt idx="5">
                <c:v>7.621468771558855E-2</c:v>
              </c:pt>
              <c:pt idx="6">
                <c:v>6.5550331583233562E-2</c:v>
              </c:pt>
              <c:pt idx="7">
                <c:v>4.9141756830761787E-2</c:v>
              </c:pt>
              <c:pt idx="8">
                <c:v>3.5060643799834687E-2</c:v>
              </c:pt>
              <c:pt idx="9">
                <c:v>2.28783300769923E-2</c:v>
              </c:pt>
              <c:pt idx="10">
                <c:v>9.3916840543334795E-3</c:v>
              </c:pt>
              <c:pt idx="11">
                <c:v>5.5064950706716883E-3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67F-4EE5-BE53-9D857F57CA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833686"/>
        <c:axId val="13363390"/>
      </c:lineChart>
      <c:catAx>
        <c:axId val="228336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63390"/>
        <c:crosses val="autoZero"/>
        <c:auto val="1"/>
        <c:lblAlgn val="ctr"/>
        <c:lblOffset val="100"/>
        <c:noMultiLvlLbl val="0"/>
      </c:catAx>
      <c:valAx>
        <c:axId val="133633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336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1-4A25-9158-0F047FDE5E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1-4A25-9158-0F047FDE5E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1-4A25-9158-0F047FDE5E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1-4A25-9158-0F047FDE5E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1-4A25-9158-0F047FDE5E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1-4A25-9158-0F047FDE5E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1-4A25-9158-0F047FDE5E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E1-4A25-9158-0F047FDE5E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E1-4A25-9158-0F047FDE5EF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E1-4A25-9158-0F047FDE5EF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E1-4A25-9158-0F047FDE5EF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8.7396385062163962E-2</c:v>
              </c:pt>
              <c:pt idx="1">
                <c:v>0.1020878751010806</c:v>
              </c:pt>
              <c:pt idx="2">
                <c:v>0.11180481033933171</c:v>
              </c:pt>
              <c:pt idx="3">
                <c:v>0.1040515405789391</c:v>
              </c:pt>
              <c:pt idx="4">
                <c:v>0.107325615826835</c:v>
              </c:pt>
              <c:pt idx="5">
                <c:v>0.10609229073096491</c:v>
              </c:pt>
              <c:pt idx="6">
                <c:v>9.6352643079385111E-2</c:v>
              </c:pt>
              <c:pt idx="7">
                <c:v>8.0886769554870688E-2</c:v>
              </c:pt>
              <c:pt idx="8">
                <c:v>6.7387134797643453E-2</c:v>
              </c:pt>
              <c:pt idx="9">
                <c:v>5.5339967264618553E-2</c:v>
              </c:pt>
              <c:pt idx="10">
                <c:v>4.3642688629683492E-2</c:v>
              </c:pt>
              <c:pt idx="11">
                <c:v>4.3916195650105558E-2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6E1-4A25-9158-0F047FDE5E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33645"/>
        <c:axId val="58681845"/>
      </c:lineChart>
      <c:catAx>
        <c:axId val="16336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81845"/>
        <c:crosses val="autoZero"/>
        <c:auto val="1"/>
        <c:lblAlgn val="ctr"/>
        <c:lblOffset val="100"/>
        <c:noMultiLvlLbl val="0"/>
      </c:catAx>
      <c:valAx>
        <c:axId val="586818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36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713504</c:v>
                </c:pt>
                <c:pt idx="2">
                  <c:v>188852</c:v>
                </c:pt>
                <c:pt idx="3">
                  <c:v>0</c:v>
                </c:pt>
                <c:pt idx="4">
                  <c:v>31160489</c:v>
                </c:pt>
                <c:pt idx="5">
                  <c:v>935949</c:v>
                </c:pt>
                <c:pt idx="6">
                  <c:v>179764</c:v>
                </c:pt>
                <c:pt idx="7">
                  <c:v>20967128</c:v>
                </c:pt>
                <c:pt idx="8">
                  <c:v>2819420</c:v>
                </c:pt>
                <c:pt idx="9">
                  <c:v>318579</c:v>
                </c:pt>
                <c:pt idx="10">
                  <c:v>722641</c:v>
                </c:pt>
                <c:pt idx="11">
                  <c:v>39702</c:v>
                </c:pt>
                <c:pt idx="12">
                  <c:v>199624</c:v>
                </c:pt>
                <c:pt idx="13">
                  <c:v>594582</c:v>
                </c:pt>
                <c:pt idx="14">
                  <c:v>641590</c:v>
                </c:pt>
                <c:pt idx="15">
                  <c:v>9424939</c:v>
                </c:pt>
                <c:pt idx="16">
                  <c:v>2244398</c:v>
                </c:pt>
                <c:pt idx="17">
                  <c:v>269611</c:v>
                </c:pt>
                <c:pt idx="18">
                  <c:v>18714</c:v>
                </c:pt>
                <c:pt idx="19">
                  <c:v>969</c:v>
                </c:pt>
                <c:pt idx="20">
                  <c:v>14</c:v>
                </c:pt>
                <c:pt idx="21">
                  <c:v>2693778</c:v>
                </c:pt>
                <c:pt idx="22">
                  <c:v>824060</c:v>
                </c:pt>
                <c:pt idx="23">
                  <c:v>624123</c:v>
                </c:pt>
                <c:pt idx="24">
                  <c:v>85552</c:v>
                </c:pt>
                <c:pt idx="25">
                  <c:v>34451641</c:v>
                </c:pt>
                <c:pt idx="26">
                  <c:v>1837198</c:v>
                </c:pt>
                <c:pt idx="27">
                  <c:v>168765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633903</c:v>
                </c:pt>
                <c:pt idx="2">
                  <c:v>154983</c:v>
                </c:pt>
                <c:pt idx="3">
                  <c:v>0</c:v>
                </c:pt>
                <c:pt idx="4">
                  <c:v>33475116</c:v>
                </c:pt>
                <c:pt idx="5">
                  <c:v>936181</c:v>
                </c:pt>
                <c:pt idx="6">
                  <c:v>189360</c:v>
                </c:pt>
                <c:pt idx="7">
                  <c:v>23202159</c:v>
                </c:pt>
                <c:pt idx="8">
                  <c:v>2966851</c:v>
                </c:pt>
                <c:pt idx="9">
                  <c:v>409191</c:v>
                </c:pt>
                <c:pt idx="10">
                  <c:v>651216</c:v>
                </c:pt>
                <c:pt idx="11">
                  <c:v>40337</c:v>
                </c:pt>
                <c:pt idx="12">
                  <c:v>80624</c:v>
                </c:pt>
                <c:pt idx="13">
                  <c:v>640538</c:v>
                </c:pt>
                <c:pt idx="14">
                  <c:v>481870</c:v>
                </c:pt>
                <c:pt idx="15">
                  <c:v>8714147</c:v>
                </c:pt>
                <c:pt idx="16">
                  <c:v>1346987</c:v>
                </c:pt>
                <c:pt idx="17">
                  <c:v>285667</c:v>
                </c:pt>
                <c:pt idx="18">
                  <c:v>23441</c:v>
                </c:pt>
                <c:pt idx="19">
                  <c:v>1833</c:v>
                </c:pt>
                <c:pt idx="20">
                  <c:v>0</c:v>
                </c:pt>
                <c:pt idx="21">
                  <c:v>2472788</c:v>
                </c:pt>
                <c:pt idx="22">
                  <c:v>757756</c:v>
                </c:pt>
                <c:pt idx="23">
                  <c:v>626061</c:v>
                </c:pt>
                <c:pt idx="24">
                  <c:v>77190</c:v>
                </c:pt>
                <c:pt idx="25">
                  <c:v>34723401</c:v>
                </c:pt>
                <c:pt idx="26">
                  <c:v>1716215</c:v>
                </c:pt>
                <c:pt idx="27">
                  <c:v>161961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428339"/>
        <c:axId val="50014829"/>
      </c:barChart>
      <c:catAx>
        <c:axId val="564283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14829"/>
        <c:crosses val="autoZero"/>
        <c:auto val="1"/>
        <c:lblAlgn val="ctr"/>
        <c:lblOffset val="100"/>
        <c:noMultiLvlLbl val="0"/>
      </c:catAx>
      <c:valAx>
        <c:axId val="500148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283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16145.76</c:v>
                </c:pt>
                <c:pt idx="1">
                  <c:v>0</c:v>
                </c:pt>
                <c:pt idx="2">
                  <c:v>2494.2669999999998</c:v>
                </c:pt>
                <c:pt idx="3">
                  <c:v>8011.1529999999984</c:v>
                </c:pt>
                <c:pt idx="4">
                  <c:v>694.66299999999978</c:v>
                </c:pt>
                <c:pt idx="5">
                  <c:v>6550.3720000000012</c:v>
                </c:pt>
                <c:pt idx="6">
                  <c:v>1154.326</c:v>
                </c:pt>
                <c:pt idx="7">
                  <c:v>943.57800000000009</c:v>
                </c:pt>
                <c:pt idx="8">
                  <c:v>0</c:v>
                </c:pt>
                <c:pt idx="9">
                  <c:v>233.42400000000001</c:v>
                </c:pt>
                <c:pt idx="10">
                  <c:v>1364.3040000000001</c:v>
                </c:pt>
                <c:pt idx="11">
                  <c:v>0</c:v>
                </c:pt>
                <c:pt idx="12">
                  <c:v>71.646000000000001</c:v>
                </c:pt>
                <c:pt idx="13">
                  <c:v>10647.472</c:v>
                </c:pt>
                <c:pt idx="14">
                  <c:v>82.847999999999999</c:v>
                </c:pt>
                <c:pt idx="15">
                  <c:v>367.68599999999998</c:v>
                </c:pt>
                <c:pt idx="16">
                  <c:v>13.367000000000001</c:v>
                </c:pt>
                <c:pt idx="17">
                  <c:v>1140.1769999999999</c:v>
                </c:pt>
                <c:pt idx="18">
                  <c:v>0</c:v>
                </c:pt>
                <c:pt idx="19">
                  <c:v>509.26400000000012</c:v>
                </c:pt>
                <c:pt idx="20">
                  <c:v>11874.77</c:v>
                </c:pt>
                <c:pt idx="21">
                  <c:v>949.08200000000033</c:v>
                </c:pt>
                <c:pt idx="22">
                  <c:v>1918.45</c:v>
                </c:pt>
                <c:pt idx="23">
                  <c:v>0</c:v>
                </c:pt>
                <c:pt idx="24">
                  <c:v>741.7399999999999</c:v>
                </c:pt>
                <c:pt idx="25">
                  <c:v>750.29500000000007</c:v>
                </c:pt>
                <c:pt idx="26">
                  <c:v>16064.977999999999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14273.912</c:v>
                </c:pt>
                <c:pt idx="1">
                  <c:v>487.70499999999998</c:v>
                </c:pt>
                <c:pt idx="2">
                  <c:v>2153.2959999999998</c:v>
                </c:pt>
                <c:pt idx="3">
                  <c:v>7000.3939999999984</c:v>
                </c:pt>
                <c:pt idx="4">
                  <c:v>655.0089999999999</c:v>
                </c:pt>
                <c:pt idx="5">
                  <c:v>6681.7420000000002</c:v>
                </c:pt>
                <c:pt idx="6">
                  <c:v>1178.762999999999</c:v>
                </c:pt>
                <c:pt idx="7">
                  <c:v>1934.2759999999989</c:v>
                </c:pt>
                <c:pt idx="8">
                  <c:v>0</c:v>
                </c:pt>
                <c:pt idx="9">
                  <c:v>232.358</c:v>
                </c:pt>
                <c:pt idx="10">
                  <c:v>1720.412</c:v>
                </c:pt>
                <c:pt idx="11">
                  <c:v>19.39</c:v>
                </c:pt>
                <c:pt idx="12">
                  <c:v>74.64500000000001</c:v>
                </c:pt>
                <c:pt idx="13">
                  <c:v>7880.3339999999998</c:v>
                </c:pt>
                <c:pt idx="14">
                  <c:v>65.524999999999991</c:v>
                </c:pt>
                <c:pt idx="15">
                  <c:v>532.7879999999999</c:v>
                </c:pt>
                <c:pt idx="16">
                  <c:v>114.94</c:v>
                </c:pt>
                <c:pt idx="17">
                  <c:v>1303.7670000000001</c:v>
                </c:pt>
                <c:pt idx="18">
                  <c:v>0</c:v>
                </c:pt>
                <c:pt idx="19">
                  <c:v>456.74099999999987</c:v>
                </c:pt>
                <c:pt idx="20">
                  <c:v>11075.46</c:v>
                </c:pt>
                <c:pt idx="21">
                  <c:v>1723.4670000000001</c:v>
                </c:pt>
                <c:pt idx="22">
                  <c:v>2730.7620000000002</c:v>
                </c:pt>
                <c:pt idx="23">
                  <c:v>0</c:v>
                </c:pt>
                <c:pt idx="24">
                  <c:v>1324.3489999999999</c:v>
                </c:pt>
                <c:pt idx="25">
                  <c:v>1291.6079999999999</c:v>
                </c:pt>
                <c:pt idx="26">
                  <c:v>17973.203000000001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400320"/>
        <c:axId val="4034658"/>
      </c:barChart>
      <c:catAx>
        <c:axId val="384003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4658"/>
        <c:crosses val="autoZero"/>
        <c:auto val="1"/>
        <c:lblAlgn val="ctr"/>
        <c:lblOffset val="100"/>
        <c:noMultiLvlLbl val="0"/>
      </c:catAx>
      <c:valAx>
        <c:axId val="40346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003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36154</c:v>
                </c:pt>
                <c:pt idx="1">
                  <c:v>9642</c:v>
                </c:pt>
                <c:pt idx="2">
                  <c:v>45216</c:v>
                </c:pt>
                <c:pt idx="3">
                  <c:v>29650</c:v>
                </c:pt>
                <c:pt idx="4">
                  <c:v>1697706</c:v>
                </c:pt>
                <c:pt idx="5">
                  <c:v>71160</c:v>
                </c:pt>
                <c:pt idx="6">
                  <c:v>76912</c:v>
                </c:pt>
                <c:pt idx="7">
                  <c:v>970302</c:v>
                </c:pt>
                <c:pt idx="8">
                  <c:v>14539</c:v>
                </c:pt>
                <c:pt idx="9">
                  <c:v>146087</c:v>
                </c:pt>
                <c:pt idx="10">
                  <c:v>13604</c:v>
                </c:pt>
                <c:pt idx="11">
                  <c:v>424759</c:v>
                </c:pt>
                <c:pt idx="12">
                  <c:v>8577</c:v>
                </c:pt>
                <c:pt idx="13">
                  <c:v>0</c:v>
                </c:pt>
                <c:pt idx="14">
                  <c:v>62346</c:v>
                </c:pt>
                <c:pt idx="15">
                  <c:v>1765987</c:v>
                </c:pt>
                <c:pt idx="16">
                  <c:v>37984</c:v>
                </c:pt>
                <c:pt idx="17">
                  <c:v>13927</c:v>
                </c:pt>
                <c:pt idx="18">
                  <c:v>770</c:v>
                </c:pt>
                <c:pt idx="19">
                  <c:v>14907</c:v>
                </c:pt>
                <c:pt idx="20">
                  <c:v>18192</c:v>
                </c:pt>
                <c:pt idx="21">
                  <c:v>441400</c:v>
                </c:pt>
                <c:pt idx="22">
                  <c:v>30944</c:v>
                </c:pt>
                <c:pt idx="23">
                  <c:v>21948</c:v>
                </c:pt>
                <c:pt idx="24">
                  <c:v>56632</c:v>
                </c:pt>
                <c:pt idx="25">
                  <c:v>301320</c:v>
                </c:pt>
                <c:pt idx="26">
                  <c:v>49114</c:v>
                </c:pt>
                <c:pt idx="27">
                  <c:v>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33045</c:v>
                </c:pt>
                <c:pt idx="1">
                  <c:v>13954</c:v>
                </c:pt>
                <c:pt idx="2">
                  <c:v>53187</c:v>
                </c:pt>
                <c:pt idx="3">
                  <c:v>26416</c:v>
                </c:pt>
                <c:pt idx="4">
                  <c:v>2086505</c:v>
                </c:pt>
                <c:pt idx="5">
                  <c:v>65650</c:v>
                </c:pt>
                <c:pt idx="6">
                  <c:v>93393</c:v>
                </c:pt>
                <c:pt idx="7">
                  <c:v>1025978</c:v>
                </c:pt>
                <c:pt idx="8">
                  <c:v>85511</c:v>
                </c:pt>
                <c:pt idx="9">
                  <c:v>112790</c:v>
                </c:pt>
                <c:pt idx="10">
                  <c:v>18274</c:v>
                </c:pt>
                <c:pt idx="11">
                  <c:v>300378</c:v>
                </c:pt>
                <c:pt idx="12">
                  <c:v>7953</c:v>
                </c:pt>
                <c:pt idx="13">
                  <c:v>20508</c:v>
                </c:pt>
                <c:pt idx="14">
                  <c:v>93954</c:v>
                </c:pt>
                <c:pt idx="15">
                  <c:v>1734785</c:v>
                </c:pt>
                <c:pt idx="16">
                  <c:v>44887</c:v>
                </c:pt>
                <c:pt idx="17">
                  <c:v>16138</c:v>
                </c:pt>
                <c:pt idx="18">
                  <c:v>3273</c:v>
                </c:pt>
                <c:pt idx="19">
                  <c:v>15102</c:v>
                </c:pt>
                <c:pt idx="20">
                  <c:v>15892</c:v>
                </c:pt>
                <c:pt idx="21">
                  <c:v>508709</c:v>
                </c:pt>
                <c:pt idx="22">
                  <c:v>32579</c:v>
                </c:pt>
                <c:pt idx="23">
                  <c:v>18984</c:v>
                </c:pt>
                <c:pt idx="24">
                  <c:v>65563</c:v>
                </c:pt>
                <c:pt idx="25">
                  <c:v>351638</c:v>
                </c:pt>
                <c:pt idx="26">
                  <c:v>74761</c:v>
                </c:pt>
                <c:pt idx="27">
                  <c:v>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233279"/>
        <c:axId val="30737072"/>
      </c:barChart>
      <c:catAx>
        <c:axId val="422332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37072"/>
        <c:crosses val="autoZero"/>
        <c:auto val="1"/>
        <c:lblAlgn val="ctr"/>
        <c:lblOffset val="100"/>
        <c:noMultiLvlLbl val="0"/>
      </c:catAx>
      <c:valAx>
        <c:axId val="307370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332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17185</c:v>
                </c:pt>
                <c:pt idx="1">
                  <c:v>943</c:v>
                </c:pt>
                <c:pt idx="2">
                  <c:v>19196</c:v>
                </c:pt>
                <c:pt idx="3">
                  <c:v>8209</c:v>
                </c:pt>
                <c:pt idx="4">
                  <c:v>1630309</c:v>
                </c:pt>
                <c:pt idx="5">
                  <c:v>17193</c:v>
                </c:pt>
                <c:pt idx="6">
                  <c:v>153</c:v>
                </c:pt>
                <c:pt idx="7">
                  <c:v>784612</c:v>
                </c:pt>
                <c:pt idx="8">
                  <c:v>12067</c:v>
                </c:pt>
                <c:pt idx="9">
                  <c:v>23457</c:v>
                </c:pt>
                <c:pt idx="10">
                  <c:v>0</c:v>
                </c:pt>
                <c:pt idx="11">
                  <c:v>403853</c:v>
                </c:pt>
                <c:pt idx="12">
                  <c:v>4400</c:v>
                </c:pt>
                <c:pt idx="13">
                  <c:v>0</c:v>
                </c:pt>
                <c:pt idx="14">
                  <c:v>45619</c:v>
                </c:pt>
                <c:pt idx="15">
                  <c:v>1595545</c:v>
                </c:pt>
                <c:pt idx="16">
                  <c:v>16820</c:v>
                </c:pt>
                <c:pt idx="17">
                  <c:v>9023</c:v>
                </c:pt>
                <c:pt idx="18">
                  <c:v>0</c:v>
                </c:pt>
                <c:pt idx="19">
                  <c:v>9936</c:v>
                </c:pt>
                <c:pt idx="20">
                  <c:v>5620</c:v>
                </c:pt>
                <c:pt idx="21">
                  <c:v>368968</c:v>
                </c:pt>
                <c:pt idx="22">
                  <c:v>18710</c:v>
                </c:pt>
                <c:pt idx="23">
                  <c:v>9581</c:v>
                </c:pt>
                <c:pt idx="24">
                  <c:v>20809</c:v>
                </c:pt>
                <c:pt idx="25">
                  <c:v>245826</c:v>
                </c:pt>
                <c:pt idx="26">
                  <c:v>19515</c:v>
                </c:pt>
                <c:pt idx="27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14648</c:v>
                </c:pt>
                <c:pt idx="1">
                  <c:v>660</c:v>
                </c:pt>
                <c:pt idx="2">
                  <c:v>23367</c:v>
                </c:pt>
                <c:pt idx="3">
                  <c:v>7733</c:v>
                </c:pt>
                <c:pt idx="4">
                  <c:v>1992629</c:v>
                </c:pt>
                <c:pt idx="5">
                  <c:v>16801</c:v>
                </c:pt>
                <c:pt idx="6">
                  <c:v>558</c:v>
                </c:pt>
                <c:pt idx="7">
                  <c:v>876445</c:v>
                </c:pt>
                <c:pt idx="8">
                  <c:v>45093</c:v>
                </c:pt>
                <c:pt idx="9">
                  <c:v>5015</c:v>
                </c:pt>
                <c:pt idx="10">
                  <c:v>0</c:v>
                </c:pt>
                <c:pt idx="11">
                  <c:v>286639</c:v>
                </c:pt>
                <c:pt idx="12">
                  <c:v>4520</c:v>
                </c:pt>
                <c:pt idx="13">
                  <c:v>20508</c:v>
                </c:pt>
                <c:pt idx="14">
                  <c:v>77019</c:v>
                </c:pt>
                <c:pt idx="15">
                  <c:v>1581113</c:v>
                </c:pt>
                <c:pt idx="16">
                  <c:v>20832</c:v>
                </c:pt>
                <c:pt idx="17">
                  <c:v>9048</c:v>
                </c:pt>
                <c:pt idx="18">
                  <c:v>0</c:v>
                </c:pt>
                <c:pt idx="19">
                  <c:v>9206</c:v>
                </c:pt>
                <c:pt idx="20">
                  <c:v>6294</c:v>
                </c:pt>
                <c:pt idx="21">
                  <c:v>423893</c:v>
                </c:pt>
                <c:pt idx="22">
                  <c:v>20023</c:v>
                </c:pt>
                <c:pt idx="23">
                  <c:v>8996</c:v>
                </c:pt>
                <c:pt idx="24">
                  <c:v>19476</c:v>
                </c:pt>
                <c:pt idx="25">
                  <c:v>311565</c:v>
                </c:pt>
                <c:pt idx="26">
                  <c:v>39940</c:v>
                </c:pt>
                <c:pt idx="27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00269"/>
        <c:axId val="66881441"/>
      </c:barChart>
      <c:catAx>
        <c:axId val="244002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81441"/>
        <c:crosses val="autoZero"/>
        <c:auto val="1"/>
        <c:lblAlgn val="ctr"/>
        <c:lblOffset val="100"/>
        <c:noMultiLvlLbl val="0"/>
      </c:catAx>
      <c:valAx>
        <c:axId val="668814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002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741735</xdr:colOff>
      <xdr:row>2</xdr:row>
      <xdr:rowOff>87578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4712CCC-90B0-4FF3-A9C5-E29D71A066C3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63AD9C41-9D89-4ACB-8EF2-2CC370D69DC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C18AB90-7FAD-48F1-A793-B44E024BB29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A97968F-04E2-4AC7-9B4A-E186394614DC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15342E1-3AE4-4743-93FE-C4C0593AA4F9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6FF2586-0931-4C64-A3C2-8C6E818445E4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73F97D4A-47DC-438C-A686-4B29180ED0EF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073947-9101-46AE-87DA-F5A645C5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6E9129-6564-4FBC-ACF7-89A95464E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8B21AC-C1BC-420E-849C-B5CF7C72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AF2227-60A1-469C-8A70-A67DB4D54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AFE8BD-9552-4079-8254-D09AE5E0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4A8F73-6E0B-47E6-8734-748FF59EE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40A55E-EA86-443E-B8BE-CC37989C5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A5D84A-8D18-4425-84C0-F8FFE56E5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E0B415-3375-4A9A-AEBA-64D0CEBF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004F5E4-8881-4CAC-8002-E814A46C3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328687-D27F-4F1C-B9C5-A2FB226B4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6826982-CF77-43AC-ADDF-D75A445E0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E054FF-630F-4495-A7A4-0BF310264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38357EF-8769-462D-BE96-B48904D62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689513-34C6-4740-9452-B0862DFD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CA706CB-4549-4DA1-9AE1-DCB543712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D918354-3621-47CE-A2A3-59BF6EAA6677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5F88758E-426B-4886-B852-435B127E47A4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F5027611-DB57-4816-8E08-2BE3B9EB962D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2400CC-3E72-4CC8-8D35-FCCADE9B64C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32EAF46-9152-4B4B-9D73-EADBFD12CC72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A0EBE90-DCDA-4E47-AFB1-4C1E11887D2B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867A0C1-0B64-4672-92EC-62DA970FD210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D1B2B5-7A44-49EA-BDA9-E5F13860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DC766EF-042B-40B1-A5A8-03823383A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71C1BF-46D7-4A77-8452-403AB6896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986C82-012D-4F6F-A04A-2A1223852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E5C169C-195A-47F9-A02A-8616BA99B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7F459D9-2D4B-447D-990F-A0E5611E7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BD425CC-D0D2-4C02-B4C0-419915A98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98BBF2-E98D-40C7-BD25-FF0C0B5F8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4A27A6-B895-415B-B6BF-E585779EF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08088C5-D695-4292-9D3E-19A06335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CC05065-6642-4130-8222-0FD150438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17E635-B1A9-4BB4-87DC-71725387E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48A5FBA-88D3-45B5-8CD4-1715CA627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75AB964-75F9-44AD-BA22-629B1609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11F4B6-00FC-4648-B9C8-FD9CA3B0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F3E4D2-A63B-4AB3-A462-3C833ACC6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1248671-CA95-47AE-86B5-21E0FC5BE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4DE2FC3-274D-4740-BFDC-C3FDBB1A4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318D94-CB22-417A-9B53-9A32EFCA2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C4E5331-5B20-409F-9587-149B9B5D7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E444146-F8C3-4D46-A035-F00F2DF8F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E417528-1BE7-4CAA-BF70-4D05BD20E6AD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89FFC8-4DC1-467B-99D3-C7CF9F63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D6A310B-9DA3-43E7-B077-2A159D8FF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F40517-C652-4FDA-BEAE-DB125DE14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AF92A8-1042-463F-A3CC-781625872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616363-ABB9-4225-AADB-AE713B560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4645921-FCDF-418C-A513-12E0C5DC9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9825F92-16B5-4C9F-AD2F-0335F3084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DC586-9741-4186-857F-7DEF54A96F46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 t="s">
        <v>244</v>
      </c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D9651-E97D-42EF-9DAD-51288197DEC4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48146</v>
      </c>
      <c r="C7" s="189">
        <v>53846</v>
      </c>
      <c r="D7" s="189">
        <v>304452</v>
      </c>
      <c r="E7" s="189">
        <v>245681</v>
      </c>
      <c r="F7" s="190">
        <v>-19.303863991696559</v>
      </c>
      <c r="G7" s="13"/>
    </row>
    <row r="8" spans="1:14" ht="15.6" customHeight="1">
      <c r="A8" s="188" t="s">
        <v>11</v>
      </c>
      <c r="B8" s="189">
        <v>98636</v>
      </c>
      <c r="C8" s="189">
        <v>104886</v>
      </c>
      <c r="D8" s="189">
        <v>674757</v>
      </c>
      <c r="E8" s="189">
        <v>787976</v>
      </c>
      <c r="F8" s="190">
        <v>16.779225706439501</v>
      </c>
      <c r="G8" s="6"/>
    </row>
    <row r="9" spans="1:14" ht="15.6" customHeight="1">
      <c r="A9" s="188" t="s">
        <v>8</v>
      </c>
      <c r="B9" s="189">
        <v>132755</v>
      </c>
      <c r="C9" s="189">
        <v>135200</v>
      </c>
      <c r="D9" s="189">
        <v>858087</v>
      </c>
      <c r="E9" s="189">
        <v>1024070</v>
      </c>
      <c r="F9" s="190">
        <v>19.343376604004021</v>
      </c>
      <c r="G9" s="6"/>
    </row>
    <row r="10" spans="1:14" ht="15.6" customHeight="1">
      <c r="A10" s="188" t="s">
        <v>10</v>
      </c>
      <c r="B10" s="189">
        <v>89308</v>
      </c>
      <c r="C10" s="189">
        <v>111296</v>
      </c>
      <c r="D10" s="189">
        <v>717173</v>
      </c>
      <c r="E10" s="189">
        <v>785820</v>
      </c>
      <c r="F10" s="190">
        <v>9.5718885122557538</v>
      </c>
    </row>
    <row r="11" spans="1:14" ht="15.6" customHeight="1">
      <c r="A11" s="188" t="s">
        <v>9</v>
      </c>
      <c r="B11" s="189">
        <v>5556426</v>
      </c>
      <c r="C11" s="189">
        <v>5488452</v>
      </c>
      <c r="D11" s="189">
        <v>40685478</v>
      </c>
      <c r="E11" s="189">
        <v>38997002</v>
      </c>
      <c r="F11" s="190">
        <v>-4.15007045019847</v>
      </c>
    </row>
    <row r="12" spans="1:14" ht="15.6" customHeight="1">
      <c r="A12" s="188" t="s">
        <v>6</v>
      </c>
      <c r="B12" s="189">
        <v>201457</v>
      </c>
      <c r="C12" s="189">
        <v>205814</v>
      </c>
      <c r="D12" s="189">
        <v>1341051</v>
      </c>
      <c r="E12" s="189">
        <v>1453574</v>
      </c>
      <c r="F12" s="190">
        <v>8.3906577751330929</v>
      </c>
    </row>
    <row r="13" spans="1:14" ht="15.6" customHeight="1">
      <c r="A13" s="188" t="s">
        <v>175</v>
      </c>
      <c r="B13" s="189">
        <v>1479694</v>
      </c>
      <c r="C13" s="189">
        <v>1550468</v>
      </c>
      <c r="D13" s="189">
        <v>8966152</v>
      </c>
      <c r="E13" s="189">
        <v>9372392</v>
      </c>
      <c r="F13" s="190">
        <v>4.530817679646745</v>
      </c>
    </row>
    <row r="14" spans="1:14" ht="15.6" customHeight="1">
      <c r="A14" s="188" t="s">
        <v>148</v>
      </c>
      <c r="B14" s="189">
        <v>4359200</v>
      </c>
      <c r="C14" s="189">
        <v>4299001</v>
      </c>
      <c r="D14" s="189">
        <v>30256051</v>
      </c>
      <c r="E14" s="189">
        <v>28085990</v>
      </c>
      <c r="F14" s="190">
        <v>-7.1723206706651874</v>
      </c>
    </row>
    <row r="15" spans="1:14" ht="15.6" customHeight="1">
      <c r="A15" s="188" t="s">
        <v>145</v>
      </c>
      <c r="B15" s="189">
        <v>697736</v>
      </c>
      <c r="C15" s="189">
        <v>674765</v>
      </c>
      <c r="D15" s="189">
        <v>4971556</v>
      </c>
      <c r="E15" s="189">
        <v>4872008</v>
      </c>
      <c r="F15" s="190">
        <v>-2.002350974222153</v>
      </c>
    </row>
    <row r="16" spans="1:14" ht="15.6" customHeight="1">
      <c r="A16" s="188" t="s">
        <v>144</v>
      </c>
      <c r="B16" s="189">
        <v>84272</v>
      </c>
      <c r="C16" s="189">
        <v>82394</v>
      </c>
      <c r="D16" s="189">
        <v>624065</v>
      </c>
      <c r="E16" s="189">
        <v>535396</v>
      </c>
      <c r="F16" s="190">
        <v>-14.208295610232909</v>
      </c>
      <c r="G16" s="1"/>
    </row>
    <row r="17" spans="1:7" ht="15.6" customHeight="1">
      <c r="A17" s="188" t="s">
        <v>150</v>
      </c>
      <c r="B17" s="189">
        <v>122660</v>
      </c>
      <c r="C17" s="189">
        <v>102887</v>
      </c>
      <c r="D17" s="189">
        <v>673351</v>
      </c>
      <c r="E17" s="189">
        <v>733766</v>
      </c>
      <c r="F17" s="190">
        <v>8.9722893409232398</v>
      </c>
      <c r="G17" s="2"/>
    </row>
    <row r="18" spans="1:7" ht="15.6" customHeight="1">
      <c r="A18" s="188" t="s">
        <v>147</v>
      </c>
      <c r="B18" s="189">
        <v>53688</v>
      </c>
      <c r="C18" s="189">
        <v>56939</v>
      </c>
      <c r="D18" s="189">
        <v>340614</v>
      </c>
      <c r="E18" s="189">
        <v>373993</v>
      </c>
      <c r="F18" s="190">
        <v>9.799655915493787</v>
      </c>
    </row>
    <row r="19" spans="1:7" ht="15.6" customHeight="1">
      <c r="A19" s="188" t="s">
        <v>143</v>
      </c>
      <c r="B19" s="189">
        <v>56194</v>
      </c>
      <c r="C19" s="189">
        <v>74131</v>
      </c>
      <c r="D19" s="189">
        <v>407305</v>
      </c>
      <c r="E19" s="189">
        <v>614150</v>
      </c>
      <c r="F19" s="190">
        <v>50.783810657860812</v>
      </c>
    </row>
    <row r="20" spans="1:7" ht="15.6" customHeight="1">
      <c r="A20" s="188" t="s">
        <v>142</v>
      </c>
      <c r="B20" s="189">
        <v>161294</v>
      </c>
      <c r="C20" s="189">
        <v>123202</v>
      </c>
      <c r="D20" s="189">
        <v>1159781</v>
      </c>
      <c r="E20" s="189">
        <v>968456</v>
      </c>
      <c r="F20" s="190">
        <v>-16.49664893630781</v>
      </c>
    </row>
    <row r="21" spans="1:7" ht="15.6" customHeight="1">
      <c r="A21" s="188" t="s">
        <v>149</v>
      </c>
      <c r="B21" s="189">
        <v>113475</v>
      </c>
      <c r="C21" s="189">
        <v>166088</v>
      </c>
      <c r="D21" s="189">
        <v>1051137</v>
      </c>
      <c r="E21" s="189">
        <v>1112285</v>
      </c>
      <c r="F21" s="190">
        <v>5.8173197214064336</v>
      </c>
    </row>
    <row r="22" spans="1:7" ht="15.6" customHeight="1">
      <c r="A22" s="188" t="s">
        <v>146</v>
      </c>
      <c r="B22" s="189">
        <v>1594567</v>
      </c>
      <c r="C22" s="189">
        <v>1982557</v>
      </c>
      <c r="D22" s="189">
        <v>11538849</v>
      </c>
      <c r="E22" s="189">
        <v>12971231</v>
      </c>
      <c r="F22" s="190">
        <v>12.41356048597221</v>
      </c>
    </row>
    <row r="23" spans="1:7" ht="15.6" customHeight="1">
      <c r="A23" s="188" t="s">
        <v>165</v>
      </c>
      <c r="B23" s="189">
        <v>235144</v>
      </c>
      <c r="C23" s="189">
        <v>351266</v>
      </c>
      <c r="D23" s="189">
        <v>1660046</v>
      </c>
      <c r="E23" s="189">
        <v>2500392</v>
      </c>
      <c r="F23" s="190">
        <v>50.621850237884978</v>
      </c>
    </row>
    <row r="24" spans="1:7" ht="15.6" customHeight="1">
      <c r="A24" s="188" t="s">
        <v>141</v>
      </c>
      <c r="B24" s="189">
        <v>103027</v>
      </c>
      <c r="C24" s="189">
        <v>104622</v>
      </c>
      <c r="D24" s="189">
        <v>676174</v>
      </c>
      <c r="E24" s="189">
        <v>676431</v>
      </c>
      <c r="F24" s="190">
        <v>3.8007968363174882E-2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35447</v>
      </c>
      <c r="C26" s="189">
        <v>30490</v>
      </c>
      <c r="D26" s="189">
        <v>343807</v>
      </c>
      <c r="E26" s="189">
        <v>424931</v>
      </c>
      <c r="F26" s="190">
        <v>23.59579647883842</v>
      </c>
    </row>
    <row r="27" spans="1:7" ht="15.6" customHeight="1">
      <c r="A27" s="188" t="s">
        <v>173</v>
      </c>
      <c r="B27" s="189">
        <v>209391</v>
      </c>
      <c r="C27" s="189">
        <v>194576</v>
      </c>
      <c r="D27" s="189">
        <v>1488635</v>
      </c>
      <c r="E27" s="189">
        <v>1402751</v>
      </c>
      <c r="F27" s="190">
        <v>-5.7693121550951076</v>
      </c>
    </row>
    <row r="28" spans="1:7" ht="15.6" customHeight="1">
      <c r="A28" s="188" t="s">
        <v>177</v>
      </c>
      <c r="B28" s="189">
        <v>769814</v>
      </c>
      <c r="C28" s="189">
        <v>816441</v>
      </c>
      <c r="D28" s="189">
        <v>5134327</v>
      </c>
      <c r="E28" s="189">
        <v>5794881</v>
      </c>
      <c r="F28" s="190">
        <v>12.86544468242867</v>
      </c>
    </row>
    <row r="29" spans="1:7" ht="15.6" customHeight="1">
      <c r="A29" s="188" t="s">
        <v>178</v>
      </c>
      <c r="B29" s="189">
        <v>322814</v>
      </c>
      <c r="C29" s="189">
        <v>284219</v>
      </c>
      <c r="D29" s="189">
        <v>2173673</v>
      </c>
      <c r="E29" s="189">
        <v>2157620</v>
      </c>
      <c r="F29" s="190">
        <v>-0.73851954732842273</v>
      </c>
    </row>
    <row r="30" spans="1:7" ht="15.6" customHeight="1">
      <c r="A30" s="188" t="s">
        <v>179</v>
      </c>
      <c r="B30" s="189">
        <v>123678</v>
      </c>
      <c r="C30" s="189">
        <v>144538</v>
      </c>
      <c r="D30" s="189">
        <v>971444</v>
      </c>
      <c r="E30" s="189">
        <v>980981</v>
      </c>
      <c r="F30" s="190">
        <v>0.98173440774763776</v>
      </c>
    </row>
    <row r="31" spans="1:7" ht="15.6" customHeight="1">
      <c r="A31" s="188" t="s">
        <v>180</v>
      </c>
      <c r="B31" s="189">
        <v>147115</v>
      </c>
      <c r="C31" s="189">
        <v>167666</v>
      </c>
      <c r="D31" s="189">
        <v>986084</v>
      </c>
      <c r="E31" s="189">
        <v>1190396</v>
      </c>
      <c r="F31" s="190">
        <v>20.719533021527582</v>
      </c>
    </row>
    <row r="32" spans="1:7" ht="15.6" customHeight="1">
      <c r="A32" s="188" t="s">
        <v>181</v>
      </c>
      <c r="B32" s="189">
        <v>6351341</v>
      </c>
      <c r="C32" s="189">
        <v>6234457</v>
      </c>
      <c r="D32" s="189">
        <v>44272858</v>
      </c>
      <c r="E32" s="189">
        <v>43804778</v>
      </c>
      <c r="F32" s="190">
        <v>-1.05726176521064</v>
      </c>
    </row>
    <row r="33" spans="1:6" ht="15.6" customHeight="1">
      <c r="A33" s="188" t="s">
        <v>182</v>
      </c>
      <c r="B33" s="189">
        <v>463199</v>
      </c>
      <c r="C33" s="189">
        <v>406903</v>
      </c>
      <c r="D33" s="189">
        <v>2947082</v>
      </c>
      <c r="E33" s="189">
        <v>2926094</v>
      </c>
      <c r="F33" s="190">
        <v>-0.71216206403487092</v>
      </c>
    </row>
    <row r="34" spans="1:6" ht="15.6" customHeight="1">
      <c r="A34" s="188" t="s">
        <v>183</v>
      </c>
      <c r="B34" s="189">
        <v>64299</v>
      </c>
      <c r="C34" s="189">
        <v>75401</v>
      </c>
      <c r="D34" s="189">
        <v>441127</v>
      </c>
      <c r="E34" s="189">
        <v>473603</v>
      </c>
      <c r="F34" s="190">
        <v>7.3620521981198106</v>
      </c>
    </row>
    <row r="35" spans="1:6" ht="15.6" customHeight="1">
      <c r="A35" s="156" t="s">
        <v>153</v>
      </c>
      <c r="B35" s="76">
        <f>SUM(B7:B34)</f>
        <v>23713925</v>
      </c>
      <c r="C35" s="77">
        <f>SUM(C7:C34)</f>
        <v>24063620</v>
      </c>
      <c r="D35" s="76">
        <f>SUM(D7:D34)</f>
        <v>165923872</v>
      </c>
      <c r="E35" s="78">
        <f>SUM(E7:E34)</f>
        <v>165536547</v>
      </c>
      <c r="F35" s="177">
        <f>E35*100/D35-100</f>
        <v>-0.23343536727493586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CFA57-577E-408E-A43B-B5AA0DF6582E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7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93023</v>
      </c>
      <c r="C8" s="189">
        <v>97947</v>
      </c>
      <c r="D8" s="189">
        <v>633903</v>
      </c>
      <c r="E8" s="189">
        <v>713504</v>
      </c>
      <c r="F8" s="190">
        <v>12.557284000864479</v>
      </c>
      <c r="G8" s="6"/>
    </row>
    <row r="9" spans="1:14" ht="15.6" customHeight="1">
      <c r="A9" s="188" t="s">
        <v>8</v>
      </c>
      <c r="B9" s="189">
        <v>24736</v>
      </c>
      <c r="C9" s="189">
        <v>22020</v>
      </c>
      <c r="D9" s="189">
        <v>154983</v>
      </c>
      <c r="E9" s="189">
        <v>188852</v>
      </c>
      <c r="F9" s="190">
        <v>21.85336456256492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4717326</v>
      </c>
      <c r="C11" s="189">
        <v>4529103</v>
      </c>
      <c r="D11" s="189">
        <v>33475116</v>
      </c>
      <c r="E11" s="189">
        <v>31160489</v>
      </c>
      <c r="F11" s="190">
        <v>-6.9144704382801896</v>
      </c>
    </row>
    <row r="12" spans="1:14" ht="15.6" customHeight="1">
      <c r="A12" s="188" t="s">
        <v>6</v>
      </c>
      <c r="B12" s="189">
        <v>137014</v>
      </c>
      <c r="C12" s="189">
        <v>137257</v>
      </c>
      <c r="D12" s="189">
        <v>936181</v>
      </c>
      <c r="E12" s="189">
        <v>935949</v>
      </c>
      <c r="F12" s="190">
        <v>-2.4781532630981928E-2</v>
      </c>
    </row>
    <row r="13" spans="1:14" ht="15.6" customHeight="1">
      <c r="A13" s="188" t="s">
        <v>175</v>
      </c>
      <c r="B13" s="189">
        <v>32003</v>
      </c>
      <c r="C13" s="189">
        <v>30520</v>
      </c>
      <c r="D13" s="189">
        <v>189360</v>
      </c>
      <c r="E13" s="189">
        <v>179764</v>
      </c>
      <c r="F13" s="190">
        <v>-5.0675961132234866</v>
      </c>
    </row>
    <row r="14" spans="1:14" ht="15.6" customHeight="1">
      <c r="A14" s="188" t="s">
        <v>148</v>
      </c>
      <c r="B14" s="189">
        <v>3268615</v>
      </c>
      <c r="C14" s="189">
        <v>3175965</v>
      </c>
      <c r="D14" s="189">
        <v>23202159</v>
      </c>
      <c r="E14" s="189">
        <v>20967128</v>
      </c>
      <c r="F14" s="190">
        <v>-9.6328578732694723</v>
      </c>
    </row>
    <row r="15" spans="1:14" ht="15.6" customHeight="1">
      <c r="A15" s="188" t="s">
        <v>145</v>
      </c>
      <c r="B15" s="189">
        <v>411376</v>
      </c>
      <c r="C15" s="189">
        <v>432800</v>
      </c>
      <c r="D15" s="189">
        <v>2966851</v>
      </c>
      <c r="E15" s="189">
        <v>2819420</v>
      </c>
      <c r="F15" s="190">
        <v>-4.9692755045669657</v>
      </c>
    </row>
    <row r="16" spans="1:14" ht="15.6" customHeight="1">
      <c r="A16" s="188" t="s">
        <v>144</v>
      </c>
      <c r="B16" s="189">
        <v>58392</v>
      </c>
      <c r="C16" s="189">
        <v>43694</v>
      </c>
      <c r="D16" s="189">
        <v>409191</v>
      </c>
      <c r="E16" s="189">
        <v>318579</v>
      </c>
      <c r="F16" s="190">
        <v>-22.1441820567901</v>
      </c>
      <c r="G16" s="1"/>
    </row>
    <row r="17" spans="1:7" ht="15.6" customHeight="1">
      <c r="A17" s="188" t="s">
        <v>150</v>
      </c>
      <c r="B17" s="189">
        <v>120754</v>
      </c>
      <c r="C17" s="189">
        <v>99333</v>
      </c>
      <c r="D17" s="189">
        <v>651216</v>
      </c>
      <c r="E17" s="189">
        <v>722641</v>
      </c>
      <c r="F17" s="190">
        <v>10.967943048082359</v>
      </c>
      <c r="G17" s="2"/>
    </row>
    <row r="18" spans="1:7" ht="15.6" customHeight="1">
      <c r="A18" s="188" t="s">
        <v>147</v>
      </c>
      <c r="B18" s="189">
        <v>5378</v>
      </c>
      <c r="C18" s="189">
        <v>5785</v>
      </c>
      <c r="D18" s="189">
        <v>40337</v>
      </c>
      <c r="E18" s="189">
        <v>39702</v>
      </c>
      <c r="F18" s="190">
        <v>-1.574237052829915</v>
      </c>
    </row>
    <row r="19" spans="1:7" ht="15.6" customHeight="1">
      <c r="A19" s="188" t="s">
        <v>143</v>
      </c>
      <c r="B19" s="189">
        <v>12385</v>
      </c>
      <c r="C19" s="189">
        <v>12589</v>
      </c>
      <c r="D19" s="189">
        <v>80624</v>
      </c>
      <c r="E19" s="189">
        <v>199624</v>
      </c>
      <c r="F19" s="190">
        <v>147.5987299067275</v>
      </c>
    </row>
    <row r="20" spans="1:7" ht="15.6" customHeight="1">
      <c r="A20" s="188" t="s">
        <v>142</v>
      </c>
      <c r="B20" s="189">
        <v>91589</v>
      </c>
      <c r="C20" s="189">
        <v>89051</v>
      </c>
      <c r="D20" s="189">
        <v>640538</v>
      </c>
      <c r="E20" s="189">
        <v>594582</v>
      </c>
      <c r="F20" s="190">
        <v>-7.1745938570389276</v>
      </c>
    </row>
    <row r="21" spans="1:7" ht="15.6" customHeight="1">
      <c r="A21" s="188" t="s">
        <v>149</v>
      </c>
      <c r="B21" s="189">
        <v>59431</v>
      </c>
      <c r="C21" s="189">
        <v>101395</v>
      </c>
      <c r="D21" s="189">
        <v>481870</v>
      </c>
      <c r="E21" s="189">
        <v>641590</v>
      </c>
      <c r="F21" s="190">
        <v>33.14586921783885</v>
      </c>
    </row>
    <row r="22" spans="1:7" ht="15.6" customHeight="1">
      <c r="A22" s="188" t="s">
        <v>146</v>
      </c>
      <c r="B22" s="189">
        <v>1168211</v>
      </c>
      <c r="C22" s="189">
        <v>1459870</v>
      </c>
      <c r="D22" s="189">
        <v>8714147</v>
      </c>
      <c r="E22" s="189">
        <v>9424939</v>
      </c>
      <c r="F22" s="190">
        <v>8.1567593477594471</v>
      </c>
    </row>
    <row r="23" spans="1:7" ht="15.6" customHeight="1">
      <c r="A23" s="188" t="s">
        <v>165</v>
      </c>
      <c r="B23" s="189">
        <v>199001</v>
      </c>
      <c r="C23" s="189">
        <v>313722</v>
      </c>
      <c r="D23" s="189">
        <v>1346987</v>
      </c>
      <c r="E23" s="189">
        <v>2244398</v>
      </c>
      <c r="F23" s="190">
        <v>66.623582855662306</v>
      </c>
    </row>
    <row r="24" spans="1:7" ht="15.6" customHeight="1">
      <c r="A24" s="188" t="s">
        <v>141</v>
      </c>
      <c r="B24" s="189">
        <v>50431</v>
      </c>
      <c r="C24" s="189">
        <v>44013</v>
      </c>
      <c r="D24" s="189">
        <v>285667</v>
      </c>
      <c r="E24" s="189">
        <v>269611</v>
      </c>
      <c r="F24" s="190">
        <v>-5.6205301977477262</v>
      </c>
    </row>
    <row r="25" spans="1:7" ht="15.6" customHeight="1">
      <c r="A25" s="188" t="s">
        <v>140</v>
      </c>
      <c r="B25" s="189">
        <v>3429</v>
      </c>
      <c r="C25" s="189">
        <v>2769</v>
      </c>
      <c r="D25" s="189">
        <v>23441</v>
      </c>
      <c r="E25" s="189">
        <v>18714</v>
      </c>
      <c r="F25" s="190">
        <v>-20.165521948722329</v>
      </c>
    </row>
    <row r="26" spans="1:7" ht="15.6" customHeight="1">
      <c r="A26" s="188" t="s">
        <v>152</v>
      </c>
      <c r="B26" s="189">
        <v>239</v>
      </c>
      <c r="C26" s="189">
        <v>60</v>
      </c>
      <c r="D26" s="189">
        <v>1833</v>
      </c>
      <c r="E26" s="189">
        <v>969</v>
      </c>
      <c r="F26" s="190">
        <v>-47.135842880523732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345918</v>
      </c>
      <c r="C28" s="189">
        <v>359192</v>
      </c>
      <c r="D28" s="189">
        <v>2472788</v>
      </c>
      <c r="E28" s="189">
        <v>2693778</v>
      </c>
      <c r="F28" s="190">
        <v>8.9368761090720312</v>
      </c>
    </row>
    <row r="29" spans="1:7" ht="15.6" customHeight="1">
      <c r="A29" s="188" t="s">
        <v>178</v>
      </c>
      <c r="B29" s="189">
        <v>121023</v>
      </c>
      <c r="C29" s="189">
        <v>110592</v>
      </c>
      <c r="D29" s="189">
        <v>757756</v>
      </c>
      <c r="E29" s="189">
        <v>824060</v>
      </c>
      <c r="F29" s="190">
        <v>8.7500461890107175</v>
      </c>
    </row>
    <row r="30" spans="1:7" ht="15.6" customHeight="1">
      <c r="A30" s="188" t="s">
        <v>179</v>
      </c>
      <c r="B30" s="189">
        <v>90630</v>
      </c>
      <c r="C30" s="189">
        <v>99133</v>
      </c>
      <c r="D30" s="189">
        <v>626061</v>
      </c>
      <c r="E30" s="189">
        <v>624123</v>
      </c>
      <c r="F30" s="190">
        <v>-0.30955450028032783</v>
      </c>
    </row>
    <row r="31" spans="1:7" ht="15.6" customHeight="1">
      <c r="A31" s="188" t="s">
        <v>180</v>
      </c>
      <c r="B31" s="189">
        <v>11529</v>
      </c>
      <c r="C31" s="189">
        <v>13952</v>
      </c>
      <c r="D31" s="189">
        <v>77190</v>
      </c>
      <c r="E31" s="189">
        <v>85552</v>
      </c>
      <c r="F31" s="190">
        <v>10.83300945718358</v>
      </c>
    </row>
    <row r="32" spans="1:7" ht="15.6" customHeight="1">
      <c r="A32" s="188" t="s">
        <v>181</v>
      </c>
      <c r="B32" s="189">
        <v>4988662</v>
      </c>
      <c r="C32" s="189">
        <v>4872939</v>
      </c>
      <c r="D32" s="189">
        <v>34723401</v>
      </c>
      <c r="E32" s="189">
        <v>34451641</v>
      </c>
      <c r="F32" s="190">
        <v>-0.78264223023545287</v>
      </c>
    </row>
    <row r="33" spans="1:6" ht="15.6" customHeight="1">
      <c r="A33" s="188" t="s">
        <v>182</v>
      </c>
      <c r="B33" s="189">
        <v>292467</v>
      </c>
      <c r="C33" s="189">
        <v>256648</v>
      </c>
      <c r="D33" s="189">
        <v>1716215</v>
      </c>
      <c r="E33" s="189">
        <v>1837198</v>
      </c>
      <c r="F33" s="190">
        <v>7.0494081452498696</v>
      </c>
    </row>
    <row r="34" spans="1:6" ht="15.6" customHeight="1">
      <c r="A34" s="188" t="s">
        <v>183</v>
      </c>
      <c r="B34" s="189">
        <v>25673</v>
      </c>
      <c r="C34" s="189">
        <v>24951</v>
      </c>
      <c r="D34" s="189">
        <v>161961</v>
      </c>
      <c r="E34" s="189">
        <v>168765</v>
      </c>
      <c r="F34" s="190">
        <v>4.2010113545853613</v>
      </c>
    </row>
    <row r="35" spans="1:6" ht="15.6" customHeight="1">
      <c r="A35" s="156" t="s">
        <v>153</v>
      </c>
      <c r="B35" s="76">
        <f>SUM(B7:B34)</f>
        <v>16329235</v>
      </c>
      <c r="C35" s="77">
        <f>SUM(C7:C34)</f>
        <v>16335307</v>
      </c>
      <c r="D35" s="178">
        <f>SUM(D7:D34)</f>
        <v>114769809</v>
      </c>
      <c r="E35" s="78">
        <f>SUM(E7:E34)</f>
        <v>112125606</v>
      </c>
      <c r="F35" s="140">
        <f>E35*100/D35-100</f>
        <v>-2.3039186202705935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B0BE8-07FA-48FD-A7AF-9F76167930DC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5100.5619999999999</v>
      </c>
      <c r="C7" s="189">
        <v>4690.82</v>
      </c>
      <c r="D7" s="189">
        <v>14273.912</v>
      </c>
      <c r="E7" s="189">
        <v>16145.76</v>
      </c>
      <c r="F7" s="190">
        <v>13.113770072282961</v>
      </c>
      <c r="G7" s="37"/>
    </row>
    <row r="8" spans="1:14" ht="15.6" customHeight="1">
      <c r="A8" s="188" t="s">
        <v>11</v>
      </c>
      <c r="B8" s="189">
        <v>177.464</v>
      </c>
      <c r="C8" s="189">
        <v>0</v>
      </c>
      <c r="D8" s="189">
        <v>487.70499999999998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556.73300000000006</v>
      </c>
      <c r="C9" s="189">
        <v>0</v>
      </c>
      <c r="D9" s="189">
        <v>2153.2959999999998</v>
      </c>
      <c r="E9" s="189">
        <v>2494.2669999999998</v>
      </c>
      <c r="F9" s="190">
        <v>15.834841099412269</v>
      </c>
      <c r="G9" s="6"/>
    </row>
    <row r="10" spans="1:14" ht="15.6" customHeight="1">
      <c r="A10" s="188" t="s">
        <v>10</v>
      </c>
      <c r="B10" s="189">
        <v>1105.752</v>
      </c>
      <c r="C10" s="189">
        <v>1597.4970000000001</v>
      </c>
      <c r="D10" s="189">
        <v>7000.3939999999984</v>
      </c>
      <c r="E10" s="189">
        <v>8011.1529999999984</v>
      </c>
      <c r="F10" s="190">
        <v>14.43860159871002</v>
      </c>
    </row>
    <row r="11" spans="1:14" ht="15.6" customHeight="1">
      <c r="A11" s="188" t="s">
        <v>9</v>
      </c>
      <c r="B11" s="189">
        <v>82.613</v>
      </c>
      <c r="C11" s="189">
        <v>130.78200000000001</v>
      </c>
      <c r="D11" s="189">
        <v>655.0089999999999</v>
      </c>
      <c r="E11" s="189">
        <v>694.66299999999978</v>
      </c>
      <c r="F11" s="190">
        <v>6.0539626173075183</v>
      </c>
    </row>
    <row r="12" spans="1:14" ht="15.6" customHeight="1">
      <c r="A12" s="188" t="s">
        <v>6</v>
      </c>
      <c r="B12" s="189">
        <v>1009.9640000000001</v>
      </c>
      <c r="C12" s="189">
        <v>1181.329</v>
      </c>
      <c r="D12" s="189">
        <v>6681.7420000000002</v>
      </c>
      <c r="E12" s="189">
        <v>6550.3720000000012</v>
      </c>
      <c r="F12" s="190">
        <v>-1.9661040489141901</v>
      </c>
    </row>
    <row r="13" spans="1:14" ht="15.6" customHeight="1">
      <c r="A13" s="188" t="s">
        <v>175</v>
      </c>
      <c r="B13" s="189">
        <v>213.51</v>
      </c>
      <c r="C13" s="189">
        <v>130.423</v>
      </c>
      <c r="D13" s="189">
        <v>1178.762999999999</v>
      </c>
      <c r="E13" s="189">
        <v>1154.326</v>
      </c>
      <c r="F13" s="190">
        <v>-2.0731054503746411</v>
      </c>
    </row>
    <row r="14" spans="1:14" ht="15.6" customHeight="1">
      <c r="A14" s="188" t="s">
        <v>148</v>
      </c>
      <c r="B14" s="189">
        <v>545.23100000000011</v>
      </c>
      <c r="C14" s="189">
        <v>95.334000000000003</v>
      </c>
      <c r="D14" s="189">
        <v>1934.2759999999989</v>
      </c>
      <c r="E14" s="189">
        <v>943.57800000000009</v>
      </c>
      <c r="F14" s="190">
        <v>-51.218026796589513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61.255000000000003</v>
      </c>
      <c r="C16" s="189">
        <v>74.203999999999994</v>
      </c>
      <c r="D16" s="189">
        <v>232.358</v>
      </c>
      <c r="E16" s="189">
        <v>233.42400000000001</v>
      </c>
      <c r="F16" s="190">
        <v>0.45877482161149891</v>
      </c>
      <c r="G16" s="1"/>
    </row>
    <row r="17" spans="1:7" ht="15.6" customHeight="1">
      <c r="A17" s="188" t="s">
        <v>150</v>
      </c>
      <c r="B17" s="189">
        <v>380.44299999999998</v>
      </c>
      <c r="C17" s="189">
        <v>188.2</v>
      </c>
      <c r="D17" s="189">
        <v>1720.412</v>
      </c>
      <c r="E17" s="189">
        <v>1364.3040000000001</v>
      </c>
      <c r="F17" s="190">
        <v>-20.69899535692613</v>
      </c>
      <c r="G17" s="2"/>
    </row>
    <row r="18" spans="1:7" ht="15.6" customHeight="1">
      <c r="A18" s="188" t="s">
        <v>147</v>
      </c>
      <c r="B18" s="189">
        <v>9.0709999999999997</v>
      </c>
      <c r="C18" s="189">
        <v>0</v>
      </c>
      <c r="D18" s="189">
        <v>19.39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10.130000000000001</v>
      </c>
      <c r="C19" s="189">
        <v>4.7359999999999998</v>
      </c>
      <c r="D19" s="189">
        <v>74.64500000000001</v>
      </c>
      <c r="E19" s="189">
        <v>71.646000000000001</v>
      </c>
      <c r="F19" s="190">
        <v>-4.0176837028602108</v>
      </c>
    </row>
    <row r="20" spans="1:7" ht="15.6" customHeight="1">
      <c r="A20" s="188" t="s">
        <v>142</v>
      </c>
      <c r="B20" s="189">
        <v>738.44299999999998</v>
      </c>
      <c r="C20" s="189">
        <v>984.55099999999982</v>
      </c>
      <c r="D20" s="189">
        <v>7880.3339999999998</v>
      </c>
      <c r="E20" s="189">
        <v>10647.472</v>
      </c>
      <c r="F20" s="190">
        <v>35.114476112306903</v>
      </c>
    </row>
    <row r="21" spans="1:7" ht="15.6" customHeight="1">
      <c r="A21" s="188" t="s">
        <v>149</v>
      </c>
      <c r="B21" s="189">
        <v>9.9789999999999992</v>
      </c>
      <c r="C21" s="189">
        <v>12.195</v>
      </c>
      <c r="D21" s="189">
        <v>65.524999999999991</v>
      </c>
      <c r="E21" s="189">
        <v>82.847999999999999</v>
      </c>
      <c r="F21" s="190">
        <v>26.437237695536059</v>
      </c>
    </row>
    <row r="22" spans="1:7" ht="15.6" customHeight="1">
      <c r="A22" s="188" t="s">
        <v>146</v>
      </c>
      <c r="B22" s="189">
        <v>73.563000000000002</v>
      </c>
      <c r="C22" s="189">
        <v>89.093999999999994</v>
      </c>
      <c r="D22" s="189">
        <v>532.7879999999999</v>
      </c>
      <c r="E22" s="189">
        <v>367.68599999999998</v>
      </c>
      <c r="F22" s="190">
        <v>-30.98831054753483</v>
      </c>
    </row>
    <row r="23" spans="1:7" ht="15.6" customHeight="1">
      <c r="A23" s="188" t="s">
        <v>165</v>
      </c>
      <c r="B23" s="189">
        <v>14.762</v>
      </c>
      <c r="C23" s="189">
        <v>2.0619999999999998</v>
      </c>
      <c r="D23" s="189">
        <v>114.94</v>
      </c>
      <c r="E23" s="189">
        <v>13.367000000000001</v>
      </c>
      <c r="F23" s="190">
        <v>-88.370454149991303</v>
      </c>
    </row>
    <row r="24" spans="1:7" ht="15.6" customHeight="1">
      <c r="A24" s="188" t="s">
        <v>141</v>
      </c>
      <c r="B24" s="189">
        <v>253.17099999999999</v>
      </c>
      <c r="C24" s="189">
        <v>138.04</v>
      </c>
      <c r="D24" s="189">
        <v>1303.7670000000001</v>
      </c>
      <c r="E24" s="189">
        <v>1140.1769999999999</v>
      </c>
      <c r="F24" s="190">
        <v>-12.54748739613748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94.188000000000002</v>
      </c>
      <c r="C26" s="189">
        <v>90.703000000000003</v>
      </c>
      <c r="D26" s="189">
        <v>456.74099999999987</v>
      </c>
      <c r="E26" s="189">
        <v>509.26400000000012</v>
      </c>
      <c r="F26" s="190">
        <v>11.499515042442029</v>
      </c>
    </row>
    <row r="27" spans="1:7" ht="15.6" customHeight="1">
      <c r="A27" s="188" t="s">
        <v>173</v>
      </c>
      <c r="B27" s="189">
        <v>984.99</v>
      </c>
      <c r="C27" s="189">
        <v>1047.2560000000001</v>
      </c>
      <c r="D27" s="189">
        <v>11075.46</v>
      </c>
      <c r="E27" s="189">
        <v>11874.77</v>
      </c>
      <c r="F27" s="190">
        <v>7.2169462938785074</v>
      </c>
    </row>
    <row r="28" spans="1:7" ht="15.6" customHeight="1">
      <c r="A28" s="188" t="s">
        <v>177</v>
      </c>
      <c r="B28" s="189">
        <v>189.86799999999999</v>
      </c>
      <c r="C28" s="189">
        <v>134.48699999999999</v>
      </c>
      <c r="D28" s="189">
        <v>1723.4670000000001</v>
      </c>
      <c r="E28" s="189">
        <v>949.08200000000033</v>
      </c>
      <c r="F28" s="190">
        <v>-44.931814766398162</v>
      </c>
    </row>
    <row r="29" spans="1:7" ht="15.6" customHeight="1">
      <c r="A29" s="188" t="s">
        <v>178</v>
      </c>
      <c r="B29" s="189">
        <v>347.12299999999999</v>
      </c>
      <c r="C29" s="189">
        <v>271.99200000000002</v>
      </c>
      <c r="D29" s="189">
        <v>2730.7620000000002</v>
      </c>
      <c r="E29" s="189">
        <v>1918.45</v>
      </c>
      <c r="F29" s="190">
        <v>-29.74671538566891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311.98</v>
      </c>
      <c r="C31" s="189">
        <v>151.23599999999999</v>
      </c>
      <c r="D31" s="189">
        <v>1324.3489999999999</v>
      </c>
      <c r="E31" s="189">
        <v>741.7399999999999</v>
      </c>
      <c r="F31" s="190">
        <v>-43.992104800169749</v>
      </c>
    </row>
    <row r="32" spans="1:7" ht="15.6" customHeight="1">
      <c r="A32" s="188" t="s">
        <v>181</v>
      </c>
      <c r="B32" s="189">
        <v>128.42599999999999</v>
      </c>
      <c r="C32" s="189">
        <v>128.42599999999999</v>
      </c>
      <c r="D32" s="189">
        <v>1291.6079999999999</v>
      </c>
      <c r="E32" s="189">
        <v>750.29500000000007</v>
      </c>
      <c r="F32" s="190">
        <v>-41.910006751274381</v>
      </c>
    </row>
    <row r="33" spans="1:6" ht="15.6" customHeight="1">
      <c r="A33" s="188" t="s">
        <v>182</v>
      </c>
      <c r="B33" s="189">
        <v>3029.3449999999998</v>
      </c>
      <c r="C33" s="189">
        <v>2469.8910000000001</v>
      </c>
      <c r="D33" s="189">
        <v>17973.203000000001</v>
      </c>
      <c r="E33" s="189">
        <v>16064.977999999999</v>
      </c>
      <c r="F33" s="190">
        <v>-10.61705584697398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15428.565999999995</v>
      </c>
      <c r="C35" s="77">
        <f>SUM(C7:C34)</f>
        <v>13613.257999999996</v>
      </c>
      <c r="D35" s="76">
        <f>SUM(D7:D34)</f>
        <v>82884.84599999999</v>
      </c>
      <c r="E35" s="78">
        <f>SUM(E7:E34)</f>
        <v>82723.622000000018</v>
      </c>
      <c r="F35" s="140">
        <f>E35*100/D35-100</f>
        <v>-0.1945156536817052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D0D64-45D3-400B-BD1A-26EF302152AC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3481</v>
      </c>
      <c r="C7" s="189">
        <v>3933</v>
      </c>
      <c r="D7" s="189">
        <v>33045</v>
      </c>
      <c r="E7" s="189">
        <v>36154</v>
      </c>
      <c r="F7" s="190">
        <v>9.4083825087002566</v>
      </c>
      <c r="G7" s="37"/>
    </row>
    <row r="8" spans="1:14" ht="15.6" customHeight="1">
      <c r="A8" s="188" t="s">
        <v>11</v>
      </c>
      <c r="B8" s="189">
        <v>3134</v>
      </c>
      <c r="C8" s="189">
        <v>1374</v>
      </c>
      <c r="D8" s="189">
        <v>13954</v>
      </c>
      <c r="E8" s="189">
        <v>9642</v>
      </c>
      <c r="F8" s="190">
        <v>-30.901533610434289</v>
      </c>
      <c r="G8" s="6"/>
    </row>
    <row r="9" spans="1:14" ht="15.6" customHeight="1">
      <c r="A9" s="188" t="s">
        <v>8</v>
      </c>
      <c r="B9" s="189">
        <v>15855</v>
      </c>
      <c r="C9" s="189">
        <v>11659</v>
      </c>
      <c r="D9" s="189">
        <v>53187</v>
      </c>
      <c r="E9" s="189">
        <v>45216</v>
      </c>
      <c r="F9" s="190">
        <v>-14.986744881267979</v>
      </c>
      <c r="G9" s="6"/>
    </row>
    <row r="10" spans="1:14" ht="15.6" customHeight="1">
      <c r="A10" s="188" t="s">
        <v>10</v>
      </c>
      <c r="B10" s="189">
        <v>4687</v>
      </c>
      <c r="C10" s="189">
        <v>5431</v>
      </c>
      <c r="D10" s="189">
        <v>26416</v>
      </c>
      <c r="E10" s="189">
        <v>29650</v>
      </c>
      <c r="F10" s="190">
        <v>12.242580254391269</v>
      </c>
    </row>
    <row r="11" spans="1:14" ht="15.6" customHeight="1">
      <c r="A11" s="188" t="s">
        <v>9</v>
      </c>
      <c r="B11" s="189">
        <v>296445</v>
      </c>
      <c r="C11" s="189">
        <v>246764</v>
      </c>
      <c r="D11" s="189">
        <v>2086505</v>
      </c>
      <c r="E11" s="189">
        <v>1697706</v>
      </c>
      <c r="F11" s="190">
        <v>-18.63398362333184</v>
      </c>
    </row>
    <row r="12" spans="1:14" ht="15.6" customHeight="1">
      <c r="A12" s="188" t="s">
        <v>6</v>
      </c>
      <c r="B12" s="189">
        <v>12099</v>
      </c>
      <c r="C12" s="189">
        <v>15386</v>
      </c>
      <c r="D12" s="189">
        <v>65650</v>
      </c>
      <c r="E12" s="189">
        <v>71160</v>
      </c>
      <c r="F12" s="190">
        <v>8.3929931454683953</v>
      </c>
    </row>
    <row r="13" spans="1:14" ht="15.6" customHeight="1">
      <c r="A13" s="188" t="s">
        <v>175</v>
      </c>
      <c r="B13" s="189">
        <v>20500</v>
      </c>
      <c r="C13" s="189">
        <v>15863</v>
      </c>
      <c r="D13" s="189">
        <v>93393</v>
      </c>
      <c r="E13" s="189">
        <v>76912</v>
      </c>
      <c r="F13" s="190">
        <v>-17.646932853639999</v>
      </c>
    </row>
    <row r="14" spans="1:14" ht="15.6" customHeight="1">
      <c r="A14" s="188" t="s">
        <v>148</v>
      </c>
      <c r="B14" s="189">
        <v>183266</v>
      </c>
      <c r="C14" s="189">
        <v>151031</v>
      </c>
      <c r="D14" s="189">
        <v>1025978</v>
      </c>
      <c r="E14" s="189">
        <v>970302</v>
      </c>
      <c r="F14" s="190">
        <v>-5.4266270816723221</v>
      </c>
    </row>
    <row r="15" spans="1:14" ht="15.6" customHeight="1">
      <c r="A15" s="188" t="s">
        <v>145</v>
      </c>
      <c r="B15" s="189">
        <v>13931</v>
      </c>
      <c r="C15" s="189">
        <v>2311</v>
      </c>
      <c r="D15" s="189">
        <v>85511</v>
      </c>
      <c r="E15" s="189">
        <v>14539</v>
      </c>
      <c r="F15" s="190">
        <v>-82.997509092397465</v>
      </c>
    </row>
    <row r="16" spans="1:14" ht="15.6" customHeight="1">
      <c r="A16" s="188" t="s">
        <v>144</v>
      </c>
      <c r="B16" s="189">
        <v>17750</v>
      </c>
      <c r="C16" s="189">
        <v>22790</v>
      </c>
      <c r="D16" s="189">
        <v>112790</v>
      </c>
      <c r="E16" s="189">
        <v>146087</v>
      </c>
      <c r="F16" s="190">
        <v>29.521234151963831</v>
      </c>
      <c r="G16" s="1"/>
    </row>
    <row r="17" spans="1:7" ht="15.6" customHeight="1">
      <c r="A17" s="188" t="s">
        <v>150</v>
      </c>
      <c r="B17" s="189">
        <v>3412</v>
      </c>
      <c r="C17" s="189">
        <v>2731</v>
      </c>
      <c r="D17" s="189">
        <v>18274</v>
      </c>
      <c r="E17" s="189">
        <v>13604</v>
      </c>
      <c r="F17" s="190">
        <v>-25.555433949874139</v>
      </c>
      <c r="G17" s="2"/>
    </row>
    <row r="18" spans="1:7" ht="15.6" customHeight="1">
      <c r="A18" s="188" t="s">
        <v>147</v>
      </c>
      <c r="B18" s="189">
        <v>42866</v>
      </c>
      <c r="C18" s="189">
        <v>51336</v>
      </c>
      <c r="D18" s="189">
        <v>300378</v>
      </c>
      <c r="E18" s="189">
        <v>424759</v>
      </c>
      <c r="F18" s="190">
        <v>41.408159052926642</v>
      </c>
    </row>
    <row r="19" spans="1:7" ht="15.6" customHeight="1">
      <c r="A19" s="188" t="s">
        <v>143</v>
      </c>
      <c r="B19" s="189">
        <v>1172</v>
      </c>
      <c r="C19" s="189">
        <v>1526</v>
      </c>
      <c r="D19" s="189">
        <v>7953</v>
      </c>
      <c r="E19" s="189">
        <v>8577</v>
      </c>
      <c r="F19" s="190">
        <v>7.8460958129007992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16889</v>
      </c>
      <c r="C21" s="189">
        <v>6899</v>
      </c>
      <c r="D21" s="189">
        <v>93954</v>
      </c>
      <c r="E21" s="189">
        <v>62346</v>
      </c>
      <c r="F21" s="190">
        <v>-33.641995018839012</v>
      </c>
    </row>
    <row r="22" spans="1:7" ht="15.6" customHeight="1">
      <c r="A22" s="188" t="s">
        <v>146</v>
      </c>
      <c r="B22" s="189">
        <v>229102</v>
      </c>
      <c r="C22" s="189">
        <v>247219</v>
      </c>
      <c r="D22" s="189">
        <v>1734785</v>
      </c>
      <c r="E22" s="189">
        <v>1765987</v>
      </c>
      <c r="F22" s="190">
        <v>1.7986090495363951</v>
      </c>
    </row>
    <row r="23" spans="1:7" ht="15.6" customHeight="1">
      <c r="A23" s="188" t="s">
        <v>165</v>
      </c>
      <c r="B23" s="189">
        <v>7863</v>
      </c>
      <c r="C23" s="189">
        <v>4931</v>
      </c>
      <c r="D23" s="189">
        <v>44887</v>
      </c>
      <c r="E23" s="189">
        <v>37984</v>
      </c>
      <c r="F23" s="190">
        <v>-15.37861741706954</v>
      </c>
    </row>
    <row r="24" spans="1:7" ht="15.6" customHeight="1">
      <c r="A24" s="188" t="s">
        <v>141</v>
      </c>
      <c r="B24" s="189">
        <v>3174</v>
      </c>
      <c r="C24" s="189">
        <v>470</v>
      </c>
      <c r="D24" s="189">
        <v>16138</v>
      </c>
      <c r="E24" s="189">
        <v>13927</v>
      </c>
      <c r="F24" s="190">
        <v>-13.70058247614327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3204</v>
      </c>
      <c r="C26" s="189">
        <v>3435</v>
      </c>
      <c r="D26" s="189">
        <v>15102</v>
      </c>
      <c r="E26" s="189">
        <v>14907</v>
      </c>
      <c r="F26" s="190">
        <v>-1.291219705999211</v>
      </c>
    </row>
    <row r="27" spans="1:7" ht="15.6" customHeight="1">
      <c r="A27" s="188" t="s">
        <v>173</v>
      </c>
      <c r="B27" s="189">
        <v>2639</v>
      </c>
      <c r="C27" s="189">
        <v>1924</v>
      </c>
      <c r="D27" s="189">
        <v>15892</v>
      </c>
      <c r="E27" s="189">
        <v>18192</v>
      </c>
      <c r="F27" s="190">
        <v>14.47269066196829</v>
      </c>
    </row>
    <row r="28" spans="1:7" ht="15.6" customHeight="1">
      <c r="A28" s="188" t="s">
        <v>177</v>
      </c>
      <c r="B28" s="189">
        <v>46386</v>
      </c>
      <c r="C28" s="189">
        <v>37318</v>
      </c>
      <c r="D28" s="189">
        <v>508709</v>
      </c>
      <c r="E28" s="189">
        <v>441400</v>
      </c>
      <c r="F28" s="190">
        <v>-13.231336579458979</v>
      </c>
    </row>
    <row r="29" spans="1:7" ht="15.6" customHeight="1">
      <c r="A29" s="188" t="s">
        <v>178</v>
      </c>
      <c r="B29" s="189">
        <v>4448</v>
      </c>
      <c r="C29" s="189">
        <v>4146</v>
      </c>
      <c r="D29" s="189">
        <v>32579</v>
      </c>
      <c r="E29" s="189">
        <v>30944</v>
      </c>
      <c r="F29" s="190">
        <v>-5.0185702446361091</v>
      </c>
    </row>
    <row r="30" spans="1:7" ht="15.6" customHeight="1">
      <c r="A30" s="188" t="s">
        <v>179</v>
      </c>
      <c r="B30" s="189">
        <v>2373</v>
      </c>
      <c r="C30" s="189">
        <v>2469</v>
      </c>
      <c r="D30" s="189">
        <v>18984</v>
      </c>
      <c r="E30" s="189">
        <v>21948</v>
      </c>
      <c r="F30" s="190">
        <v>15.61314791403286</v>
      </c>
    </row>
    <row r="31" spans="1:7" ht="15.6" customHeight="1">
      <c r="A31" s="188" t="s">
        <v>180</v>
      </c>
      <c r="B31" s="189">
        <v>10289</v>
      </c>
      <c r="C31" s="189">
        <v>5022</v>
      </c>
      <c r="D31" s="189">
        <v>65563</v>
      </c>
      <c r="E31" s="189">
        <v>56632</v>
      </c>
      <c r="F31" s="190">
        <v>-13.622012415539251</v>
      </c>
    </row>
    <row r="32" spans="1:7" ht="15.6" customHeight="1">
      <c r="A32" s="188" t="s">
        <v>181</v>
      </c>
      <c r="B32" s="189">
        <v>46789</v>
      </c>
      <c r="C32" s="189">
        <v>44142</v>
      </c>
      <c r="D32" s="189">
        <v>351638</v>
      </c>
      <c r="E32" s="189">
        <v>301320</v>
      </c>
      <c r="F32" s="190">
        <v>-14.309602488923259</v>
      </c>
    </row>
    <row r="33" spans="1:6" ht="15.6" customHeight="1">
      <c r="A33" s="188" t="s">
        <v>182</v>
      </c>
      <c r="B33" s="189">
        <v>8815</v>
      </c>
      <c r="C33" s="189">
        <v>3776</v>
      </c>
      <c r="D33" s="189">
        <v>74761</v>
      </c>
      <c r="E33" s="189">
        <v>49114</v>
      </c>
      <c r="F33" s="190">
        <v>-34.305319618517672</v>
      </c>
    </row>
    <row r="34" spans="1:6" ht="15.6" customHeight="1">
      <c r="A34" s="188" t="s">
        <v>183</v>
      </c>
      <c r="B34" s="189">
        <v>976</v>
      </c>
      <c r="C34" s="189">
        <v>945</v>
      </c>
      <c r="D34" s="189">
        <v>5915</v>
      </c>
      <c r="E34" s="189">
        <v>4313</v>
      </c>
      <c r="F34" s="190">
        <v>-27.083685545224</v>
      </c>
    </row>
    <row r="35" spans="1:6" ht="15.6" customHeight="1">
      <c r="A35" s="156" t="s">
        <v>153</v>
      </c>
      <c r="B35" s="76">
        <f>SUM(B7:B34)</f>
        <v>1009420</v>
      </c>
      <c r="C35" s="77">
        <f>SUM(C7:C34)</f>
        <v>894831</v>
      </c>
      <c r="D35" s="178">
        <f>SUM(D7:D34)</f>
        <v>6925722</v>
      </c>
      <c r="E35" s="178">
        <f>SUM(E7:E34)</f>
        <v>6364092</v>
      </c>
      <c r="F35" s="140">
        <f>E35*100/D35-100</f>
        <v>-8.1093350267307898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B1F1E-E287-4A75-8C74-28CABD58177E}">
  <sheetPr codeName="Hoja14">
    <pageSetUpPr fitToPage="1"/>
  </sheetPr>
  <dimension ref="A1:N38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2428</v>
      </c>
      <c r="C7" s="189">
        <v>2955</v>
      </c>
      <c r="D7" s="189">
        <v>14648</v>
      </c>
      <c r="E7" s="189">
        <v>17185</v>
      </c>
      <c r="F7" s="190">
        <v>17.3197706171491</v>
      </c>
      <c r="G7" s="37"/>
    </row>
    <row r="8" spans="1:14" ht="15.6" customHeight="1">
      <c r="A8" s="188" t="s">
        <v>11</v>
      </c>
      <c r="B8" s="189">
        <v>126</v>
      </c>
      <c r="C8" s="189">
        <v>216</v>
      </c>
      <c r="D8" s="189">
        <v>660</v>
      </c>
      <c r="E8" s="189">
        <v>943</v>
      </c>
      <c r="F8" s="190">
        <v>42.878787878787882</v>
      </c>
      <c r="G8" s="6"/>
    </row>
    <row r="9" spans="1:14" ht="15.6" customHeight="1">
      <c r="A9" s="188" t="s">
        <v>8</v>
      </c>
      <c r="B9" s="189">
        <v>6500</v>
      </c>
      <c r="C9" s="189">
        <v>5563</v>
      </c>
      <c r="D9" s="189">
        <v>23367</v>
      </c>
      <c r="E9" s="189">
        <v>19196</v>
      </c>
      <c r="F9" s="190">
        <v>-17.84995934437454</v>
      </c>
      <c r="G9" s="6"/>
    </row>
    <row r="10" spans="1:14" ht="15.6" customHeight="1">
      <c r="A10" s="188" t="s">
        <v>10</v>
      </c>
      <c r="B10" s="189">
        <v>888</v>
      </c>
      <c r="C10" s="189">
        <v>1214</v>
      </c>
      <c r="D10" s="189">
        <v>7733</v>
      </c>
      <c r="E10" s="189">
        <v>8209</v>
      </c>
      <c r="F10" s="190">
        <v>6.155437734385103</v>
      </c>
    </row>
    <row r="11" spans="1:14" ht="15.6" customHeight="1">
      <c r="A11" s="188" t="s">
        <v>9</v>
      </c>
      <c r="B11" s="189">
        <v>282159</v>
      </c>
      <c r="C11" s="189">
        <v>240308</v>
      </c>
      <c r="D11" s="189">
        <v>1992629</v>
      </c>
      <c r="E11" s="189">
        <v>1630309</v>
      </c>
      <c r="F11" s="190">
        <v>-18.183013496240392</v>
      </c>
    </row>
    <row r="12" spans="1:14" ht="15.6" customHeight="1">
      <c r="A12" s="188" t="s">
        <v>6</v>
      </c>
      <c r="B12" s="189">
        <v>1498</v>
      </c>
      <c r="C12" s="189">
        <v>2935</v>
      </c>
      <c r="D12" s="189">
        <v>16801</v>
      </c>
      <c r="E12" s="189">
        <v>17193</v>
      </c>
      <c r="F12" s="190">
        <v>2.333194452711155</v>
      </c>
    </row>
    <row r="13" spans="1:14" ht="15.6" customHeight="1">
      <c r="A13" s="188" t="s">
        <v>175</v>
      </c>
      <c r="B13" s="189">
        <v>40</v>
      </c>
      <c r="C13" s="189">
        <v>31</v>
      </c>
      <c r="D13" s="189">
        <v>558</v>
      </c>
      <c r="E13" s="189">
        <v>153</v>
      </c>
      <c r="F13" s="190">
        <v>-72.58064516129032</v>
      </c>
    </row>
    <row r="14" spans="1:14" ht="15.6" customHeight="1">
      <c r="A14" s="188" t="s">
        <v>148</v>
      </c>
      <c r="B14" s="189">
        <v>155201</v>
      </c>
      <c r="C14" s="189">
        <v>121586</v>
      </c>
      <c r="D14" s="189">
        <v>876445</v>
      </c>
      <c r="E14" s="189">
        <v>784612</v>
      </c>
      <c r="F14" s="190">
        <v>-10.47789650234755</v>
      </c>
    </row>
    <row r="15" spans="1:14" ht="15.6" customHeight="1">
      <c r="A15" s="188" t="s">
        <v>145</v>
      </c>
      <c r="B15" s="189">
        <v>7383</v>
      </c>
      <c r="C15" s="189">
        <v>1730</v>
      </c>
      <c r="D15" s="189">
        <v>45093</v>
      </c>
      <c r="E15" s="189">
        <v>12067</v>
      </c>
      <c r="F15" s="190">
        <v>-73.239748963253717</v>
      </c>
    </row>
    <row r="16" spans="1:14" ht="15.6" customHeight="1">
      <c r="A16" s="188" t="s">
        <v>144</v>
      </c>
      <c r="B16" s="189">
        <v>753</v>
      </c>
      <c r="C16" s="189">
        <v>3776</v>
      </c>
      <c r="D16" s="189">
        <v>5015</v>
      </c>
      <c r="E16" s="189">
        <v>23457</v>
      </c>
      <c r="F16" s="190">
        <v>367.73678963110672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40468</v>
      </c>
      <c r="C18" s="189">
        <v>48949</v>
      </c>
      <c r="D18" s="189">
        <v>286639</v>
      </c>
      <c r="E18" s="189">
        <v>403853</v>
      </c>
      <c r="F18" s="190">
        <v>40.892551257853967</v>
      </c>
    </row>
    <row r="19" spans="1:7" ht="15.6" customHeight="1">
      <c r="A19" s="188" t="s">
        <v>143</v>
      </c>
      <c r="B19" s="189">
        <v>763</v>
      </c>
      <c r="C19" s="189">
        <v>831</v>
      </c>
      <c r="D19" s="189">
        <v>4520</v>
      </c>
      <c r="E19" s="189">
        <v>4400</v>
      </c>
      <c r="F19" s="190">
        <v>-2.6548672566371749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13275</v>
      </c>
      <c r="C21" s="189">
        <v>4962</v>
      </c>
      <c r="D21" s="189">
        <v>77019</v>
      </c>
      <c r="E21" s="189">
        <v>45619</v>
      </c>
      <c r="F21" s="190">
        <v>-40.769160856412057</v>
      </c>
    </row>
    <row r="22" spans="1:7" ht="15.6" customHeight="1">
      <c r="A22" s="188" t="s">
        <v>146</v>
      </c>
      <c r="B22" s="189">
        <v>211392</v>
      </c>
      <c r="C22" s="189">
        <v>222464</v>
      </c>
      <c r="D22" s="189">
        <v>1581113</v>
      </c>
      <c r="E22" s="189">
        <v>1595545</v>
      </c>
      <c r="F22" s="190">
        <v>0.91277473526560016</v>
      </c>
    </row>
    <row r="23" spans="1:7" ht="15.6" customHeight="1">
      <c r="A23" s="188" t="s">
        <v>165</v>
      </c>
      <c r="B23" s="189">
        <v>3582</v>
      </c>
      <c r="C23" s="189">
        <v>1552</v>
      </c>
      <c r="D23" s="189">
        <v>20832</v>
      </c>
      <c r="E23" s="189">
        <v>16820</v>
      </c>
      <c r="F23" s="190">
        <v>-19.25883256528418</v>
      </c>
    </row>
    <row r="24" spans="1:7" ht="15.6" customHeight="1">
      <c r="A24" s="188" t="s">
        <v>141</v>
      </c>
      <c r="B24" s="189">
        <v>2103</v>
      </c>
      <c r="C24" s="189">
        <v>0</v>
      </c>
      <c r="D24" s="189">
        <v>9048</v>
      </c>
      <c r="E24" s="189">
        <v>9023</v>
      </c>
      <c r="F24" s="190">
        <v>-0.27630415561449689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2137</v>
      </c>
      <c r="C26" s="189">
        <v>2382</v>
      </c>
      <c r="D26" s="189">
        <v>9206</v>
      </c>
      <c r="E26" s="189">
        <v>9936</v>
      </c>
      <c r="F26" s="190">
        <v>7.9296111231805346</v>
      </c>
    </row>
    <row r="27" spans="1:7" ht="15.6" customHeight="1">
      <c r="A27" s="188" t="s">
        <v>173</v>
      </c>
      <c r="B27" s="189">
        <v>1220</v>
      </c>
      <c r="C27" s="189">
        <v>662</v>
      </c>
      <c r="D27" s="189">
        <v>6294</v>
      </c>
      <c r="E27" s="189">
        <v>5620</v>
      </c>
      <c r="F27" s="190">
        <v>-10.708611375913559</v>
      </c>
    </row>
    <row r="28" spans="1:7" ht="15.6" customHeight="1">
      <c r="A28" s="188" t="s">
        <v>177</v>
      </c>
      <c r="B28" s="189">
        <v>41089</v>
      </c>
      <c r="C28" s="189">
        <v>34185</v>
      </c>
      <c r="D28" s="189">
        <v>423893</v>
      </c>
      <c r="E28" s="189">
        <v>368968</v>
      </c>
      <c r="F28" s="190">
        <v>-12.957279313411631</v>
      </c>
    </row>
    <row r="29" spans="1:7" ht="15.6" customHeight="1">
      <c r="A29" s="188" t="s">
        <v>178</v>
      </c>
      <c r="B29" s="189">
        <v>2336</v>
      </c>
      <c r="C29" s="189">
        <v>2544</v>
      </c>
      <c r="D29" s="189">
        <v>20023</v>
      </c>
      <c r="E29" s="189">
        <v>18710</v>
      </c>
      <c r="F29" s="190">
        <v>-6.5574589222394186</v>
      </c>
    </row>
    <row r="30" spans="1:7" ht="15.6" customHeight="1">
      <c r="A30" s="188" t="s">
        <v>179</v>
      </c>
      <c r="B30" s="189">
        <v>1112</v>
      </c>
      <c r="C30" s="189">
        <v>1367</v>
      </c>
      <c r="D30" s="189">
        <v>8996</v>
      </c>
      <c r="E30" s="189">
        <v>9581</v>
      </c>
      <c r="F30" s="190">
        <v>6.5028901734104068</v>
      </c>
    </row>
    <row r="31" spans="1:7" ht="15.6" customHeight="1">
      <c r="A31" s="188" t="s">
        <v>180</v>
      </c>
      <c r="B31" s="189">
        <v>1439</v>
      </c>
      <c r="C31" s="189">
        <v>2358</v>
      </c>
      <c r="D31" s="189">
        <v>19476</v>
      </c>
      <c r="E31" s="189">
        <v>20809</v>
      </c>
      <c r="F31" s="190">
        <v>6.8443212158554161</v>
      </c>
    </row>
    <row r="32" spans="1:7" ht="15.6" customHeight="1">
      <c r="A32" s="188" t="s">
        <v>181</v>
      </c>
      <c r="B32" s="189">
        <v>38999</v>
      </c>
      <c r="C32" s="189">
        <v>36576</v>
      </c>
      <c r="D32" s="189">
        <v>311565</v>
      </c>
      <c r="E32" s="189">
        <v>245826</v>
      </c>
      <c r="F32" s="190">
        <v>-21.099610033219388</v>
      </c>
    </row>
    <row r="33" spans="1:6" ht="15.6" customHeight="1">
      <c r="A33" s="188" t="s">
        <v>182</v>
      </c>
      <c r="B33" s="189">
        <v>3423</v>
      </c>
      <c r="C33" s="189">
        <v>0</v>
      </c>
      <c r="D33" s="189">
        <v>39940</v>
      </c>
      <c r="E33" s="189">
        <v>19515</v>
      </c>
      <c r="F33" s="190">
        <v>-51.139208813219831</v>
      </c>
    </row>
    <row r="34" spans="1:6" ht="15.6" customHeight="1">
      <c r="A34" s="188" t="s">
        <v>183</v>
      </c>
      <c r="B34" s="189">
        <v>244</v>
      </c>
      <c r="C34" s="189">
        <v>290</v>
      </c>
      <c r="D34" s="189">
        <v>1769</v>
      </c>
      <c r="E34" s="189">
        <v>1342</v>
      </c>
      <c r="F34" s="190">
        <v>-24.137931034482762</v>
      </c>
    </row>
    <row r="35" spans="1:6" ht="15.6" customHeight="1">
      <c r="A35" s="156" t="s">
        <v>153</v>
      </c>
      <c r="B35" s="76">
        <f>SUM(B7:B34)</f>
        <v>828433</v>
      </c>
      <c r="C35" s="77">
        <f>SUM(C7:C34)</f>
        <v>739436</v>
      </c>
      <c r="D35" s="76">
        <f>SUM(D7:D34)</f>
        <v>5823790</v>
      </c>
      <c r="E35" s="78">
        <f>SUM(E7:E34)</f>
        <v>5288891</v>
      </c>
      <c r="F35" s="140">
        <f>E35*100/D35-100</f>
        <v>-9.1847233502581673</v>
      </c>
    </row>
    <row r="36" spans="1:6" ht="15.6" customHeight="1">
      <c r="A36" s="73" t="s">
        <v>82</v>
      </c>
      <c r="B36" s="72"/>
      <c r="D36" s="13"/>
    </row>
    <row r="37" spans="1:6">
      <c r="A37" s="260"/>
    </row>
    <row r="38" spans="1:6">
      <c r="A38" s="260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7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751FB-527D-42D5-8AC7-CC52C753EF6B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288417</v>
      </c>
      <c r="C11" s="189">
        <v>60339</v>
      </c>
      <c r="D11" s="189">
        <v>2134826</v>
      </c>
      <c r="E11" s="189">
        <v>1637913</v>
      </c>
      <c r="F11" s="190">
        <v>-23.276510591495509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1600</v>
      </c>
      <c r="C15" s="189">
        <v>0</v>
      </c>
      <c r="D15" s="189">
        <v>1600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25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10037</v>
      </c>
      <c r="C21" s="189">
        <v>72296</v>
      </c>
      <c r="D21" s="189">
        <v>36249</v>
      </c>
      <c r="E21" s="189">
        <v>170843</v>
      </c>
      <c r="F21" s="190">
        <v>371.30403597340609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</v>
      </c>
      <c r="C28" s="189">
        <v>1499</v>
      </c>
      <c r="D28" s="189">
        <v>1028</v>
      </c>
      <c r="E28" s="189">
        <v>2537</v>
      </c>
      <c r="F28" s="190">
        <v>146.7898832684825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1050</v>
      </c>
      <c r="D31" s="189">
        <v>53128</v>
      </c>
      <c r="E31" s="189">
        <v>90569</v>
      </c>
      <c r="F31" s="190">
        <v>70.473196807709684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300234</v>
      </c>
      <c r="C35" s="77">
        <f>SUM(C7:C34)</f>
        <v>135184</v>
      </c>
      <c r="D35" s="178">
        <f>SUM(D7:D34)</f>
        <v>2226884</v>
      </c>
      <c r="E35" s="178">
        <f>SUM(E7:E34)</f>
        <v>1921870</v>
      </c>
      <c r="F35" s="140">
        <f>E35*100/D35-100</f>
        <v>-13.696896650207194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685D4-C822-4071-B141-203E99FCD577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33843</v>
      </c>
      <c r="C7" s="189">
        <v>0</v>
      </c>
      <c r="D7" s="189">
        <v>353935</v>
      </c>
      <c r="E7" s="189">
        <v>227624</v>
      </c>
      <c r="F7" s="190">
        <v>-35.687626259058867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136</v>
      </c>
      <c r="C9" s="189">
        <v>0</v>
      </c>
      <c r="D9" s="189">
        <v>1674</v>
      </c>
      <c r="E9" s="189">
        <v>107</v>
      </c>
      <c r="F9" s="190">
        <v>-93.608124253285538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5361614</v>
      </c>
      <c r="C11" s="189">
        <v>5304220</v>
      </c>
      <c r="D11" s="189">
        <v>37911964</v>
      </c>
      <c r="E11" s="189">
        <v>36025254</v>
      </c>
      <c r="F11" s="190">
        <v>-4.9765556856933131</v>
      </c>
    </row>
    <row r="12" spans="1:14" ht="15.6" customHeight="1">
      <c r="A12" s="188" t="s">
        <v>6</v>
      </c>
      <c r="B12" s="189">
        <v>102774</v>
      </c>
      <c r="C12" s="189">
        <v>142132</v>
      </c>
      <c r="D12" s="189">
        <v>552132</v>
      </c>
      <c r="E12" s="189">
        <v>690734</v>
      </c>
      <c r="F12" s="190">
        <v>25.103055066542051</v>
      </c>
    </row>
    <row r="13" spans="1:14" ht="15.6" customHeight="1">
      <c r="A13" s="188" t="s">
        <v>175</v>
      </c>
      <c r="B13" s="189">
        <v>1154</v>
      </c>
      <c r="C13" s="189">
        <v>1620</v>
      </c>
      <c r="D13" s="189">
        <v>7659</v>
      </c>
      <c r="E13" s="189">
        <v>8457</v>
      </c>
      <c r="F13" s="190">
        <v>10.419114766940851</v>
      </c>
    </row>
    <row r="14" spans="1:14" ht="15.6" customHeight="1">
      <c r="A14" s="188" t="s">
        <v>148</v>
      </c>
      <c r="B14" s="189">
        <v>2156827</v>
      </c>
      <c r="C14" s="189">
        <v>2216312</v>
      </c>
      <c r="D14" s="189">
        <v>16240300</v>
      </c>
      <c r="E14" s="189">
        <v>14232206</v>
      </c>
      <c r="F14" s="190">
        <v>-12.364882422122751</v>
      </c>
    </row>
    <row r="15" spans="1:14" ht="15.6" customHeight="1">
      <c r="A15" s="188" t="s">
        <v>145</v>
      </c>
      <c r="B15" s="189">
        <v>10527</v>
      </c>
      <c r="C15" s="189">
        <v>13749</v>
      </c>
      <c r="D15" s="189">
        <v>87344</v>
      </c>
      <c r="E15" s="189">
        <v>39631</v>
      </c>
      <c r="F15" s="190">
        <v>-54.626534163766259</v>
      </c>
    </row>
    <row r="16" spans="1:14" ht="15.6" customHeight="1">
      <c r="A16" s="188" t="s">
        <v>144</v>
      </c>
      <c r="B16" s="189">
        <v>2968</v>
      </c>
      <c r="C16" s="189">
        <v>0</v>
      </c>
      <c r="D16" s="189">
        <v>88599</v>
      </c>
      <c r="E16" s="189">
        <v>14623</v>
      </c>
      <c r="F16" s="190">
        <v>-83.495299044007268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35223</v>
      </c>
      <c r="E17" s="189">
        <v>73120</v>
      </c>
      <c r="F17" s="190">
        <v>107.5916304687278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4769</v>
      </c>
      <c r="C19" s="189">
        <v>12483</v>
      </c>
      <c r="D19" s="189">
        <v>341805</v>
      </c>
      <c r="E19" s="189">
        <v>207518</v>
      </c>
      <c r="F19" s="190">
        <v>-39.2876055060634</v>
      </c>
    </row>
    <row r="20" spans="1:7" ht="15.6" customHeight="1">
      <c r="A20" s="188" t="s">
        <v>142</v>
      </c>
      <c r="B20" s="189">
        <v>74899</v>
      </c>
      <c r="C20" s="189">
        <v>34281</v>
      </c>
      <c r="D20" s="189">
        <v>863161</v>
      </c>
      <c r="E20" s="189">
        <v>347626</v>
      </c>
      <c r="F20" s="190">
        <v>-59.726400984289143</v>
      </c>
    </row>
    <row r="21" spans="1:7" ht="15.6" customHeight="1">
      <c r="A21" s="188" t="s">
        <v>149</v>
      </c>
      <c r="B21" s="189">
        <v>228946</v>
      </c>
      <c r="C21" s="189">
        <v>379819</v>
      </c>
      <c r="D21" s="189">
        <v>1481181</v>
      </c>
      <c r="E21" s="189">
        <v>1608066</v>
      </c>
      <c r="F21" s="190">
        <v>8.5664749952909176</v>
      </c>
    </row>
    <row r="22" spans="1:7" ht="15.6" customHeight="1">
      <c r="A22" s="188" t="s">
        <v>146</v>
      </c>
      <c r="B22" s="189">
        <v>1296373</v>
      </c>
      <c r="C22" s="189">
        <v>1795606</v>
      </c>
      <c r="D22" s="189">
        <v>8503907</v>
      </c>
      <c r="E22" s="189">
        <v>10425838</v>
      </c>
      <c r="F22" s="190">
        <v>22.600564658103622</v>
      </c>
    </row>
    <row r="23" spans="1:7" ht="15.6" customHeight="1">
      <c r="A23" s="188" t="s">
        <v>165</v>
      </c>
      <c r="B23" s="189">
        <v>168776</v>
      </c>
      <c r="C23" s="189">
        <v>283250</v>
      </c>
      <c r="D23" s="189">
        <v>1221552</v>
      </c>
      <c r="E23" s="189">
        <v>2057531</v>
      </c>
      <c r="F23" s="190">
        <v>68.435809527551839</v>
      </c>
    </row>
    <row r="24" spans="1:7" ht="15.6" customHeight="1">
      <c r="A24" s="188" t="s">
        <v>141</v>
      </c>
      <c r="B24" s="189">
        <v>40</v>
      </c>
      <c r="C24" s="189">
        <v>104</v>
      </c>
      <c r="D24" s="189">
        <v>6032</v>
      </c>
      <c r="E24" s="189">
        <v>693</v>
      </c>
      <c r="F24" s="190">
        <v>-88.511273209549074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6439</v>
      </c>
      <c r="C27" s="189">
        <v>1883</v>
      </c>
      <c r="D27" s="189">
        <v>25402</v>
      </c>
      <c r="E27" s="189">
        <v>17787</v>
      </c>
      <c r="F27" s="190">
        <v>-29.977954491772291</v>
      </c>
    </row>
    <row r="28" spans="1:7" ht="15.6" customHeight="1">
      <c r="A28" s="188" t="s">
        <v>177</v>
      </c>
      <c r="B28" s="189">
        <v>77362</v>
      </c>
      <c r="C28" s="189">
        <v>64335</v>
      </c>
      <c r="D28" s="189">
        <v>591337</v>
      </c>
      <c r="E28" s="189">
        <v>766740</v>
      </c>
      <c r="F28" s="190">
        <v>29.662104688189661</v>
      </c>
    </row>
    <row r="29" spans="1:7" ht="15.6" customHeight="1">
      <c r="A29" s="188" t="s">
        <v>178</v>
      </c>
      <c r="B29" s="189">
        <v>32537</v>
      </c>
      <c r="C29" s="189">
        <v>23515</v>
      </c>
      <c r="D29" s="189">
        <v>202839</v>
      </c>
      <c r="E29" s="189">
        <v>188680</v>
      </c>
      <c r="F29" s="190">
        <v>-6.9804130369406323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83698</v>
      </c>
      <c r="C31" s="189">
        <v>106327</v>
      </c>
      <c r="D31" s="189">
        <v>583255</v>
      </c>
      <c r="E31" s="189">
        <v>1208172</v>
      </c>
      <c r="F31" s="190">
        <v>107.14301634790959</v>
      </c>
    </row>
    <row r="32" spans="1:7" ht="15.6" customHeight="1">
      <c r="A32" s="188" t="s">
        <v>181</v>
      </c>
      <c r="B32" s="189">
        <v>2831892</v>
      </c>
      <c r="C32" s="189">
        <v>2507867</v>
      </c>
      <c r="D32" s="189">
        <v>20397207</v>
      </c>
      <c r="E32" s="189">
        <v>18798210</v>
      </c>
      <c r="F32" s="190">
        <v>-7.8392938797944254</v>
      </c>
    </row>
    <row r="33" spans="1:6" ht="15.6" customHeight="1">
      <c r="A33" s="188" t="s">
        <v>182</v>
      </c>
      <c r="B33" s="189">
        <v>51216</v>
      </c>
      <c r="C33" s="189">
        <v>29544</v>
      </c>
      <c r="D33" s="189">
        <v>312757</v>
      </c>
      <c r="E33" s="189">
        <v>264713</v>
      </c>
      <c r="F33" s="190">
        <v>-15.36144674619592</v>
      </c>
    </row>
    <row r="34" spans="1:6" ht="15.6" customHeight="1">
      <c r="A34" s="188" t="s">
        <v>183</v>
      </c>
      <c r="B34" s="189">
        <v>42</v>
      </c>
      <c r="C34" s="189">
        <v>5112</v>
      </c>
      <c r="D34" s="189">
        <v>1792</v>
      </c>
      <c r="E34" s="189">
        <v>19931</v>
      </c>
      <c r="F34" s="190">
        <v>1012.220982142857</v>
      </c>
    </row>
    <row r="35" spans="1:6" ht="15.6" customHeight="1">
      <c r="A35" s="156" t="s">
        <v>153</v>
      </c>
      <c r="B35" s="76">
        <f>SUM(B7:B34)</f>
        <v>12546550</v>
      </c>
      <c r="C35" s="77">
        <f>SUM(C7:C34)</f>
        <v>12929614</v>
      </c>
      <c r="D35" s="178">
        <f>SUM(D7:D34)</f>
        <v>89848349</v>
      </c>
      <c r="E35" s="178">
        <f>SUM(E7:E34)</f>
        <v>87266621</v>
      </c>
      <c r="F35" s="177">
        <f>E35*100/D35-100</f>
        <v>-2.8734284254906015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1F894-5C69-46DB-906A-B162A8F59A18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7</v>
      </c>
      <c r="C9" s="189">
        <v>0</v>
      </c>
      <c r="D9" s="189">
        <v>7</v>
      </c>
      <c r="E9" s="189">
        <v>107</v>
      </c>
      <c r="F9" s="190">
        <v>1428.5714285714289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4207790</v>
      </c>
      <c r="C11" s="189">
        <v>3966987</v>
      </c>
      <c r="D11" s="189">
        <v>29925543</v>
      </c>
      <c r="E11" s="189">
        <v>27553613</v>
      </c>
      <c r="F11" s="190">
        <v>-7.9261051336645769</v>
      </c>
    </row>
    <row r="12" spans="1:14" ht="15.6" customHeight="1">
      <c r="A12" s="188" t="s">
        <v>6</v>
      </c>
      <c r="B12" s="189">
        <v>19977</v>
      </c>
      <c r="C12" s="189">
        <v>24108</v>
      </c>
      <c r="D12" s="189">
        <v>131282</v>
      </c>
      <c r="E12" s="189">
        <v>134658</v>
      </c>
      <c r="F12" s="190">
        <v>2.571563504516988</v>
      </c>
    </row>
    <row r="13" spans="1:14" ht="15.6" customHeight="1">
      <c r="A13" s="188" t="s">
        <v>175</v>
      </c>
      <c r="B13" s="189">
        <v>0</v>
      </c>
      <c r="C13" s="189">
        <v>4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1578653</v>
      </c>
      <c r="C14" s="189">
        <v>1455692</v>
      </c>
      <c r="D14" s="189">
        <v>12335188</v>
      </c>
      <c r="E14" s="189">
        <v>9277887</v>
      </c>
      <c r="F14" s="190">
        <v>-24.785199868862961</v>
      </c>
    </row>
    <row r="15" spans="1:14" ht="15.6" customHeight="1">
      <c r="A15" s="188" t="s">
        <v>145</v>
      </c>
      <c r="B15" s="189">
        <v>10527</v>
      </c>
      <c r="C15" s="189">
        <v>3741</v>
      </c>
      <c r="D15" s="189">
        <v>58532</v>
      </c>
      <c r="E15" s="189">
        <v>22345</v>
      </c>
      <c r="F15" s="190">
        <v>-61.824301236930218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31223</v>
      </c>
      <c r="E17" s="189">
        <v>73120</v>
      </c>
      <c r="F17" s="190">
        <v>134.1863369951638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304</v>
      </c>
      <c r="C19" s="189">
        <v>797</v>
      </c>
      <c r="D19" s="189">
        <v>1521</v>
      </c>
      <c r="E19" s="189">
        <v>107396</v>
      </c>
      <c r="F19" s="190">
        <v>6960.8809993425366</v>
      </c>
    </row>
    <row r="20" spans="1:7" ht="15.6" customHeight="1">
      <c r="A20" s="188" t="s">
        <v>142</v>
      </c>
      <c r="B20" s="189">
        <v>401</v>
      </c>
      <c r="C20" s="189">
        <v>29</v>
      </c>
      <c r="D20" s="189">
        <v>537</v>
      </c>
      <c r="E20" s="189">
        <v>439</v>
      </c>
      <c r="F20" s="190">
        <v>-18.249534450651769</v>
      </c>
    </row>
    <row r="21" spans="1:7" ht="15.6" customHeight="1">
      <c r="A21" s="188" t="s">
        <v>149</v>
      </c>
      <c r="B21" s="189">
        <v>12556</v>
      </c>
      <c r="C21" s="189">
        <v>47052</v>
      </c>
      <c r="D21" s="189">
        <v>116655</v>
      </c>
      <c r="E21" s="189">
        <v>226100</v>
      </c>
      <c r="F21" s="190">
        <v>93.819381938193828</v>
      </c>
    </row>
    <row r="22" spans="1:7" ht="15.6" customHeight="1">
      <c r="A22" s="188" t="s">
        <v>146</v>
      </c>
      <c r="B22" s="189">
        <v>802128</v>
      </c>
      <c r="C22" s="189">
        <v>1080812</v>
      </c>
      <c r="D22" s="189">
        <v>6154185</v>
      </c>
      <c r="E22" s="189">
        <v>6826657</v>
      </c>
      <c r="F22" s="190">
        <v>10.927068328300169</v>
      </c>
    </row>
    <row r="23" spans="1:7" ht="15.6" customHeight="1">
      <c r="A23" s="188" t="s">
        <v>165</v>
      </c>
      <c r="B23" s="189">
        <v>167332</v>
      </c>
      <c r="C23" s="189">
        <v>283250</v>
      </c>
      <c r="D23" s="189">
        <v>1177294</v>
      </c>
      <c r="E23" s="189">
        <v>2044604</v>
      </c>
      <c r="F23" s="190">
        <v>73.669788515018325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232</v>
      </c>
      <c r="E24" s="189">
        <v>607</v>
      </c>
      <c r="F24" s="190">
        <v>161.6379310344827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72827</v>
      </c>
      <c r="C28" s="189">
        <v>53263</v>
      </c>
      <c r="D28" s="189">
        <v>531882</v>
      </c>
      <c r="E28" s="189">
        <v>707719</v>
      </c>
      <c r="F28" s="190">
        <v>33.059400393320317</v>
      </c>
    </row>
    <row r="29" spans="1:7" ht="15.6" customHeight="1">
      <c r="A29" s="188" t="s">
        <v>178</v>
      </c>
      <c r="B29" s="189">
        <v>31531</v>
      </c>
      <c r="C29" s="189">
        <v>22657</v>
      </c>
      <c r="D29" s="189">
        <v>181476</v>
      </c>
      <c r="E29" s="189">
        <v>182028</v>
      </c>
      <c r="F29" s="190">
        <v>0.30417245255570441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2794786</v>
      </c>
      <c r="C32" s="189">
        <v>2464083</v>
      </c>
      <c r="D32" s="189">
        <v>20095373</v>
      </c>
      <c r="E32" s="189">
        <v>18492015</v>
      </c>
      <c r="F32" s="190">
        <v>-7.9787421711455693</v>
      </c>
    </row>
    <row r="33" spans="1:6" ht="15.6" customHeight="1">
      <c r="A33" s="188" t="s">
        <v>182</v>
      </c>
      <c r="B33" s="189">
        <v>39793</v>
      </c>
      <c r="C33" s="189">
        <v>22920</v>
      </c>
      <c r="D33" s="189">
        <v>216996</v>
      </c>
      <c r="E33" s="189">
        <v>191806</v>
      </c>
      <c r="F33" s="190">
        <v>-11.60850891260668</v>
      </c>
    </row>
    <row r="34" spans="1:6" ht="15.6" customHeight="1">
      <c r="A34" s="188" t="s">
        <v>183</v>
      </c>
      <c r="B34" s="189">
        <v>42</v>
      </c>
      <c r="C34" s="189">
        <v>0</v>
      </c>
      <c r="D34" s="189">
        <v>1792</v>
      </c>
      <c r="E34" s="189">
        <v>28</v>
      </c>
      <c r="F34" s="190">
        <v>-98.4375</v>
      </c>
    </row>
    <row r="35" spans="1:6" ht="15.6" customHeight="1">
      <c r="A35" s="156" t="s">
        <v>153</v>
      </c>
      <c r="B35" s="76">
        <f>SUM(B7:B34)</f>
        <v>9758412</v>
      </c>
      <c r="C35" s="77">
        <f>SUM(C7:C34)</f>
        <v>9432868</v>
      </c>
      <c r="D35" s="76">
        <f>SUM(D7:D34)</f>
        <v>70969547</v>
      </c>
      <c r="E35" s="78">
        <f>SUM(E7:E34)</f>
        <v>65853262</v>
      </c>
      <c r="F35" s="140">
        <f>E35*100/D35-100</f>
        <v>-7.2091273176648514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BA145-23CE-4421-BB7F-AF1ECF1ABC61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3467</v>
      </c>
      <c r="C8" s="189">
        <v>4625</v>
      </c>
      <c r="D8" s="189">
        <v>18846</v>
      </c>
      <c r="E8" s="189">
        <v>48369</v>
      </c>
      <c r="F8" s="190">
        <v>156.65393186883159</v>
      </c>
      <c r="G8" s="6"/>
    </row>
    <row r="9" spans="1:14" ht="15.6" customHeight="1">
      <c r="A9" s="188" t="s">
        <v>8</v>
      </c>
      <c r="B9" s="189">
        <v>74633</v>
      </c>
      <c r="C9" s="189">
        <v>81093</v>
      </c>
      <c r="D9" s="189">
        <v>501014</v>
      </c>
      <c r="E9" s="189">
        <v>624852</v>
      </c>
      <c r="F9" s="190">
        <v>24.717472964827341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825752</v>
      </c>
      <c r="C11" s="189">
        <v>952016</v>
      </c>
      <c r="D11" s="189">
        <v>7240574</v>
      </c>
      <c r="E11" s="189">
        <v>7780037</v>
      </c>
      <c r="F11" s="190">
        <v>7.4505557156103928</v>
      </c>
    </row>
    <row r="12" spans="1:14" ht="15.6" customHeight="1">
      <c r="A12" s="188" t="s">
        <v>6</v>
      </c>
      <c r="B12" s="189">
        <v>73322</v>
      </c>
      <c r="C12" s="189">
        <v>67821</v>
      </c>
      <c r="D12" s="189">
        <v>490016</v>
      </c>
      <c r="E12" s="189">
        <v>525749</v>
      </c>
      <c r="F12" s="190">
        <v>7.292210866583944</v>
      </c>
    </row>
    <row r="13" spans="1:14" ht="15.6" customHeight="1">
      <c r="A13" s="188" t="s">
        <v>175</v>
      </c>
      <c r="B13" s="189">
        <v>1472270</v>
      </c>
      <c r="C13" s="189">
        <v>1545929</v>
      </c>
      <c r="D13" s="189">
        <v>8903257</v>
      </c>
      <c r="E13" s="189">
        <v>9322110</v>
      </c>
      <c r="F13" s="190">
        <v>4.7044918505665976</v>
      </c>
    </row>
    <row r="14" spans="1:14" ht="15.6" customHeight="1">
      <c r="A14" s="188" t="s">
        <v>148</v>
      </c>
      <c r="B14" s="189">
        <v>1106831</v>
      </c>
      <c r="C14" s="189">
        <v>1159956</v>
      </c>
      <c r="D14" s="189">
        <v>7131516</v>
      </c>
      <c r="E14" s="189">
        <v>7155680</v>
      </c>
      <c r="F14" s="190">
        <v>0.33883398705127382</v>
      </c>
    </row>
    <row r="15" spans="1:14" ht="15.6" customHeight="1">
      <c r="A15" s="188" t="s">
        <v>145</v>
      </c>
      <c r="B15" s="189">
        <v>127801</v>
      </c>
      <c r="C15" s="189">
        <v>103377</v>
      </c>
      <c r="D15" s="189">
        <v>693240</v>
      </c>
      <c r="E15" s="189">
        <v>753266</v>
      </c>
      <c r="F15" s="190">
        <v>8.6587617563902768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53088</v>
      </c>
      <c r="C18" s="189">
        <v>55889</v>
      </c>
      <c r="D18" s="189">
        <v>335843</v>
      </c>
      <c r="E18" s="189">
        <v>341861</v>
      </c>
      <c r="F18" s="190">
        <v>1.7919087192527461</v>
      </c>
    </row>
    <row r="19" spans="1:7" ht="15.6" customHeight="1">
      <c r="A19" s="188" t="s">
        <v>143</v>
      </c>
      <c r="B19" s="189">
        <v>3221</v>
      </c>
      <c r="C19" s="189">
        <v>658</v>
      </c>
      <c r="D19" s="189">
        <v>13592</v>
      </c>
      <c r="E19" s="189">
        <v>10650</v>
      </c>
      <c r="F19" s="190">
        <v>-21.64508534432019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39571</v>
      </c>
      <c r="C21" s="189">
        <v>40926</v>
      </c>
      <c r="D21" s="189">
        <v>358100</v>
      </c>
      <c r="E21" s="189">
        <v>374435</v>
      </c>
      <c r="F21" s="190">
        <v>4.5615749790561324</v>
      </c>
    </row>
    <row r="22" spans="1:7" ht="15.6" customHeight="1">
      <c r="A22" s="188" t="s">
        <v>146</v>
      </c>
      <c r="B22" s="189">
        <v>444559</v>
      </c>
      <c r="C22" s="189">
        <v>532654</v>
      </c>
      <c r="D22" s="189">
        <v>2918036</v>
      </c>
      <c r="E22" s="189">
        <v>3317824</v>
      </c>
      <c r="F22" s="190">
        <v>13.70058491396269</v>
      </c>
    </row>
    <row r="23" spans="1:7" ht="15.6" customHeight="1">
      <c r="A23" s="188" t="s">
        <v>165</v>
      </c>
      <c r="B23" s="189">
        <v>34973</v>
      </c>
      <c r="C23" s="189">
        <v>38311</v>
      </c>
      <c r="D23" s="189">
        <v>304674</v>
      </c>
      <c r="E23" s="189">
        <v>256731</v>
      </c>
      <c r="F23" s="190">
        <v>-15.735835680103969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31164</v>
      </c>
      <c r="C26" s="189">
        <v>24406</v>
      </c>
      <c r="D26" s="189">
        <v>297964</v>
      </c>
      <c r="E26" s="189">
        <v>368470</v>
      </c>
      <c r="F26" s="190">
        <v>23.66259011155709</v>
      </c>
    </row>
    <row r="27" spans="1:7" ht="15.6" customHeight="1">
      <c r="A27" s="188" t="s">
        <v>173</v>
      </c>
      <c r="B27" s="189">
        <v>55548</v>
      </c>
      <c r="C27" s="189">
        <v>47744</v>
      </c>
      <c r="D27" s="189">
        <v>363515</v>
      </c>
      <c r="E27" s="189">
        <v>323179</v>
      </c>
      <c r="F27" s="190">
        <v>-11.096103324484551</v>
      </c>
    </row>
    <row r="28" spans="1:7" ht="15.6" customHeight="1">
      <c r="A28" s="188" t="s">
        <v>177</v>
      </c>
      <c r="B28" s="189">
        <v>398674</v>
      </c>
      <c r="C28" s="189">
        <v>411934</v>
      </c>
      <c r="D28" s="189">
        <v>2682687</v>
      </c>
      <c r="E28" s="189">
        <v>2742749</v>
      </c>
      <c r="F28" s="190">
        <v>2.2388746804975739</v>
      </c>
    </row>
    <row r="29" spans="1:7" ht="15.6" customHeight="1">
      <c r="A29" s="188" t="s">
        <v>178</v>
      </c>
      <c r="B29" s="189">
        <v>183288</v>
      </c>
      <c r="C29" s="189">
        <v>184387</v>
      </c>
      <c r="D29" s="189">
        <v>1399655</v>
      </c>
      <c r="E29" s="189">
        <v>1268536</v>
      </c>
      <c r="F29" s="190">
        <v>-9.3679513880206144</v>
      </c>
    </row>
    <row r="30" spans="1:7" ht="15.6" customHeight="1">
      <c r="A30" s="188" t="s">
        <v>179</v>
      </c>
      <c r="B30" s="189">
        <v>12522</v>
      </c>
      <c r="C30" s="189">
        <v>14633</v>
      </c>
      <c r="D30" s="189">
        <v>98330</v>
      </c>
      <c r="E30" s="189">
        <v>94987</v>
      </c>
      <c r="F30" s="190">
        <v>-3.3997762636021491</v>
      </c>
    </row>
    <row r="31" spans="1:7" ht="15.6" customHeight="1">
      <c r="A31" s="188" t="s">
        <v>180</v>
      </c>
      <c r="B31" s="189">
        <v>20690</v>
      </c>
      <c r="C31" s="189">
        <v>19441</v>
      </c>
      <c r="D31" s="189">
        <v>195567</v>
      </c>
      <c r="E31" s="189">
        <v>207916</v>
      </c>
      <c r="F31" s="190">
        <v>6.314460006033741</v>
      </c>
    </row>
    <row r="32" spans="1:7" ht="15.6" customHeight="1">
      <c r="A32" s="188" t="s">
        <v>181</v>
      </c>
      <c r="B32" s="189">
        <v>1276976</v>
      </c>
      <c r="C32" s="189">
        <v>1271285</v>
      </c>
      <c r="D32" s="189">
        <v>8456005</v>
      </c>
      <c r="E32" s="189">
        <v>8363574</v>
      </c>
      <c r="F32" s="190">
        <v>-1.0930811890484899</v>
      </c>
    </row>
    <row r="33" spans="1:6" ht="15.6" customHeight="1">
      <c r="A33" s="188" t="s">
        <v>182</v>
      </c>
      <c r="B33" s="189">
        <v>143812</v>
      </c>
      <c r="C33" s="189">
        <v>114785</v>
      </c>
      <c r="D33" s="189">
        <v>994453</v>
      </c>
      <c r="E33" s="189">
        <v>828826</v>
      </c>
      <c r="F33" s="190">
        <v>-16.65508576071468</v>
      </c>
    </row>
    <row r="34" spans="1:6" ht="15.6" customHeight="1">
      <c r="A34" s="188" t="s">
        <v>183</v>
      </c>
      <c r="B34" s="189">
        <v>0</v>
      </c>
      <c r="C34" s="189">
        <v>29753</v>
      </c>
      <c r="D34" s="189">
        <v>0</v>
      </c>
      <c r="E34" s="189">
        <v>57722</v>
      </c>
      <c r="F34" s="190" t="s">
        <v>151</v>
      </c>
    </row>
    <row r="35" spans="1:6" ht="15.6" customHeight="1">
      <c r="A35" s="156" t="s">
        <v>153</v>
      </c>
      <c r="B35" s="76">
        <f>SUM(B7:B34)</f>
        <v>6421310</v>
      </c>
      <c r="C35" s="77">
        <f>SUM(C7:C34)</f>
        <v>6742738</v>
      </c>
      <c r="D35" s="76">
        <f>SUM(D7:D34)</f>
        <v>43675763</v>
      </c>
      <c r="E35" s="78">
        <f>SUM(E7:E34)</f>
        <v>45037788</v>
      </c>
      <c r="F35" s="140">
        <f>E35*100/D35-100</f>
        <v>3.1184915991049706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4420-4494-49C4-AE4F-59FA511EA562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</v>
      </c>
      <c r="C8" s="189">
        <v>143</v>
      </c>
      <c r="D8" s="189">
        <v>353</v>
      </c>
      <c r="E8" s="189">
        <v>1238</v>
      </c>
      <c r="F8" s="190">
        <v>250.70821529745041</v>
      </c>
      <c r="G8" s="6"/>
    </row>
    <row r="9" spans="1:14" ht="15.6" customHeight="1">
      <c r="A9" s="188" t="s">
        <v>8</v>
      </c>
      <c r="B9" s="189">
        <v>4366</v>
      </c>
      <c r="C9" s="189">
        <v>4447</v>
      </c>
      <c r="D9" s="189">
        <v>26776</v>
      </c>
      <c r="E9" s="189">
        <v>32809</v>
      </c>
      <c r="F9" s="190">
        <v>22.531371377352851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37648</v>
      </c>
      <c r="C11" s="189">
        <v>41528</v>
      </c>
      <c r="D11" s="189">
        <v>305685</v>
      </c>
      <c r="E11" s="189">
        <v>326783</v>
      </c>
      <c r="F11" s="190">
        <v>6.9018761143006628</v>
      </c>
    </row>
    <row r="12" spans="1:14" ht="15.6" customHeight="1">
      <c r="A12" s="188" t="s">
        <v>6</v>
      </c>
      <c r="B12" s="189">
        <v>2547</v>
      </c>
      <c r="C12" s="189">
        <v>2511</v>
      </c>
      <c r="D12" s="189">
        <v>16194</v>
      </c>
      <c r="E12" s="189">
        <v>19207</v>
      </c>
      <c r="F12" s="190">
        <v>18.605656415956531</v>
      </c>
    </row>
    <row r="13" spans="1:14" ht="15.6" customHeight="1">
      <c r="A13" s="188" t="s">
        <v>175</v>
      </c>
      <c r="B13" s="189">
        <v>69036</v>
      </c>
      <c r="C13" s="189">
        <v>72490</v>
      </c>
      <c r="D13" s="189">
        <v>416012</v>
      </c>
      <c r="E13" s="189">
        <v>434143</v>
      </c>
      <c r="F13" s="190">
        <v>4.3582877416997547</v>
      </c>
    </row>
    <row r="14" spans="1:14" ht="15.6" customHeight="1">
      <c r="A14" s="188" t="s">
        <v>148</v>
      </c>
      <c r="B14" s="189">
        <v>41752</v>
      </c>
      <c r="C14" s="189">
        <v>42938</v>
      </c>
      <c r="D14" s="189">
        <v>259193</v>
      </c>
      <c r="E14" s="189">
        <v>260149</v>
      </c>
      <c r="F14" s="190">
        <v>0.36883712137287722</v>
      </c>
    </row>
    <row r="15" spans="1:14" ht="15.6" customHeight="1">
      <c r="A15" s="188" t="s">
        <v>145</v>
      </c>
      <c r="B15" s="189">
        <v>4928</v>
      </c>
      <c r="C15" s="189">
        <v>3816</v>
      </c>
      <c r="D15" s="189">
        <v>25789</v>
      </c>
      <c r="E15" s="189">
        <v>27979</v>
      </c>
      <c r="F15" s="190">
        <v>8.4919927100701784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3064</v>
      </c>
      <c r="C18" s="189">
        <v>3072</v>
      </c>
      <c r="D18" s="189">
        <v>19658</v>
      </c>
      <c r="E18" s="189">
        <v>18976</v>
      </c>
      <c r="F18" s="190">
        <v>-3.4693254654593488</v>
      </c>
    </row>
    <row r="19" spans="1:7" ht="15.6" customHeight="1">
      <c r="A19" s="188" t="s">
        <v>143</v>
      </c>
      <c r="B19" s="189">
        <v>2</v>
      </c>
      <c r="C19" s="189">
        <v>1</v>
      </c>
      <c r="D19" s="189">
        <v>34</v>
      </c>
      <c r="E19" s="189">
        <v>15</v>
      </c>
      <c r="F19" s="190">
        <v>-55.882352941176471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2219</v>
      </c>
      <c r="C21" s="189">
        <v>2379</v>
      </c>
      <c r="D21" s="189">
        <v>18613</v>
      </c>
      <c r="E21" s="189">
        <v>20469</v>
      </c>
      <c r="F21" s="190">
        <v>9.9715252780314785</v>
      </c>
    </row>
    <row r="22" spans="1:7" ht="15.6" customHeight="1">
      <c r="A22" s="188" t="s">
        <v>146</v>
      </c>
      <c r="B22" s="189">
        <v>28580</v>
      </c>
      <c r="C22" s="189">
        <v>32284</v>
      </c>
      <c r="D22" s="189">
        <v>195056</v>
      </c>
      <c r="E22" s="189">
        <v>203655</v>
      </c>
      <c r="F22" s="190">
        <v>4.4084775654171153</v>
      </c>
    </row>
    <row r="23" spans="1:7" ht="15.6" customHeight="1">
      <c r="A23" s="188" t="s">
        <v>165</v>
      </c>
      <c r="B23" s="189">
        <v>1837</v>
      </c>
      <c r="C23" s="189">
        <v>1873</v>
      </c>
      <c r="D23" s="189">
        <v>14892</v>
      </c>
      <c r="E23" s="189">
        <v>12667</v>
      </c>
      <c r="F23" s="190">
        <v>-14.94090786999732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2514</v>
      </c>
      <c r="C25" s="189">
        <v>2513</v>
      </c>
      <c r="D25" s="189">
        <v>17188</v>
      </c>
      <c r="E25" s="189">
        <v>17017</v>
      </c>
      <c r="F25" s="190">
        <v>-0.99488014894112098</v>
      </c>
    </row>
    <row r="26" spans="1:7" ht="15.6" customHeight="1">
      <c r="A26" s="188" t="s">
        <v>152</v>
      </c>
      <c r="B26" s="189">
        <v>1346</v>
      </c>
      <c r="C26" s="189">
        <v>1130</v>
      </c>
      <c r="D26" s="189">
        <v>12395</v>
      </c>
      <c r="E26" s="189">
        <v>15685</v>
      </c>
      <c r="F26" s="190">
        <v>26.542960871319082</v>
      </c>
    </row>
    <row r="27" spans="1:7" ht="15.6" customHeight="1">
      <c r="A27" s="188" t="s">
        <v>173</v>
      </c>
      <c r="B27" s="189">
        <v>360</v>
      </c>
      <c r="C27" s="189">
        <v>262</v>
      </c>
      <c r="D27" s="189">
        <v>2003</v>
      </c>
      <c r="E27" s="189">
        <v>1834</v>
      </c>
      <c r="F27" s="190">
        <v>-8.4373439840239683</v>
      </c>
    </row>
    <row r="28" spans="1:7" ht="15.6" customHeight="1">
      <c r="A28" s="188" t="s">
        <v>177</v>
      </c>
      <c r="B28" s="189">
        <v>27287</v>
      </c>
      <c r="C28" s="189">
        <v>27234</v>
      </c>
      <c r="D28" s="189">
        <v>178822</v>
      </c>
      <c r="E28" s="189">
        <v>176384</v>
      </c>
      <c r="F28" s="190">
        <v>-1.363366923532894</v>
      </c>
    </row>
    <row r="29" spans="1:7" ht="15.6" customHeight="1">
      <c r="A29" s="188" t="s">
        <v>178</v>
      </c>
      <c r="B29" s="189">
        <v>3945</v>
      </c>
      <c r="C29" s="189">
        <v>4168</v>
      </c>
      <c r="D29" s="189">
        <v>33472</v>
      </c>
      <c r="E29" s="189">
        <v>27917</v>
      </c>
      <c r="F29" s="190">
        <v>-16.59596080305927</v>
      </c>
    </row>
    <row r="30" spans="1:7" ht="15.6" customHeight="1">
      <c r="A30" s="188" t="s">
        <v>179</v>
      </c>
      <c r="B30" s="189">
        <v>757</v>
      </c>
      <c r="C30" s="189">
        <v>771</v>
      </c>
      <c r="D30" s="189">
        <v>5330</v>
      </c>
      <c r="E30" s="189">
        <v>4989</v>
      </c>
      <c r="F30" s="190">
        <v>-6.397748592870542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47176</v>
      </c>
      <c r="C32" s="189">
        <v>49022</v>
      </c>
      <c r="D32" s="189">
        <v>307426</v>
      </c>
      <c r="E32" s="189">
        <v>318654</v>
      </c>
      <c r="F32" s="190">
        <v>3.6522610319231319</v>
      </c>
    </row>
    <row r="33" spans="1:6" ht="15.6" customHeight="1">
      <c r="A33" s="188" t="s">
        <v>182</v>
      </c>
      <c r="B33" s="189">
        <v>2359</v>
      </c>
      <c r="C33" s="189">
        <v>1521</v>
      </c>
      <c r="D33" s="189">
        <v>15242</v>
      </c>
      <c r="E33" s="189">
        <v>10491</v>
      </c>
      <c r="F33" s="190">
        <v>-31.170450072169</v>
      </c>
    </row>
    <row r="34" spans="1:6" ht="15.6" customHeight="1">
      <c r="A34" s="188" t="s">
        <v>183</v>
      </c>
      <c r="B34" s="189">
        <v>0</v>
      </c>
      <c r="C34" s="189">
        <v>882</v>
      </c>
      <c r="D34" s="189">
        <v>0</v>
      </c>
      <c r="E34" s="189">
        <v>1610</v>
      </c>
      <c r="F34" s="190" t="s">
        <v>151</v>
      </c>
    </row>
    <row r="35" spans="1:6" ht="15.6" customHeight="1">
      <c r="A35" s="156" t="s">
        <v>153</v>
      </c>
      <c r="B35" s="76">
        <f>SUM(B7:B34)</f>
        <v>281729</v>
      </c>
      <c r="C35" s="77">
        <f>SUM(C7:C34)</f>
        <v>294985</v>
      </c>
      <c r="D35" s="178">
        <f>SUM(D7:D34)</f>
        <v>1870133</v>
      </c>
      <c r="E35" s="178">
        <f>SUM(E7:E34)</f>
        <v>1932671</v>
      </c>
      <c r="F35" s="140">
        <f>E35*100/D35-100</f>
        <v>3.3440402367104411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FC4FA-6F48-4EB3-B1CF-823E976681C9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261"/>
      <c r="I1" s="261"/>
      <c r="J1" s="261"/>
      <c r="K1" s="261"/>
      <c r="L1" s="261"/>
      <c r="M1" s="261"/>
    </row>
    <row r="2" spans="2:13" ht="18.75">
      <c r="H2" s="262"/>
      <c r="I2" s="262"/>
      <c r="J2" s="262"/>
      <c r="K2" s="262"/>
      <c r="L2" s="262"/>
      <c r="M2" s="26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617A3-DF05-4AA8-A188-531BA11B2664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14129.25</v>
      </c>
      <c r="C8" s="189">
        <v>14636.5</v>
      </c>
      <c r="D8" s="189">
        <v>97712.25</v>
      </c>
      <c r="E8" s="189">
        <v>108160.25</v>
      </c>
      <c r="F8" s="190">
        <v>10.6926204237442</v>
      </c>
      <c r="G8" s="6"/>
    </row>
    <row r="9" spans="1:14" ht="15.6" customHeight="1">
      <c r="A9" s="188" t="s">
        <v>8</v>
      </c>
      <c r="B9" s="189">
        <v>1479</v>
      </c>
      <c r="C9" s="189">
        <v>1599</v>
      </c>
      <c r="D9" s="189">
        <v>9701</v>
      </c>
      <c r="E9" s="189">
        <v>12923</v>
      </c>
      <c r="F9" s="190">
        <v>33.213070817441491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401305</v>
      </c>
      <c r="C11" s="189">
        <v>427702</v>
      </c>
      <c r="D11" s="189">
        <v>2799915</v>
      </c>
      <c r="E11" s="189">
        <v>2718407</v>
      </c>
      <c r="F11" s="190">
        <v>-2.9110883723255938</v>
      </c>
    </row>
    <row r="12" spans="1:14" ht="15.6" customHeight="1">
      <c r="A12" s="188" t="s">
        <v>6</v>
      </c>
      <c r="B12" s="189">
        <v>18326.5</v>
      </c>
      <c r="C12" s="189">
        <v>17976</v>
      </c>
      <c r="D12" s="189">
        <v>127103</v>
      </c>
      <c r="E12" s="189">
        <v>123381.75</v>
      </c>
      <c r="F12" s="190">
        <v>-2.9277436409840898</v>
      </c>
    </row>
    <row r="13" spans="1:14" ht="15.6" customHeight="1">
      <c r="A13" s="188" t="s">
        <v>175</v>
      </c>
      <c r="B13" s="189">
        <v>8848</v>
      </c>
      <c r="C13" s="189">
        <v>8977</v>
      </c>
      <c r="D13" s="189">
        <v>51067</v>
      </c>
      <c r="E13" s="189">
        <v>50430</v>
      </c>
      <c r="F13" s="190">
        <v>-1.247380891769637</v>
      </c>
    </row>
    <row r="14" spans="1:14" ht="15.6" customHeight="1">
      <c r="A14" s="188" t="s">
        <v>148</v>
      </c>
      <c r="B14" s="189">
        <v>338519.5</v>
      </c>
      <c r="C14" s="189">
        <v>343005.75</v>
      </c>
      <c r="D14" s="189">
        <v>2330935</v>
      </c>
      <c r="E14" s="189">
        <v>2189602</v>
      </c>
      <c r="F14" s="190">
        <v>-6.0633608401778654</v>
      </c>
    </row>
    <row r="15" spans="1:14" ht="15.6" customHeight="1">
      <c r="A15" s="188" t="s">
        <v>145</v>
      </c>
      <c r="B15" s="189">
        <v>37929.5</v>
      </c>
      <c r="C15" s="189">
        <v>36762.25</v>
      </c>
      <c r="D15" s="189">
        <v>268912.25</v>
      </c>
      <c r="E15" s="189">
        <v>253910.25</v>
      </c>
      <c r="F15" s="190">
        <v>-5.578771513755882</v>
      </c>
    </row>
    <row r="16" spans="1:14" ht="15.6" customHeight="1">
      <c r="A16" s="188" t="s">
        <v>144</v>
      </c>
      <c r="B16" s="189">
        <v>4787.25</v>
      </c>
      <c r="C16" s="189">
        <v>2798</v>
      </c>
      <c r="D16" s="189">
        <v>30488.5</v>
      </c>
      <c r="E16" s="189">
        <v>23731</v>
      </c>
      <c r="F16" s="190">
        <v>-22.16409465864179</v>
      </c>
      <c r="G16" s="1"/>
    </row>
    <row r="17" spans="1:7" ht="15.6" customHeight="1">
      <c r="A17" s="188" t="s">
        <v>150</v>
      </c>
      <c r="B17" s="189">
        <v>7778.5</v>
      </c>
      <c r="C17" s="189">
        <v>7988</v>
      </c>
      <c r="D17" s="189">
        <v>47928.5</v>
      </c>
      <c r="E17" s="189">
        <v>61294.5</v>
      </c>
      <c r="F17" s="190">
        <v>27.887373900706269</v>
      </c>
      <c r="G17" s="2"/>
    </row>
    <row r="18" spans="1:7" ht="15.6" customHeight="1">
      <c r="A18" s="188" t="s">
        <v>147</v>
      </c>
      <c r="B18" s="189">
        <v>437</v>
      </c>
      <c r="C18" s="189">
        <v>477</v>
      </c>
      <c r="D18" s="189">
        <v>3195</v>
      </c>
      <c r="E18" s="189">
        <v>3240</v>
      </c>
      <c r="F18" s="190">
        <v>1.4084507042253589</v>
      </c>
    </row>
    <row r="19" spans="1:7" ht="15.6" customHeight="1">
      <c r="A19" s="188" t="s">
        <v>143</v>
      </c>
      <c r="B19" s="189">
        <v>1230</v>
      </c>
      <c r="C19" s="189">
        <v>1684</v>
      </c>
      <c r="D19" s="189">
        <v>8575.5</v>
      </c>
      <c r="E19" s="189">
        <v>18901.5</v>
      </c>
      <c r="F19" s="190">
        <v>120.41280391813891</v>
      </c>
    </row>
    <row r="20" spans="1:7" ht="15.6" customHeight="1">
      <c r="A20" s="188" t="s">
        <v>142</v>
      </c>
      <c r="B20" s="189">
        <v>5789</v>
      </c>
      <c r="C20" s="189">
        <v>5996</v>
      </c>
      <c r="D20" s="189">
        <v>46097</v>
      </c>
      <c r="E20" s="189">
        <v>41180</v>
      </c>
      <c r="F20" s="190">
        <v>-10.666637742152419</v>
      </c>
    </row>
    <row r="21" spans="1:7" ht="15.6" customHeight="1">
      <c r="A21" s="188" t="s">
        <v>149</v>
      </c>
      <c r="B21" s="189">
        <v>8024.25</v>
      </c>
      <c r="C21" s="189">
        <v>16615.75</v>
      </c>
      <c r="D21" s="189">
        <v>62665</v>
      </c>
      <c r="E21" s="189">
        <v>97209.5</v>
      </c>
      <c r="F21" s="190">
        <v>55.125668235857347</v>
      </c>
    </row>
    <row r="22" spans="1:7" ht="15.6" customHeight="1">
      <c r="A22" s="188" t="s">
        <v>146</v>
      </c>
      <c r="B22" s="189">
        <v>104645</v>
      </c>
      <c r="C22" s="189">
        <v>132536</v>
      </c>
      <c r="D22" s="189">
        <v>786401</v>
      </c>
      <c r="E22" s="189">
        <v>868473</v>
      </c>
      <c r="F22" s="190">
        <v>10.43640585401087</v>
      </c>
    </row>
    <row r="23" spans="1:7" ht="15.6" customHeight="1">
      <c r="A23" s="188" t="s">
        <v>165</v>
      </c>
      <c r="B23" s="189">
        <v>17131.5</v>
      </c>
      <c r="C23" s="189">
        <v>29222</v>
      </c>
      <c r="D23" s="189">
        <v>115568.75</v>
      </c>
      <c r="E23" s="189">
        <v>206084.75</v>
      </c>
      <c r="F23" s="190">
        <v>78.322210805256617</v>
      </c>
    </row>
    <row r="24" spans="1:7" ht="15.6" customHeight="1">
      <c r="A24" s="188" t="s">
        <v>141</v>
      </c>
      <c r="B24" s="189">
        <v>4431</v>
      </c>
      <c r="C24" s="189">
        <v>3467</v>
      </c>
      <c r="D24" s="189">
        <v>27092.25</v>
      </c>
      <c r="E24" s="189">
        <v>24450.25</v>
      </c>
      <c r="F24" s="190">
        <v>-9.7518663086306958</v>
      </c>
    </row>
    <row r="25" spans="1:7" ht="15.6" customHeight="1">
      <c r="A25" s="188" t="s">
        <v>140</v>
      </c>
      <c r="B25" s="189">
        <v>480</v>
      </c>
      <c r="C25" s="189">
        <v>419.5</v>
      </c>
      <c r="D25" s="189">
        <v>3337.75</v>
      </c>
      <c r="E25" s="189">
        <v>2760.75</v>
      </c>
      <c r="F25" s="190">
        <v>-17.287094599655461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41054</v>
      </c>
      <c r="C28" s="189">
        <v>43161</v>
      </c>
      <c r="D28" s="189">
        <v>303435</v>
      </c>
      <c r="E28" s="189">
        <v>325118</v>
      </c>
      <c r="F28" s="190">
        <v>7.1458467217031654</v>
      </c>
    </row>
    <row r="29" spans="1:7" ht="15.6" customHeight="1">
      <c r="A29" s="188" t="s">
        <v>178</v>
      </c>
      <c r="B29" s="189">
        <v>14268.25</v>
      </c>
      <c r="C29" s="189">
        <v>12170.25</v>
      </c>
      <c r="D29" s="189">
        <v>85853.25</v>
      </c>
      <c r="E29" s="189">
        <v>92338.75</v>
      </c>
      <c r="F29" s="190">
        <v>7.5541694694143757</v>
      </c>
    </row>
    <row r="30" spans="1:7" ht="15.6" customHeight="1">
      <c r="A30" s="188" t="s">
        <v>179</v>
      </c>
      <c r="B30" s="189">
        <v>11903.5</v>
      </c>
      <c r="C30" s="189">
        <v>13077.5</v>
      </c>
      <c r="D30" s="189">
        <v>86177.75</v>
      </c>
      <c r="E30" s="189">
        <v>86353.25</v>
      </c>
      <c r="F30" s="190">
        <v>0.2036488536774215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8251</v>
      </c>
      <c r="E31" s="189">
        <v>8962</v>
      </c>
      <c r="F31" s="190">
        <v>8.6171373166888827</v>
      </c>
    </row>
    <row r="32" spans="1:7" ht="15.6" customHeight="1">
      <c r="A32" s="188" t="s">
        <v>181</v>
      </c>
      <c r="B32" s="189">
        <v>461160</v>
      </c>
      <c r="C32" s="189">
        <v>492959</v>
      </c>
      <c r="D32" s="189">
        <v>3190254</v>
      </c>
      <c r="E32" s="189">
        <v>3327508</v>
      </c>
      <c r="F32" s="190">
        <v>4.3022906640035501</v>
      </c>
    </row>
    <row r="33" spans="1:6" ht="15.6" customHeight="1">
      <c r="A33" s="188" t="s">
        <v>182</v>
      </c>
      <c r="B33" s="189">
        <v>29190</v>
      </c>
      <c r="C33" s="189">
        <v>25977</v>
      </c>
      <c r="D33" s="189">
        <v>171829</v>
      </c>
      <c r="E33" s="189">
        <v>181366</v>
      </c>
      <c r="F33" s="190">
        <v>5.550285458217175</v>
      </c>
    </row>
    <row r="34" spans="1:6" ht="15.6" customHeight="1">
      <c r="A34" s="188" t="s">
        <v>183</v>
      </c>
      <c r="B34" s="189">
        <v>3345.25</v>
      </c>
      <c r="C34" s="189">
        <v>3191.5</v>
      </c>
      <c r="D34" s="189">
        <v>20098</v>
      </c>
      <c r="E34" s="189">
        <v>20397.5</v>
      </c>
      <c r="F34" s="190">
        <v>1.4901980296546919</v>
      </c>
    </row>
    <row r="35" spans="1:6" ht="15.6" customHeight="1">
      <c r="A35" s="156" t="s">
        <v>153</v>
      </c>
      <c r="B35" s="76">
        <f>SUM(B7:B34)</f>
        <v>1537545.25</v>
      </c>
      <c r="C35" s="77">
        <f>SUM(C7:C34)</f>
        <v>1643905</v>
      </c>
      <c r="D35" s="76">
        <f>SUM(D7:D34)</f>
        <v>10682872.25</v>
      </c>
      <c r="E35" s="178">
        <f>SUM(E7:E34)</f>
        <v>10846342</v>
      </c>
      <c r="F35" s="140">
        <f>E35*100/D35-100</f>
        <v>1.5302041077950719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58D42-D975-4326-A912-00CD01442840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16</v>
      </c>
      <c r="D8" s="189">
        <v>941.5</v>
      </c>
      <c r="E8" s="189">
        <v>805</v>
      </c>
      <c r="F8" s="190">
        <v>-14.49814126394052</v>
      </c>
      <c r="G8" s="6"/>
    </row>
    <row r="9" spans="1:14" ht="15.6" customHeight="1">
      <c r="A9" s="188" t="s">
        <v>8</v>
      </c>
      <c r="B9" s="189">
        <v>3</v>
      </c>
      <c r="C9" s="189">
        <v>0</v>
      </c>
      <c r="D9" s="189">
        <v>3</v>
      </c>
      <c r="E9" s="189">
        <v>49</v>
      </c>
      <c r="F9" s="190">
        <v>1533.333333333333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349754</v>
      </c>
      <c r="C11" s="189">
        <v>367325</v>
      </c>
      <c r="D11" s="189">
        <v>2406352</v>
      </c>
      <c r="E11" s="189">
        <v>2350848</v>
      </c>
      <c r="F11" s="190">
        <v>-2.3065619659966639</v>
      </c>
    </row>
    <row r="12" spans="1:14" ht="15.6" customHeight="1">
      <c r="A12" s="188" t="s">
        <v>6</v>
      </c>
      <c r="B12" s="189">
        <v>1708</v>
      </c>
      <c r="C12" s="189">
        <v>1919.25</v>
      </c>
      <c r="D12" s="189">
        <v>12999.5</v>
      </c>
      <c r="E12" s="189">
        <v>10951.25</v>
      </c>
      <c r="F12" s="190">
        <v>-15.75637524520174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155336</v>
      </c>
      <c r="C14" s="189">
        <v>142465</v>
      </c>
      <c r="D14" s="189">
        <v>1111173.5</v>
      </c>
      <c r="E14" s="189">
        <v>894429</v>
      </c>
      <c r="F14" s="190">
        <v>-19.505909743167919</v>
      </c>
    </row>
    <row r="15" spans="1:14" ht="15.6" customHeight="1">
      <c r="A15" s="188" t="s">
        <v>145</v>
      </c>
      <c r="B15" s="189">
        <v>692</v>
      </c>
      <c r="C15" s="189">
        <v>288.5</v>
      </c>
      <c r="D15" s="189">
        <v>4197.5</v>
      </c>
      <c r="E15" s="189">
        <v>2002.25</v>
      </c>
      <c r="F15" s="190">
        <v>-52.298987492555092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1122</v>
      </c>
      <c r="C17" s="189">
        <v>572</v>
      </c>
      <c r="D17" s="189">
        <v>2124</v>
      </c>
      <c r="E17" s="189">
        <v>5921.5</v>
      </c>
      <c r="F17" s="190">
        <v>178.7900188323917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70.25</v>
      </c>
      <c r="C19" s="189">
        <v>141.75</v>
      </c>
      <c r="D19" s="189">
        <v>298.75</v>
      </c>
      <c r="E19" s="189">
        <v>8334.5</v>
      </c>
      <c r="F19" s="190">
        <v>2689.7907949790801</v>
      </c>
    </row>
    <row r="20" spans="1:7" ht="15.6" customHeight="1">
      <c r="A20" s="188" t="s">
        <v>142</v>
      </c>
      <c r="B20" s="189">
        <v>137</v>
      </c>
      <c r="C20" s="189">
        <v>13</v>
      </c>
      <c r="D20" s="189">
        <v>166</v>
      </c>
      <c r="E20" s="189">
        <v>127</v>
      </c>
      <c r="F20" s="190">
        <v>-23.493975903614459</v>
      </c>
    </row>
    <row r="21" spans="1:7" ht="15.6" customHeight="1">
      <c r="A21" s="188" t="s">
        <v>149</v>
      </c>
      <c r="B21" s="189">
        <v>1018</v>
      </c>
      <c r="C21" s="189">
        <v>4732.25</v>
      </c>
      <c r="D21" s="189">
        <v>7904.75</v>
      </c>
      <c r="E21" s="189">
        <v>21603</v>
      </c>
      <c r="F21" s="190">
        <v>173.29137543881839</v>
      </c>
    </row>
    <row r="22" spans="1:7" ht="15.6" customHeight="1">
      <c r="A22" s="188" t="s">
        <v>146</v>
      </c>
      <c r="B22" s="189">
        <v>56667</v>
      </c>
      <c r="C22" s="189">
        <v>80741</v>
      </c>
      <c r="D22" s="189">
        <v>444392</v>
      </c>
      <c r="E22" s="189">
        <v>518756</v>
      </c>
      <c r="F22" s="190">
        <v>16.733874597202469</v>
      </c>
    </row>
    <row r="23" spans="1:7" ht="15.6" customHeight="1">
      <c r="A23" s="188" t="s">
        <v>165</v>
      </c>
      <c r="B23" s="189">
        <v>14357.5</v>
      </c>
      <c r="C23" s="189">
        <v>26254.5</v>
      </c>
      <c r="D23" s="189">
        <v>99599.5</v>
      </c>
      <c r="E23" s="189">
        <v>183716.75</v>
      </c>
      <c r="F23" s="190">
        <v>84.455494254489224</v>
      </c>
    </row>
    <row r="24" spans="1:7" ht="15.6" customHeight="1">
      <c r="A24" s="188" t="s">
        <v>141</v>
      </c>
      <c r="B24" s="189">
        <v>20</v>
      </c>
      <c r="C24" s="189">
        <v>2</v>
      </c>
      <c r="D24" s="189">
        <v>32</v>
      </c>
      <c r="E24" s="189">
        <v>271</v>
      </c>
      <c r="F24" s="190">
        <v>746.875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4478</v>
      </c>
      <c r="C28" s="189">
        <v>2779</v>
      </c>
      <c r="D28" s="189">
        <v>46352</v>
      </c>
      <c r="E28" s="189">
        <v>53508</v>
      </c>
      <c r="F28" s="190">
        <v>15.438384535726611</v>
      </c>
    </row>
    <row r="29" spans="1:7" ht="15.6" customHeight="1">
      <c r="A29" s="188" t="s">
        <v>178</v>
      </c>
      <c r="B29" s="189">
        <v>2510.25</v>
      </c>
      <c r="C29" s="189">
        <v>1822</v>
      </c>
      <c r="D29" s="189">
        <v>15070</v>
      </c>
      <c r="E29" s="189">
        <v>14833.75</v>
      </c>
      <c r="F29" s="190">
        <v>-1.567684140676846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231694</v>
      </c>
      <c r="C32" s="189">
        <v>217013</v>
      </c>
      <c r="D32" s="189">
        <v>1617607</v>
      </c>
      <c r="E32" s="189">
        <v>1533185</v>
      </c>
      <c r="F32" s="190">
        <v>-5.2189437854806471</v>
      </c>
    </row>
    <row r="33" spans="1:6" ht="15.6" customHeight="1">
      <c r="A33" s="188" t="s">
        <v>182</v>
      </c>
      <c r="B33" s="189">
        <v>3396</v>
      </c>
      <c r="C33" s="189">
        <v>1823</v>
      </c>
      <c r="D33" s="189">
        <v>22278</v>
      </c>
      <c r="E33" s="189">
        <v>14494</v>
      </c>
      <c r="F33" s="190">
        <v>-34.940299847383073</v>
      </c>
    </row>
    <row r="34" spans="1:6" ht="15.6" customHeight="1">
      <c r="A34" s="188" t="s">
        <v>183</v>
      </c>
      <c r="B34" s="189">
        <v>2</v>
      </c>
      <c r="C34" s="189">
        <v>0</v>
      </c>
      <c r="D34" s="189">
        <v>177.75</v>
      </c>
      <c r="E34" s="189">
        <v>2</v>
      </c>
      <c r="F34" s="190">
        <v>-98.874824191279885</v>
      </c>
    </row>
    <row r="35" spans="1:6" ht="15.6" customHeight="1">
      <c r="A35" s="156" t="s">
        <v>153</v>
      </c>
      <c r="B35" s="76">
        <f>SUM(B7:B34)</f>
        <v>822965</v>
      </c>
      <c r="C35" s="77">
        <f>SUM(C7:C34)</f>
        <v>847909.25</v>
      </c>
      <c r="D35" s="178">
        <f>SUM(D7:D34)</f>
        <v>5792030.75</v>
      </c>
      <c r="E35" s="78">
        <f>SUM(E7:E34)</f>
        <v>5614851</v>
      </c>
      <c r="F35" s="140">
        <f>E35*100/D35-100</f>
        <v>-3.0590264045127924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47BEE-24D9-4EB3-BC21-EE0DBCE47B03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10896</v>
      </c>
      <c r="C8" s="189">
        <v>11933</v>
      </c>
      <c r="D8" s="189">
        <v>82929.75</v>
      </c>
      <c r="E8" s="189">
        <v>89384.75</v>
      </c>
      <c r="F8" s="190">
        <v>7.7836964418679599</v>
      </c>
      <c r="G8" s="6"/>
    </row>
    <row r="9" spans="1:14" ht="15.6" customHeight="1">
      <c r="A9" s="188" t="s">
        <v>8</v>
      </c>
      <c r="B9" s="189">
        <v>278</v>
      </c>
      <c r="C9" s="189">
        <v>442</v>
      </c>
      <c r="D9" s="189">
        <v>2591</v>
      </c>
      <c r="E9" s="189">
        <v>3288</v>
      </c>
      <c r="F9" s="190">
        <v>26.90081049787727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13483.75</v>
      </c>
      <c r="C12" s="189">
        <v>13796.5</v>
      </c>
      <c r="D12" s="189">
        <v>94596.25</v>
      </c>
      <c r="E12" s="189">
        <v>95071.25</v>
      </c>
      <c r="F12" s="190">
        <v>0.50213406979663944</v>
      </c>
    </row>
    <row r="13" spans="1:14" ht="15.6" customHeight="1">
      <c r="A13" s="188" t="s">
        <v>175</v>
      </c>
      <c r="B13" s="189">
        <v>8848</v>
      </c>
      <c r="C13" s="189">
        <v>8975</v>
      </c>
      <c r="D13" s="189">
        <v>51045</v>
      </c>
      <c r="E13" s="189">
        <v>50380</v>
      </c>
      <c r="F13" s="190">
        <v>-1.30277206386522</v>
      </c>
    </row>
    <row r="14" spans="1:14" ht="15.6" customHeight="1">
      <c r="A14" s="188" t="s">
        <v>148</v>
      </c>
      <c r="B14" s="189">
        <v>19023</v>
      </c>
      <c r="C14" s="189">
        <v>19903.75</v>
      </c>
      <c r="D14" s="189">
        <v>128698.5</v>
      </c>
      <c r="E14" s="189">
        <v>130394</v>
      </c>
      <c r="F14" s="190">
        <v>1.317420171952278</v>
      </c>
    </row>
    <row r="15" spans="1:14" ht="15.6" customHeight="1">
      <c r="A15" s="188" t="s">
        <v>145</v>
      </c>
      <c r="B15" s="189">
        <v>2905.5</v>
      </c>
      <c r="C15" s="189">
        <v>1606.75</v>
      </c>
      <c r="D15" s="189">
        <v>12832.25</v>
      </c>
      <c r="E15" s="189">
        <v>10410.5</v>
      </c>
      <c r="F15" s="190">
        <v>-18.872372343119881</v>
      </c>
    </row>
    <row r="16" spans="1:14" ht="15.6" customHeight="1">
      <c r="A16" s="188" t="s">
        <v>144</v>
      </c>
      <c r="B16" s="189">
        <v>1286.25</v>
      </c>
      <c r="C16" s="189">
        <v>285</v>
      </c>
      <c r="D16" s="189">
        <v>8116.25</v>
      </c>
      <c r="E16" s="189">
        <v>3417</v>
      </c>
      <c r="F16" s="190">
        <v>-57.899276143539197</v>
      </c>
      <c r="G16" s="1"/>
    </row>
    <row r="17" spans="1:7" ht="15.6" customHeight="1">
      <c r="A17" s="188" t="s">
        <v>150</v>
      </c>
      <c r="B17" s="189">
        <v>387.5</v>
      </c>
      <c r="C17" s="189">
        <v>828</v>
      </c>
      <c r="D17" s="189">
        <v>3650</v>
      </c>
      <c r="E17" s="189">
        <v>4581.25</v>
      </c>
      <c r="F17" s="190">
        <v>25.513698630136989</v>
      </c>
      <c r="G17" s="2"/>
    </row>
    <row r="18" spans="1:7" ht="15.6" customHeight="1">
      <c r="A18" s="188" t="s">
        <v>147</v>
      </c>
      <c r="B18" s="189">
        <v>419</v>
      </c>
      <c r="C18" s="189">
        <v>465</v>
      </c>
      <c r="D18" s="189">
        <v>3077</v>
      </c>
      <c r="E18" s="189">
        <v>3152</v>
      </c>
      <c r="F18" s="190">
        <v>2.4374390640233941</v>
      </c>
    </row>
    <row r="19" spans="1:7" ht="15.6" customHeight="1">
      <c r="A19" s="188" t="s">
        <v>143</v>
      </c>
      <c r="B19" s="189">
        <v>395.5</v>
      </c>
      <c r="C19" s="189">
        <v>596.75</v>
      </c>
      <c r="D19" s="189">
        <v>1417.5</v>
      </c>
      <c r="E19" s="189">
        <v>2864</v>
      </c>
      <c r="F19" s="190">
        <v>102.04585537918869</v>
      </c>
    </row>
    <row r="20" spans="1:7" ht="15.6" customHeight="1">
      <c r="A20" s="188" t="s">
        <v>142</v>
      </c>
      <c r="B20" s="189">
        <v>507</v>
      </c>
      <c r="C20" s="189">
        <v>506</v>
      </c>
      <c r="D20" s="189">
        <v>4139</v>
      </c>
      <c r="E20" s="189">
        <v>6521</v>
      </c>
      <c r="F20" s="190">
        <v>57.550132882338723</v>
      </c>
    </row>
    <row r="21" spans="1:7" ht="15.6" customHeight="1">
      <c r="A21" s="188" t="s">
        <v>149</v>
      </c>
      <c r="B21" s="189">
        <v>5925.75</v>
      </c>
      <c r="C21" s="189">
        <v>6623.25</v>
      </c>
      <c r="D21" s="189">
        <v>47216.5</v>
      </c>
      <c r="E21" s="189">
        <v>50646.25</v>
      </c>
      <c r="F21" s="190">
        <v>7.2638802113667831</v>
      </c>
    </row>
    <row r="22" spans="1:7" ht="15.6" customHeight="1">
      <c r="A22" s="188" t="s">
        <v>146</v>
      </c>
      <c r="B22" s="189">
        <v>42859</v>
      </c>
      <c r="C22" s="189">
        <v>45334</v>
      </c>
      <c r="D22" s="189">
        <v>297210</v>
      </c>
      <c r="E22" s="189">
        <v>299522</v>
      </c>
      <c r="F22" s="190">
        <v>0.7779011473369053</v>
      </c>
    </row>
    <row r="23" spans="1:7" ht="15.6" customHeight="1">
      <c r="A23" s="188" t="s">
        <v>165</v>
      </c>
      <c r="B23" s="189">
        <v>665</v>
      </c>
      <c r="C23" s="189">
        <v>871.5</v>
      </c>
      <c r="D23" s="189">
        <v>4830</v>
      </c>
      <c r="E23" s="189">
        <v>4704.25</v>
      </c>
      <c r="F23" s="190">
        <v>-2.6035196687370639</v>
      </c>
    </row>
    <row r="24" spans="1:7" ht="15.6" customHeight="1">
      <c r="A24" s="188" t="s">
        <v>141</v>
      </c>
      <c r="B24" s="189">
        <v>705</v>
      </c>
      <c r="C24" s="189">
        <v>341</v>
      </c>
      <c r="D24" s="189">
        <v>2471</v>
      </c>
      <c r="E24" s="189">
        <v>4829.75</v>
      </c>
      <c r="F24" s="190">
        <v>95.457304734925145</v>
      </c>
    </row>
    <row r="25" spans="1:7" ht="15.6" customHeight="1">
      <c r="A25" s="188" t="s">
        <v>140</v>
      </c>
      <c r="B25" s="189">
        <v>476</v>
      </c>
      <c r="C25" s="189">
        <v>419.5</v>
      </c>
      <c r="D25" s="189">
        <v>3306.75</v>
      </c>
      <c r="E25" s="189">
        <v>2760.75</v>
      </c>
      <c r="F25" s="190">
        <v>-16.511680653209339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33455</v>
      </c>
      <c r="C28" s="189">
        <v>36228</v>
      </c>
      <c r="D28" s="189">
        <v>226140</v>
      </c>
      <c r="E28" s="189">
        <v>229444</v>
      </c>
      <c r="F28" s="190">
        <v>1.461041832493152</v>
      </c>
    </row>
    <row r="29" spans="1:7" ht="15.6" customHeight="1">
      <c r="A29" s="188" t="s">
        <v>178</v>
      </c>
      <c r="B29" s="189">
        <v>1910.5</v>
      </c>
      <c r="C29" s="189">
        <v>1591.5</v>
      </c>
      <c r="D29" s="189">
        <v>14637.25</v>
      </c>
      <c r="E29" s="189">
        <v>14325.25</v>
      </c>
      <c r="F29" s="190">
        <v>-2.1315479342089532</v>
      </c>
    </row>
    <row r="30" spans="1:7" ht="15.6" customHeight="1">
      <c r="A30" s="188" t="s">
        <v>179</v>
      </c>
      <c r="B30" s="189">
        <v>11786.75</v>
      </c>
      <c r="C30" s="189">
        <v>12836.5</v>
      </c>
      <c r="D30" s="189">
        <v>85229</v>
      </c>
      <c r="E30" s="189">
        <v>84918</v>
      </c>
      <c r="F30" s="190">
        <v>-0.36489927137476741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17893</v>
      </c>
      <c r="C32" s="189">
        <v>17119</v>
      </c>
      <c r="D32" s="189">
        <v>121639</v>
      </c>
      <c r="E32" s="189">
        <v>125321</v>
      </c>
      <c r="F32" s="190">
        <v>3.0269896990274541</v>
      </c>
    </row>
    <row r="33" spans="1:6" ht="15.6" customHeight="1">
      <c r="A33" s="188" t="s">
        <v>182</v>
      </c>
      <c r="B33" s="189">
        <v>1029</v>
      </c>
      <c r="C33" s="189">
        <v>1008</v>
      </c>
      <c r="D33" s="189">
        <v>7950</v>
      </c>
      <c r="E33" s="189">
        <v>7547</v>
      </c>
      <c r="F33" s="190">
        <v>-5.0691823899371116</v>
      </c>
    </row>
    <row r="34" spans="1:6" ht="15.6" customHeight="1">
      <c r="A34" s="188" t="s">
        <v>183</v>
      </c>
      <c r="B34" s="189">
        <v>2826.25</v>
      </c>
      <c r="C34" s="189">
        <v>2432</v>
      </c>
      <c r="D34" s="189">
        <v>16081.25</v>
      </c>
      <c r="E34" s="189">
        <v>16707.25</v>
      </c>
      <c r="F34" s="190">
        <v>3.8927322191993738</v>
      </c>
    </row>
    <row r="35" spans="1:6" ht="15.6" customHeight="1">
      <c r="A35" s="156" t="s">
        <v>153</v>
      </c>
      <c r="B35" s="76">
        <f>SUM(B7:B34)</f>
        <v>177960.75</v>
      </c>
      <c r="C35" s="77">
        <f>SUM(C7:C34)</f>
        <v>184142</v>
      </c>
      <c r="D35" s="76">
        <f>SUM(D7:D34)</f>
        <v>1219803.25</v>
      </c>
      <c r="E35" s="178">
        <f>SUM(E7:E34)</f>
        <v>1240189.25</v>
      </c>
      <c r="F35" s="177">
        <f>E35*100/D35-100</f>
        <v>1.6712531303716389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5003-EA59-4DDF-BD1B-26CACE65BBBE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3233.25</v>
      </c>
      <c r="C8" s="189">
        <v>2687.5</v>
      </c>
      <c r="D8" s="189">
        <v>13841</v>
      </c>
      <c r="E8" s="189">
        <v>17970.5</v>
      </c>
      <c r="F8" s="190">
        <v>29.835272017917781</v>
      </c>
      <c r="G8" s="6"/>
    </row>
    <row r="9" spans="1:14" ht="15.6" customHeight="1">
      <c r="A9" s="188" t="s">
        <v>8</v>
      </c>
      <c r="B9" s="189">
        <v>1198</v>
      </c>
      <c r="C9" s="189">
        <v>1157</v>
      </c>
      <c r="D9" s="189">
        <v>7107</v>
      </c>
      <c r="E9" s="189">
        <v>9586</v>
      </c>
      <c r="F9" s="190">
        <v>34.881103137751523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51551</v>
      </c>
      <c r="C11" s="189">
        <v>60377</v>
      </c>
      <c r="D11" s="189">
        <v>393563</v>
      </c>
      <c r="E11" s="189">
        <v>367559</v>
      </c>
      <c r="F11" s="190">
        <v>-6.6073284328049207</v>
      </c>
    </row>
    <row r="12" spans="1:14" ht="15.6" customHeight="1">
      <c r="A12" s="188" t="s">
        <v>6</v>
      </c>
      <c r="B12" s="189">
        <v>3134.75</v>
      </c>
      <c r="C12" s="189">
        <v>2260.25</v>
      </c>
      <c r="D12" s="189">
        <v>19507.25</v>
      </c>
      <c r="E12" s="189">
        <v>17359.25</v>
      </c>
      <c r="F12" s="190">
        <v>-11.011290673980181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164160.5</v>
      </c>
      <c r="C14" s="189">
        <v>180637</v>
      </c>
      <c r="D14" s="189">
        <v>1091063</v>
      </c>
      <c r="E14" s="189">
        <v>1164779</v>
      </c>
      <c r="F14" s="190">
        <v>6.7563467920734146</v>
      </c>
    </row>
    <row r="15" spans="1:14" ht="15.6" customHeight="1">
      <c r="A15" s="188" t="s">
        <v>145</v>
      </c>
      <c r="B15" s="189">
        <v>34332</v>
      </c>
      <c r="C15" s="189">
        <v>34867</v>
      </c>
      <c r="D15" s="189">
        <v>251882.5</v>
      </c>
      <c r="E15" s="189">
        <v>241497.5</v>
      </c>
      <c r="F15" s="190">
        <v>-4.1229541552112607</v>
      </c>
    </row>
    <row r="16" spans="1:14" ht="15.6" customHeight="1">
      <c r="A16" s="188" t="s">
        <v>144</v>
      </c>
      <c r="B16" s="189">
        <v>3501</v>
      </c>
      <c r="C16" s="189">
        <v>2513</v>
      </c>
      <c r="D16" s="189">
        <v>22372.25</v>
      </c>
      <c r="E16" s="189">
        <v>19600</v>
      </c>
      <c r="F16" s="190">
        <v>-12.391467107689209</v>
      </c>
      <c r="G16" s="1"/>
    </row>
    <row r="17" spans="1:7" ht="15.6" customHeight="1">
      <c r="A17" s="188" t="s">
        <v>150</v>
      </c>
      <c r="B17" s="189">
        <v>6269</v>
      </c>
      <c r="C17" s="189">
        <v>6588</v>
      </c>
      <c r="D17" s="189">
        <v>42154.5</v>
      </c>
      <c r="E17" s="189">
        <v>50791.75</v>
      </c>
      <c r="F17" s="190">
        <v>20.4895088306112</v>
      </c>
      <c r="G17" s="2"/>
    </row>
    <row r="18" spans="1:7" ht="15.6" customHeight="1">
      <c r="A18" s="188" t="s">
        <v>147</v>
      </c>
      <c r="B18" s="189">
        <v>18</v>
      </c>
      <c r="C18" s="189">
        <v>12</v>
      </c>
      <c r="D18" s="189">
        <v>118</v>
      </c>
      <c r="E18" s="189">
        <v>88</v>
      </c>
      <c r="F18" s="190">
        <v>-25.423728813559318</v>
      </c>
    </row>
    <row r="19" spans="1:7" ht="15.6" customHeight="1">
      <c r="A19" s="188" t="s">
        <v>143</v>
      </c>
      <c r="B19" s="189">
        <v>764.25</v>
      </c>
      <c r="C19" s="189">
        <v>945.5</v>
      </c>
      <c r="D19" s="189">
        <v>6859.25</v>
      </c>
      <c r="E19" s="189">
        <v>7703</v>
      </c>
      <c r="F19" s="190">
        <v>12.30090753362248</v>
      </c>
    </row>
    <row r="20" spans="1:7" ht="15.6" customHeight="1">
      <c r="A20" s="188" t="s">
        <v>142</v>
      </c>
      <c r="B20" s="189">
        <v>5145</v>
      </c>
      <c r="C20" s="189">
        <v>5477</v>
      </c>
      <c r="D20" s="189">
        <v>41792</v>
      </c>
      <c r="E20" s="189">
        <v>34532</v>
      </c>
      <c r="F20" s="190">
        <v>-17.371745788667681</v>
      </c>
    </row>
    <row r="21" spans="1:7" ht="15.6" customHeight="1">
      <c r="A21" s="188" t="s">
        <v>149</v>
      </c>
      <c r="B21" s="189">
        <v>1080.5</v>
      </c>
      <c r="C21" s="189">
        <v>5260.25</v>
      </c>
      <c r="D21" s="189">
        <v>7543.75</v>
      </c>
      <c r="E21" s="189">
        <v>24960.25</v>
      </c>
      <c r="F21" s="190">
        <v>230.87323943661971</v>
      </c>
    </row>
    <row r="22" spans="1:7" ht="15.6" customHeight="1">
      <c r="A22" s="188" t="s">
        <v>146</v>
      </c>
      <c r="B22" s="189">
        <v>5119</v>
      </c>
      <c r="C22" s="189">
        <v>6461</v>
      </c>
      <c r="D22" s="189">
        <v>44799</v>
      </c>
      <c r="E22" s="189">
        <v>50195</v>
      </c>
      <c r="F22" s="190">
        <v>12.044911716779399</v>
      </c>
    </row>
    <row r="23" spans="1:7" ht="15.6" customHeight="1">
      <c r="A23" s="188" t="s">
        <v>165</v>
      </c>
      <c r="B23" s="189">
        <v>2109</v>
      </c>
      <c r="C23" s="189">
        <v>2096</v>
      </c>
      <c r="D23" s="189">
        <v>11139.25</v>
      </c>
      <c r="E23" s="189">
        <v>17663.75</v>
      </c>
      <c r="F23" s="190">
        <v>58.572165989631259</v>
      </c>
    </row>
    <row r="24" spans="1:7" ht="15.6" customHeight="1">
      <c r="A24" s="188" t="s">
        <v>141</v>
      </c>
      <c r="B24" s="189">
        <v>3706</v>
      </c>
      <c r="C24" s="189">
        <v>3124</v>
      </c>
      <c r="D24" s="189">
        <v>24589.25</v>
      </c>
      <c r="E24" s="189">
        <v>19349.5</v>
      </c>
      <c r="F24" s="190">
        <v>-21.309108655205019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31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3121</v>
      </c>
      <c r="C28" s="189">
        <v>4154</v>
      </c>
      <c r="D28" s="189">
        <v>30943</v>
      </c>
      <c r="E28" s="189">
        <v>42166</v>
      </c>
      <c r="F28" s="190">
        <v>36.269915651358957</v>
      </c>
    </row>
    <row r="29" spans="1:7" ht="15.6" customHeight="1">
      <c r="A29" s="188" t="s">
        <v>178</v>
      </c>
      <c r="B29" s="189">
        <v>9847.5</v>
      </c>
      <c r="C29" s="189">
        <v>8756.75</v>
      </c>
      <c r="D29" s="189">
        <v>56146</v>
      </c>
      <c r="E29" s="189">
        <v>63179.75</v>
      </c>
      <c r="F29" s="190">
        <v>12.527606597086161</v>
      </c>
    </row>
    <row r="30" spans="1:7" ht="15.6" customHeight="1">
      <c r="A30" s="188" t="s">
        <v>179</v>
      </c>
      <c r="B30" s="189">
        <v>116.75</v>
      </c>
      <c r="C30" s="189">
        <v>241</v>
      </c>
      <c r="D30" s="189">
        <v>948.75</v>
      </c>
      <c r="E30" s="189">
        <v>1435.25</v>
      </c>
      <c r="F30" s="190">
        <v>51.277997364953883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7895</v>
      </c>
      <c r="E31" s="189">
        <v>8672</v>
      </c>
      <c r="F31" s="190">
        <v>9.8416719442685263</v>
      </c>
    </row>
    <row r="32" spans="1:7" ht="15.6" customHeight="1">
      <c r="A32" s="188" t="s">
        <v>181</v>
      </c>
      <c r="B32" s="189">
        <v>211573</v>
      </c>
      <c r="C32" s="189">
        <v>258827</v>
      </c>
      <c r="D32" s="189">
        <v>1451008</v>
      </c>
      <c r="E32" s="189">
        <v>1669002</v>
      </c>
      <c r="F32" s="190">
        <v>15.02362495589273</v>
      </c>
    </row>
    <row r="33" spans="1:6" ht="15.6" customHeight="1">
      <c r="A33" s="188" t="s">
        <v>182</v>
      </c>
      <c r="B33" s="189">
        <v>24765</v>
      </c>
      <c r="C33" s="189">
        <v>23146</v>
      </c>
      <c r="D33" s="189">
        <v>141601</v>
      </c>
      <c r="E33" s="189">
        <v>159325</v>
      </c>
      <c r="F33" s="190">
        <v>12.516860756633079</v>
      </c>
    </row>
    <row r="34" spans="1:6" ht="15.6" customHeight="1">
      <c r="A34" s="188" t="s">
        <v>183</v>
      </c>
      <c r="B34" s="189">
        <v>517</v>
      </c>
      <c r="C34" s="189">
        <v>759.5</v>
      </c>
      <c r="D34" s="189">
        <v>3839</v>
      </c>
      <c r="E34" s="189">
        <v>3688.25</v>
      </c>
      <c r="F34" s="190">
        <v>-3.9268038551706179</v>
      </c>
    </row>
    <row r="35" spans="1:6" ht="15.6" customHeight="1">
      <c r="A35" s="156" t="s">
        <v>153</v>
      </c>
      <c r="B35" s="76">
        <f>SUM(B7:B34)</f>
        <v>536619.5</v>
      </c>
      <c r="C35" s="77">
        <f>SUM(C7:C34)</f>
        <v>611853.75</v>
      </c>
      <c r="D35" s="178">
        <f>SUM(D7:D34)</f>
        <v>3671038.25</v>
      </c>
      <c r="E35" s="178">
        <f>SUM(E7:E34)</f>
        <v>3991301.75</v>
      </c>
      <c r="F35" s="140">
        <f>E35*100/D35-100</f>
        <v>8.7240578329577403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4599A-313B-4AAD-97EC-712F1A45227B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89</v>
      </c>
      <c r="C7" s="189">
        <v>99</v>
      </c>
      <c r="D7" s="189">
        <v>665</v>
      </c>
      <c r="E7" s="189">
        <v>637</v>
      </c>
      <c r="F7" s="190">
        <v>-4.2105263157894797</v>
      </c>
      <c r="G7" s="37"/>
    </row>
    <row r="8" spans="1:14" ht="15.6" customHeight="1">
      <c r="A8" s="188" t="s">
        <v>11</v>
      </c>
      <c r="B8" s="189">
        <v>75</v>
      </c>
      <c r="C8" s="189">
        <v>77</v>
      </c>
      <c r="D8" s="189">
        <v>458</v>
      </c>
      <c r="E8" s="189">
        <v>488</v>
      </c>
      <c r="F8" s="190">
        <v>6.5502183406113508</v>
      </c>
      <c r="G8" s="6"/>
    </row>
    <row r="9" spans="1:14" ht="15.6" customHeight="1">
      <c r="A9" s="188" t="s">
        <v>8</v>
      </c>
      <c r="B9" s="189">
        <v>291</v>
      </c>
      <c r="C9" s="189">
        <v>266</v>
      </c>
      <c r="D9" s="189">
        <v>1131</v>
      </c>
      <c r="E9" s="189">
        <v>963</v>
      </c>
      <c r="F9" s="190">
        <v>-14.854111405835541</v>
      </c>
      <c r="G9" s="6"/>
    </row>
    <row r="10" spans="1:14" ht="15.6" customHeight="1">
      <c r="A10" s="188" t="s">
        <v>10</v>
      </c>
      <c r="B10" s="189">
        <v>76</v>
      </c>
      <c r="C10" s="189">
        <v>67</v>
      </c>
      <c r="D10" s="189">
        <v>479</v>
      </c>
      <c r="E10" s="189">
        <v>474</v>
      </c>
      <c r="F10" s="190">
        <v>-1.043841336116913</v>
      </c>
    </row>
    <row r="11" spans="1:14" ht="15.6" customHeight="1">
      <c r="A11" s="188" t="s">
        <v>9</v>
      </c>
      <c r="B11" s="189">
        <v>3286</v>
      </c>
      <c r="C11" s="189">
        <v>3068</v>
      </c>
      <c r="D11" s="189">
        <v>17672</v>
      </c>
      <c r="E11" s="189">
        <v>17241</v>
      </c>
      <c r="F11" s="190">
        <v>-2.4388863739248592</v>
      </c>
    </row>
    <row r="12" spans="1:14" ht="15.6" customHeight="1">
      <c r="A12" s="188" t="s">
        <v>6</v>
      </c>
      <c r="B12" s="189">
        <v>136</v>
      </c>
      <c r="C12" s="189">
        <v>128</v>
      </c>
      <c r="D12" s="189">
        <v>853</v>
      </c>
      <c r="E12" s="189">
        <v>896</v>
      </c>
      <c r="F12" s="190">
        <v>5.0410316529894459</v>
      </c>
    </row>
    <row r="13" spans="1:14" ht="15.6" customHeight="1">
      <c r="A13" s="188" t="s">
        <v>175</v>
      </c>
      <c r="B13" s="189">
        <v>5351</v>
      </c>
      <c r="C13" s="189">
        <v>5033</v>
      </c>
      <c r="D13" s="189">
        <v>27802</v>
      </c>
      <c r="E13" s="189">
        <v>26446</v>
      </c>
      <c r="F13" s="190">
        <v>-4.8773469534565814</v>
      </c>
    </row>
    <row r="14" spans="1:14" ht="15.6" customHeight="1">
      <c r="A14" s="188" t="s">
        <v>148</v>
      </c>
      <c r="B14" s="189">
        <v>764</v>
      </c>
      <c r="C14" s="189">
        <v>781</v>
      </c>
      <c r="D14" s="189">
        <v>4898</v>
      </c>
      <c r="E14" s="189">
        <v>4780</v>
      </c>
      <c r="F14" s="190">
        <v>-2.4091465904450762</v>
      </c>
    </row>
    <row r="15" spans="1:14" ht="15.6" customHeight="1">
      <c r="A15" s="188" t="s">
        <v>145</v>
      </c>
      <c r="B15" s="189">
        <v>253</v>
      </c>
      <c r="C15" s="189">
        <v>253</v>
      </c>
      <c r="D15" s="189">
        <v>1591</v>
      </c>
      <c r="E15" s="189">
        <v>1569</v>
      </c>
      <c r="F15" s="190">
        <v>-1.382778126964169</v>
      </c>
    </row>
    <row r="16" spans="1:14" ht="15.6" customHeight="1">
      <c r="A16" s="188" t="s">
        <v>144</v>
      </c>
      <c r="B16" s="189">
        <v>189</v>
      </c>
      <c r="C16" s="189">
        <v>189</v>
      </c>
      <c r="D16" s="189">
        <v>1228</v>
      </c>
      <c r="E16" s="189">
        <v>1182</v>
      </c>
      <c r="F16" s="190">
        <v>-3.7459283387622131</v>
      </c>
      <c r="G16" s="1"/>
    </row>
    <row r="17" spans="1:7" ht="15.6" customHeight="1">
      <c r="A17" s="188" t="s">
        <v>150</v>
      </c>
      <c r="B17" s="189">
        <v>126</v>
      </c>
      <c r="C17" s="189">
        <v>132</v>
      </c>
      <c r="D17" s="189">
        <v>798</v>
      </c>
      <c r="E17" s="189">
        <v>800</v>
      </c>
      <c r="F17" s="190">
        <v>0.25062656641604519</v>
      </c>
      <c r="G17" s="2"/>
    </row>
    <row r="18" spans="1:7" ht="15.6" customHeight="1">
      <c r="A18" s="188" t="s">
        <v>147</v>
      </c>
      <c r="B18" s="189">
        <v>950</v>
      </c>
      <c r="C18" s="189">
        <v>979</v>
      </c>
      <c r="D18" s="189">
        <v>5798</v>
      </c>
      <c r="E18" s="189">
        <v>6054</v>
      </c>
      <c r="F18" s="190">
        <v>4.4153156260779554</v>
      </c>
    </row>
    <row r="19" spans="1:7" ht="15.6" customHeight="1">
      <c r="A19" s="188" t="s">
        <v>143</v>
      </c>
      <c r="B19" s="189">
        <v>67</v>
      </c>
      <c r="C19" s="189">
        <v>77</v>
      </c>
      <c r="D19" s="189">
        <v>492</v>
      </c>
      <c r="E19" s="189">
        <v>530</v>
      </c>
      <c r="F19" s="190">
        <v>7.7235772357723533</v>
      </c>
    </row>
    <row r="20" spans="1:7" ht="15.6" customHeight="1">
      <c r="A20" s="188" t="s">
        <v>142</v>
      </c>
      <c r="B20" s="189">
        <v>98</v>
      </c>
      <c r="C20" s="189">
        <v>93</v>
      </c>
      <c r="D20" s="189">
        <v>661</v>
      </c>
      <c r="E20" s="189">
        <v>673</v>
      </c>
      <c r="F20" s="190">
        <v>1.815431164901667</v>
      </c>
    </row>
    <row r="21" spans="1:7" ht="15.6" customHeight="1">
      <c r="A21" s="188" t="s">
        <v>149</v>
      </c>
      <c r="B21" s="189">
        <v>197</v>
      </c>
      <c r="C21" s="189">
        <v>202</v>
      </c>
      <c r="D21" s="189">
        <v>1330</v>
      </c>
      <c r="E21" s="189">
        <v>1306</v>
      </c>
      <c r="F21" s="190">
        <v>-1.8045112781954911</v>
      </c>
    </row>
    <row r="22" spans="1:7" ht="15.6" customHeight="1">
      <c r="A22" s="188" t="s">
        <v>146</v>
      </c>
      <c r="B22" s="189">
        <v>1247</v>
      </c>
      <c r="C22" s="189">
        <v>1252</v>
      </c>
      <c r="D22" s="189">
        <v>8181</v>
      </c>
      <c r="E22" s="189">
        <v>8753</v>
      </c>
      <c r="F22" s="190">
        <v>6.9918102921403289</v>
      </c>
    </row>
    <row r="23" spans="1:7" ht="15.6" customHeight="1">
      <c r="A23" s="188" t="s">
        <v>165</v>
      </c>
      <c r="B23" s="189">
        <v>120</v>
      </c>
      <c r="C23" s="189">
        <v>102</v>
      </c>
      <c r="D23" s="189">
        <v>879</v>
      </c>
      <c r="E23" s="189">
        <v>732</v>
      </c>
      <c r="F23" s="190">
        <v>-16.723549488054601</v>
      </c>
    </row>
    <row r="24" spans="1:7" ht="15.6" customHeight="1">
      <c r="A24" s="188" t="s">
        <v>141</v>
      </c>
      <c r="B24" s="189">
        <v>36</v>
      </c>
      <c r="C24" s="189">
        <v>36</v>
      </c>
      <c r="D24" s="189">
        <v>283</v>
      </c>
      <c r="E24" s="189">
        <v>300</v>
      </c>
      <c r="F24" s="190">
        <v>6.0070671378091882</v>
      </c>
    </row>
    <row r="25" spans="1:7" ht="15.6" customHeight="1">
      <c r="A25" s="188" t="s">
        <v>140</v>
      </c>
      <c r="B25" s="189">
        <v>143</v>
      </c>
      <c r="C25" s="189">
        <v>75</v>
      </c>
      <c r="D25" s="189">
        <v>735</v>
      </c>
      <c r="E25" s="189">
        <v>444</v>
      </c>
      <c r="F25" s="190">
        <v>-39.591836734693878</v>
      </c>
    </row>
    <row r="26" spans="1:7" ht="15.6" customHeight="1">
      <c r="A26" s="188" t="s">
        <v>152</v>
      </c>
      <c r="B26" s="189">
        <v>111</v>
      </c>
      <c r="C26" s="189">
        <v>101</v>
      </c>
      <c r="D26" s="189">
        <v>579</v>
      </c>
      <c r="E26" s="189">
        <v>544</v>
      </c>
      <c r="F26" s="190">
        <v>-6.0449050086355811</v>
      </c>
    </row>
    <row r="27" spans="1:7" ht="15.6" customHeight="1">
      <c r="A27" s="188" t="s">
        <v>173</v>
      </c>
      <c r="B27" s="189">
        <v>86</v>
      </c>
      <c r="C27" s="189">
        <v>73</v>
      </c>
      <c r="D27" s="189">
        <v>524</v>
      </c>
      <c r="E27" s="189">
        <v>530</v>
      </c>
      <c r="F27" s="190">
        <v>1.145038167938935</v>
      </c>
    </row>
    <row r="28" spans="1:7" ht="15.6" customHeight="1">
      <c r="A28" s="188" t="s">
        <v>177</v>
      </c>
      <c r="B28" s="189">
        <v>1421</v>
      </c>
      <c r="C28" s="189">
        <v>1563</v>
      </c>
      <c r="D28" s="189">
        <v>9795</v>
      </c>
      <c r="E28" s="189">
        <v>10507</v>
      </c>
      <c r="F28" s="190">
        <v>7.2690148034711646</v>
      </c>
    </row>
    <row r="29" spans="1:7" ht="15.6" customHeight="1">
      <c r="A29" s="188" t="s">
        <v>178</v>
      </c>
      <c r="B29" s="189">
        <v>133</v>
      </c>
      <c r="C29" s="189">
        <v>136</v>
      </c>
      <c r="D29" s="189">
        <v>902</v>
      </c>
      <c r="E29" s="189">
        <v>919</v>
      </c>
      <c r="F29" s="190">
        <v>1.884700665188475</v>
      </c>
    </row>
    <row r="30" spans="1:7" ht="15.6" customHeight="1">
      <c r="A30" s="188" t="s">
        <v>179</v>
      </c>
      <c r="B30" s="189">
        <v>74</v>
      </c>
      <c r="C30" s="189">
        <v>79</v>
      </c>
      <c r="D30" s="189">
        <v>539</v>
      </c>
      <c r="E30" s="189">
        <v>535</v>
      </c>
      <c r="F30" s="190">
        <v>-0.74211502782931404</v>
      </c>
    </row>
    <row r="31" spans="1:7" ht="15.6" customHeight="1">
      <c r="A31" s="188" t="s">
        <v>180</v>
      </c>
      <c r="B31" s="189">
        <v>207</v>
      </c>
      <c r="C31" s="189">
        <v>199</v>
      </c>
      <c r="D31" s="189">
        <v>1383</v>
      </c>
      <c r="E31" s="189">
        <v>1272</v>
      </c>
      <c r="F31" s="190">
        <v>-8.026030368763557</v>
      </c>
    </row>
    <row r="32" spans="1:7" ht="15.6" customHeight="1">
      <c r="A32" s="188" t="s">
        <v>181</v>
      </c>
      <c r="B32" s="189">
        <v>622</v>
      </c>
      <c r="C32" s="189">
        <v>587</v>
      </c>
      <c r="D32" s="189">
        <v>4370</v>
      </c>
      <c r="E32" s="189">
        <v>4220</v>
      </c>
      <c r="F32" s="190">
        <v>-3.432494279176197</v>
      </c>
    </row>
    <row r="33" spans="1:6" ht="15.6" customHeight="1">
      <c r="A33" s="188" t="s">
        <v>182</v>
      </c>
      <c r="B33" s="189">
        <v>167</v>
      </c>
      <c r="C33" s="189">
        <v>148</v>
      </c>
      <c r="D33" s="189">
        <v>1125</v>
      </c>
      <c r="E33" s="189">
        <v>1015</v>
      </c>
      <c r="F33" s="190">
        <v>-9.7777777777777715</v>
      </c>
    </row>
    <row r="34" spans="1:6" ht="15.6" customHeight="1">
      <c r="A34" s="188" t="s">
        <v>183</v>
      </c>
      <c r="B34" s="189">
        <v>37</v>
      </c>
      <c r="C34" s="189">
        <v>35</v>
      </c>
      <c r="D34" s="189">
        <v>237</v>
      </c>
      <c r="E34" s="189">
        <v>231</v>
      </c>
      <c r="F34" s="190">
        <v>-2.531645569620252</v>
      </c>
    </row>
    <row r="35" spans="1:6" ht="15.6" customHeight="1">
      <c r="A35" s="156" t="s">
        <v>153</v>
      </c>
      <c r="B35" s="76">
        <f>SUM(B7:B34)</f>
        <v>16352</v>
      </c>
      <c r="C35" s="77">
        <f>SUM(C7:C34)</f>
        <v>15830</v>
      </c>
      <c r="D35" s="178">
        <f>SUM(D7:D34)</f>
        <v>95388</v>
      </c>
      <c r="E35" s="78">
        <f>SUM(E7:E34)</f>
        <v>94041</v>
      </c>
      <c r="F35" s="140">
        <f>E35*100/D35-100</f>
        <v>-1.4121273116115276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46B8F-A229-46A9-836A-58E88CF6C3E9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2627824</v>
      </c>
      <c r="C7" s="189">
        <v>3934484</v>
      </c>
      <c r="D7" s="189">
        <v>17029578</v>
      </c>
      <c r="E7" s="189">
        <v>18416205</v>
      </c>
      <c r="F7" s="190">
        <v>8.1424624849776137</v>
      </c>
      <c r="G7" s="37"/>
    </row>
    <row r="8" spans="1:14" ht="15.6" customHeight="1">
      <c r="A8" s="188" t="s">
        <v>11</v>
      </c>
      <c r="B8" s="189">
        <v>1911435</v>
      </c>
      <c r="C8" s="189">
        <v>2071920</v>
      </c>
      <c r="D8" s="189">
        <v>9612573</v>
      </c>
      <c r="E8" s="189">
        <v>10014544</v>
      </c>
      <c r="F8" s="190">
        <v>4.1817211687234987</v>
      </c>
      <c r="G8" s="6"/>
    </row>
    <row r="9" spans="1:14" ht="15.6" customHeight="1">
      <c r="A9" s="188" t="s">
        <v>8</v>
      </c>
      <c r="B9" s="189">
        <v>5966535</v>
      </c>
      <c r="C9" s="189">
        <v>5784889</v>
      </c>
      <c r="D9" s="189">
        <v>20026528</v>
      </c>
      <c r="E9" s="189">
        <v>18331306</v>
      </c>
      <c r="F9" s="190">
        <v>-8.4648821802760779</v>
      </c>
      <c r="G9" s="6"/>
    </row>
    <row r="10" spans="1:14" ht="15.6" customHeight="1">
      <c r="A10" s="188" t="s">
        <v>10</v>
      </c>
      <c r="B10" s="189">
        <v>559905</v>
      </c>
      <c r="C10" s="189">
        <v>461621</v>
      </c>
      <c r="D10" s="189">
        <v>3664564</v>
      </c>
      <c r="E10" s="189">
        <v>3302349</v>
      </c>
      <c r="F10" s="190">
        <v>-9.8842590823901588</v>
      </c>
    </row>
    <row r="11" spans="1:14" ht="15.6" customHeight="1">
      <c r="A11" s="188" t="s">
        <v>9</v>
      </c>
      <c r="B11" s="189">
        <v>48679392</v>
      </c>
      <c r="C11" s="189">
        <v>48833332</v>
      </c>
      <c r="D11" s="189">
        <v>319861543</v>
      </c>
      <c r="E11" s="189">
        <v>310621431</v>
      </c>
      <c r="F11" s="190">
        <v>-2.88878491404013</v>
      </c>
    </row>
    <row r="12" spans="1:14" ht="15.6" customHeight="1">
      <c r="A12" s="188" t="s">
        <v>6</v>
      </c>
      <c r="B12" s="189">
        <v>3614071</v>
      </c>
      <c r="C12" s="189">
        <v>3865591</v>
      </c>
      <c r="D12" s="189">
        <v>20818266</v>
      </c>
      <c r="E12" s="189">
        <v>20325754</v>
      </c>
      <c r="F12" s="190">
        <v>-2.3657685995557931</v>
      </c>
    </row>
    <row r="13" spans="1:14" ht="15.6" customHeight="1">
      <c r="A13" s="188" t="s">
        <v>175</v>
      </c>
      <c r="B13" s="189">
        <v>29216898</v>
      </c>
      <c r="C13" s="189">
        <v>28398135</v>
      </c>
      <c r="D13" s="189">
        <v>160936670</v>
      </c>
      <c r="E13" s="189">
        <v>158338565</v>
      </c>
      <c r="F13" s="190">
        <v>-1.6143648305883289</v>
      </c>
    </row>
    <row r="14" spans="1:14" ht="15.6" customHeight="1">
      <c r="A14" s="188" t="s">
        <v>148</v>
      </c>
      <c r="B14" s="189">
        <v>33483197</v>
      </c>
      <c r="C14" s="189">
        <v>35813895</v>
      </c>
      <c r="D14" s="189">
        <v>207851378</v>
      </c>
      <c r="E14" s="189">
        <v>210948734</v>
      </c>
      <c r="F14" s="190">
        <v>1.4901782368746119</v>
      </c>
    </row>
    <row r="15" spans="1:14" ht="15.6" customHeight="1">
      <c r="A15" s="188" t="s">
        <v>145</v>
      </c>
      <c r="B15" s="189">
        <v>5219306</v>
      </c>
      <c r="C15" s="189">
        <v>5574712</v>
      </c>
      <c r="D15" s="189">
        <v>33948712</v>
      </c>
      <c r="E15" s="189">
        <v>31577018</v>
      </c>
      <c r="F15" s="190">
        <v>-6.986108928079517</v>
      </c>
    </row>
    <row r="16" spans="1:14" ht="15.6" customHeight="1">
      <c r="A16" s="188" t="s">
        <v>144</v>
      </c>
      <c r="B16" s="189">
        <v>4055549</v>
      </c>
      <c r="C16" s="189">
        <v>4705027</v>
      </c>
      <c r="D16" s="189">
        <v>25769688</v>
      </c>
      <c r="E16" s="189">
        <v>26826515</v>
      </c>
      <c r="F16" s="190">
        <v>4.1010469354537804</v>
      </c>
      <c r="G16" s="1"/>
    </row>
    <row r="17" spans="1:7" ht="15.6" customHeight="1">
      <c r="A17" s="188" t="s">
        <v>150</v>
      </c>
      <c r="B17" s="189">
        <v>1867093</v>
      </c>
      <c r="C17" s="189">
        <v>1831633</v>
      </c>
      <c r="D17" s="189">
        <v>11605001</v>
      </c>
      <c r="E17" s="189">
        <v>11822312</v>
      </c>
      <c r="F17" s="190">
        <v>1.8725633888355591</v>
      </c>
      <c r="G17" s="2"/>
    </row>
    <row r="18" spans="1:7" ht="15.6" customHeight="1">
      <c r="A18" s="188" t="s">
        <v>147</v>
      </c>
      <c r="B18" s="189">
        <v>6081813</v>
      </c>
      <c r="C18" s="189">
        <v>6440077</v>
      </c>
      <c r="D18" s="189">
        <v>40361887</v>
      </c>
      <c r="E18" s="189">
        <v>43559418</v>
      </c>
      <c r="F18" s="190">
        <v>7.9221543829206951</v>
      </c>
    </row>
    <row r="19" spans="1:7" ht="15.6" customHeight="1">
      <c r="A19" s="188" t="s">
        <v>143</v>
      </c>
      <c r="B19" s="189">
        <v>761214</v>
      </c>
      <c r="C19" s="189">
        <v>1073078</v>
      </c>
      <c r="D19" s="189">
        <v>7186988</v>
      </c>
      <c r="E19" s="189">
        <v>9140959</v>
      </c>
      <c r="F19" s="190">
        <v>27.18762018247422</v>
      </c>
    </row>
    <row r="20" spans="1:7" ht="15.6" customHeight="1">
      <c r="A20" s="188" t="s">
        <v>142</v>
      </c>
      <c r="B20" s="189">
        <v>1805304</v>
      </c>
      <c r="C20" s="189">
        <v>1766812</v>
      </c>
      <c r="D20" s="189">
        <v>12207318</v>
      </c>
      <c r="E20" s="189">
        <v>11674838</v>
      </c>
      <c r="F20" s="190">
        <v>-4.3619736947952106</v>
      </c>
    </row>
    <row r="21" spans="1:7" ht="15.6" customHeight="1">
      <c r="A21" s="188" t="s">
        <v>149</v>
      </c>
      <c r="B21" s="189">
        <v>3373573</v>
      </c>
      <c r="C21" s="189">
        <v>3742338</v>
      </c>
      <c r="D21" s="189">
        <v>24041527</v>
      </c>
      <c r="E21" s="189">
        <v>23853021</v>
      </c>
      <c r="F21" s="190">
        <v>-0.78408497097542806</v>
      </c>
    </row>
    <row r="22" spans="1:7" ht="15.6" customHeight="1">
      <c r="A22" s="188" t="s">
        <v>146</v>
      </c>
      <c r="B22" s="189">
        <v>23340573</v>
      </c>
      <c r="C22" s="189">
        <v>24266499</v>
      </c>
      <c r="D22" s="189">
        <v>181505968</v>
      </c>
      <c r="E22" s="189">
        <v>199311760</v>
      </c>
      <c r="F22" s="190">
        <v>9.8100311500501221</v>
      </c>
    </row>
    <row r="23" spans="1:7" ht="15.6" customHeight="1">
      <c r="A23" s="188" t="s">
        <v>165</v>
      </c>
      <c r="B23" s="189">
        <v>4817237</v>
      </c>
      <c r="C23" s="189">
        <v>5329716</v>
      </c>
      <c r="D23" s="189">
        <v>31927700</v>
      </c>
      <c r="E23" s="189">
        <v>36057891</v>
      </c>
      <c r="F23" s="190">
        <v>12.936074317912031</v>
      </c>
    </row>
    <row r="24" spans="1:7" ht="15.6" customHeight="1">
      <c r="A24" s="188" t="s">
        <v>141</v>
      </c>
      <c r="B24" s="189">
        <v>216492</v>
      </c>
      <c r="C24" s="189">
        <v>179774</v>
      </c>
      <c r="D24" s="189">
        <v>1886516</v>
      </c>
      <c r="E24" s="189">
        <v>1743923</v>
      </c>
      <c r="F24" s="190">
        <v>-7.5585364767645737</v>
      </c>
    </row>
    <row r="25" spans="1:7" ht="15.6" customHeight="1">
      <c r="A25" s="188" t="s">
        <v>140</v>
      </c>
      <c r="B25" s="189">
        <v>3760071</v>
      </c>
      <c r="C25" s="189">
        <v>2150421</v>
      </c>
      <c r="D25" s="189">
        <v>20333459</v>
      </c>
      <c r="E25" s="189">
        <v>12624982</v>
      </c>
      <c r="F25" s="190">
        <v>-37.910308324815773</v>
      </c>
    </row>
    <row r="26" spans="1:7" ht="15.6" customHeight="1">
      <c r="A26" s="188" t="s">
        <v>152</v>
      </c>
      <c r="B26" s="189">
        <v>1727134</v>
      </c>
      <c r="C26" s="189">
        <v>1588472</v>
      </c>
      <c r="D26" s="189">
        <v>8598830</v>
      </c>
      <c r="E26" s="189">
        <v>9100663</v>
      </c>
      <c r="F26" s="190">
        <v>5.8360614176579881</v>
      </c>
    </row>
    <row r="27" spans="1:7" ht="15.6" customHeight="1">
      <c r="A27" s="188" t="s">
        <v>173</v>
      </c>
      <c r="B27" s="189">
        <v>688098</v>
      </c>
      <c r="C27" s="189">
        <v>645004</v>
      </c>
      <c r="D27" s="189">
        <v>4315207</v>
      </c>
      <c r="E27" s="189">
        <v>4209416</v>
      </c>
      <c r="F27" s="190">
        <v>-2.451585752433203</v>
      </c>
    </row>
    <row r="28" spans="1:7" ht="15.6" customHeight="1">
      <c r="A28" s="188" t="s">
        <v>177</v>
      </c>
      <c r="B28" s="189">
        <v>14085503</v>
      </c>
      <c r="C28" s="189">
        <v>14703386</v>
      </c>
      <c r="D28" s="189">
        <v>123657737</v>
      </c>
      <c r="E28" s="189">
        <v>131157351</v>
      </c>
      <c r="F28" s="190">
        <v>6.0648158230487459</v>
      </c>
    </row>
    <row r="29" spans="1:7" ht="15.6" customHeight="1">
      <c r="A29" s="188" t="s">
        <v>178</v>
      </c>
      <c r="B29" s="189">
        <v>2582798</v>
      </c>
      <c r="C29" s="189">
        <v>2760158</v>
      </c>
      <c r="D29" s="189">
        <v>17842417</v>
      </c>
      <c r="E29" s="189">
        <v>18061264</v>
      </c>
      <c r="F29" s="190">
        <v>1.2265546758603421</v>
      </c>
    </row>
    <row r="30" spans="1:7" ht="15.6" customHeight="1">
      <c r="A30" s="188" t="s">
        <v>179</v>
      </c>
      <c r="B30" s="189">
        <v>426403</v>
      </c>
      <c r="C30" s="189">
        <v>426509</v>
      </c>
      <c r="D30" s="189">
        <v>3267793</v>
      </c>
      <c r="E30" s="189">
        <v>3265040</v>
      </c>
      <c r="F30" s="190">
        <v>-8.4246462367715935E-2</v>
      </c>
    </row>
    <row r="31" spans="1:7" ht="15.6" customHeight="1">
      <c r="A31" s="188" t="s">
        <v>180</v>
      </c>
      <c r="B31" s="189">
        <v>4316054</v>
      </c>
      <c r="C31" s="189">
        <v>4057640</v>
      </c>
      <c r="D31" s="189">
        <v>27680124</v>
      </c>
      <c r="E31" s="189">
        <v>25988601</v>
      </c>
      <c r="F31" s="190">
        <v>-6.1109661213945392</v>
      </c>
    </row>
    <row r="32" spans="1:7" ht="15.6" customHeight="1">
      <c r="A32" s="188" t="s">
        <v>181</v>
      </c>
      <c r="B32" s="189">
        <v>26098951</v>
      </c>
      <c r="C32" s="189">
        <v>26038754</v>
      </c>
      <c r="D32" s="189">
        <v>176740274</v>
      </c>
      <c r="E32" s="189">
        <v>174667127</v>
      </c>
      <c r="F32" s="190">
        <v>-1.172990712914697</v>
      </c>
    </row>
    <row r="33" spans="1:6" ht="15.6" customHeight="1">
      <c r="A33" s="188" t="s">
        <v>182</v>
      </c>
      <c r="B33" s="189">
        <v>4205028</v>
      </c>
      <c r="C33" s="189">
        <v>4670728</v>
      </c>
      <c r="D33" s="189">
        <v>26969806</v>
      </c>
      <c r="E33" s="189">
        <v>28366267</v>
      </c>
      <c r="F33" s="190">
        <v>5.1778681685733972</v>
      </c>
    </row>
    <row r="34" spans="1:6" ht="15.6" customHeight="1">
      <c r="A34" s="188" t="s">
        <v>183</v>
      </c>
      <c r="B34" s="189">
        <v>292047</v>
      </c>
      <c r="C34" s="189">
        <v>330463</v>
      </c>
      <c r="D34" s="189">
        <v>1804493</v>
      </c>
      <c r="E34" s="189">
        <v>1873153</v>
      </c>
      <c r="F34" s="190">
        <v>3.8049468742743779</v>
      </c>
    </row>
    <row r="35" spans="1:6" ht="15.6" customHeight="1">
      <c r="A35" s="156" t="s">
        <v>153</v>
      </c>
      <c r="B35" s="76">
        <f>SUM(B7:B34)</f>
        <v>235779498</v>
      </c>
      <c r="C35" s="77">
        <f>SUM(C7:C34)</f>
        <v>241445068</v>
      </c>
      <c r="D35" s="178">
        <f>SUM(D7:D34)</f>
        <v>1541452545</v>
      </c>
      <c r="E35" s="78">
        <f>SUM(E7:E34)</f>
        <v>1555180407</v>
      </c>
      <c r="F35" s="140">
        <f>E35*100/D35-100</f>
        <v>0.89057960587427942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ABFE-E8F4-489B-A4C8-DE39C14A9002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21</v>
      </c>
      <c r="D7" s="189">
        <v>87</v>
      </c>
      <c r="E7" s="189">
        <v>95</v>
      </c>
      <c r="F7" s="190">
        <v>9.1954022988505812</v>
      </c>
      <c r="G7" s="37"/>
    </row>
    <row r="8" spans="1:14" ht="15.6" customHeight="1">
      <c r="A8" s="188" t="s">
        <v>11</v>
      </c>
      <c r="B8" s="189">
        <v>8</v>
      </c>
      <c r="C8" s="189">
        <v>8</v>
      </c>
      <c r="D8" s="189">
        <v>50</v>
      </c>
      <c r="E8" s="189">
        <v>51</v>
      </c>
      <c r="F8" s="190">
        <v>2</v>
      </c>
      <c r="G8" s="6"/>
    </row>
    <row r="9" spans="1:14" ht="15.6" customHeight="1">
      <c r="A9" s="188" t="s">
        <v>8</v>
      </c>
      <c r="B9" s="189">
        <v>2</v>
      </c>
      <c r="C9" s="189">
        <v>3</v>
      </c>
      <c r="D9" s="189">
        <v>12</v>
      </c>
      <c r="E9" s="189">
        <v>17</v>
      </c>
      <c r="F9" s="190">
        <v>41.666666666666657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</v>
      </c>
      <c r="C12" s="189">
        <v>28</v>
      </c>
      <c r="D12" s="189">
        <v>150</v>
      </c>
      <c r="E12" s="189">
        <v>169</v>
      </c>
      <c r="F12" s="190">
        <v>12.66666666666667</v>
      </c>
    </row>
    <row r="13" spans="1:14" ht="15.6" customHeight="1">
      <c r="A13" s="188" t="s">
        <v>175</v>
      </c>
      <c r="B13" s="189">
        <v>82</v>
      </c>
      <c r="C13" s="189">
        <v>84</v>
      </c>
      <c r="D13" s="189">
        <v>382</v>
      </c>
      <c r="E13" s="189">
        <v>428</v>
      </c>
      <c r="F13" s="190">
        <v>12.041884816753919</v>
      </c>
    </row>
    <row r="14" spans="1:14" ht="15.6" customHeight="1">
      <c r="A14" s="188" t="s">
        <v>148</v>
      </c>
      <c r="B14" s="189">
        <v>76</v>
      </c>
      <c r="C14" s="189">
        <v>79</v>
      </c>
      <c r="D14" s="189">
        <v>398</v>
      </c>
      <c r="E14" s="189">
        <v>463</v>
      </c>
      <c r="F14" s="190">
        <v>16.331658291457291</v>
      </c>
    </row>
    <row r="15" spans="1:14" ht="15.6" customHeight="1">
      <c r="A15" s="188" t="s">
        <v>145</v>
      </c>
      <c r="B15" s="189">
        <v>8</v>
      </c>
      <c r="C15" s="189">
        <v>13</v>
      </c>
      <c r="D15" s="189">
        <v>43</v>
      </c>
      <c r="E15" s="189">
        <v>52</v>
      </c>
      <c r="F15" s="190">
        <v>20.93023255813954</v>
      </c>
    </row>
    <row r="16" spans="1:14" ht="15.6" customHeight="1">
      <c r="A16" s="188" t="s">
        <v>144</v>
      </c>
      <c r="B16" s="189">
        <v>9</v>
      </c>
      <c r="C16" s="189">
        <v>14</v>
      </c>
      <c r="D16" s="189">
        <v>61</v>
      </c>
      <c r="E16" s="189">
        <v>87</v>
      </c>
      <c r="F16" s="190">
        <v>42.622950819672127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14</v>
      </c>
      <c r="E19" s="189">
        <v>12</v>
      </c>
      <c r="F19" s="190">
        <v>-14.28571428571429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21</v>
      </c>
      <c r="E20" s="189">
        <v>15</v>
      </c>
      <c r="F20" s="190">
        <v>-28.571428571428569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4</v>
      </c>
      <c r="C22" s="189">
        <v>2</v>
      </c>
      <c r="D22" s="189">
        <v>350</v>
      </c>
      <c r="E22" s="189">
        <v>459</v>
      </c>
      <c r="F22" s="190">
        <v>31.142857142857139</v>
      </c>
    </row>
    <row r="23" spans="1:7" ht="15.6" customHeight="1">
      <c r="A23" s="188" t="s">
        <v>165</v>
      </c>
      <c r="B23" s="189">
        <v>11</v>
      </c>
      <c r="C23" s="189">
        <v>21</v>
      </c>
      <c r="D23" s="189">
        <v>119</v>
      </c>
      <c r="E23" s="189">
        <v>172</v>
      </c>
      <c r="F23" s="190">
        <v>44.537815126050418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6</v>
      </c>
      <c r="E25" s="189">
        <v>7</v>
      </c>
      <c r="F25" s="190">
        <v>16.666666666666671</v>
      </c>
    </row>
    <row r="26" spans="1:7" ht="15.6" customHeight="1">
      <c r="A26" s="188" t="s">
        <v>152</v>
      </c>
      <c r="B26" s="189">
        <v>1</v>
      </c>
      <c r="C26" s="189">
        <v>1</v>
      </c>
      <c r="D26" s="189">
        <v>15</v>
      </c>
      <c r="E26" s="189">
        <v>25</v>
      </c>
      <c r="F26" s="190">
        <v>66.666666666666657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4</v>
      </c>
      <c r="C28" s="189">
        <v>3</v>
      </c>
      <c r="D28" s="189">
        <v>300</v>
      </c>
      <c r="E28" s="189">
        <v>402</v>
      </c>
      <c r="F28" s="190">
        <v>34</v>
      </c>
    </row>
    <row r="29" spans="1:7" ht="15.6" customHeight="1">
      <c r="A29" s="188" t="s">
        <v>178</v>
      </c>
      <c r="B29" s="189">
        <v>1</v>
      </c>
      <c r="C29" s="189">
        <v>0</v>
      </c>
      <c r="D29" s="189">
        <v>11</v>
      </c>
      <c r="E29" s="189">
        <v>20</v>
      </c>
      <c r="F29" s="190">
        <v>81.818181818181813</v>
      </c>
    </row>
    <row r="30" spans="1:7" ht="15.6" customHeight="1">
      <c r="A30" s="188" t="s">
        <v>179</v>
      </c>
      <c r="B30" s="189">
        <v>4</v>
      </c>
      <c r="C30" s="189">
        <v>4</v>
      </c>
      <c r="D30" s="189">
        <v>38</v>
      </c>
      <c r="E30" s="189">
        <v>45</v>
      </c>
      <c r="F30" s="190">
        <v>18.421052631578949</v>
      </c>
    </row>
    <row r="31" spans="1:7" ht="15.6" customHeight="1">
      <c r="A31" s="188" t="s">
        <v>180</v>
      </c>
      <c r="B31" s="189">
        <v>4</v>
      </c>
      <c r="C31" s="189">
        <v>6</v>
      </c>
      <c r="D31" s="189">
        <v>30</v>
      </c>
      <c r="E31" s="189">
        <v>30</v>
      </c>
      <c r="F31" s="190">
        <v>0</v>
      </c>
    </row>
    <row r="32" spans="1:7" ht="15.6" customHeight="1">
      <c r="A32" s="188" t="s">
        <v>181</v>
      </c>
      <c r="B32" s="189">
        <v>22</v>
      </c>
      <c r="C32" s="189">
        <v>27</v>
      </c>
      <c r="D32" s="189">
        <v>137</v>
      </c>
      <c r="E32" s="189">
        <v>160</v>
      </c>
      <c r="F32" s="190">
        <v>16.788321167883211</v>
      </c>
    </row>
    <row r="33" spans="1:6" ht="15.6" customHeight="1">
      <c r="A33" s="188" t="s">
        <v>182</v>
      </c>
      <c r="B33" s="189">
        <v>7</v>
      </c>
      <c r="C33" s="189">
        <v>12</v>
      </c>
      <c r="D33" s="189">
        <v>42</v>
      </c>
      <c r="E33" s="189">
        <v>63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285</v>
      </c>
      <c r="C35" s="77">
        <f>SUM(C7:C34)</f>
        <v>328</v>
      </c>
      <c r="D35" s="178">
        <f>SUM(D7:D34)</f>
        <v>2291</v>
      </c>
      <c r="E35" s="178">
        <f>SUM(E7:E34)</f>
        <v>2796</v>
      </c>
      <c r="F35" s="140">
        <f>E35*100/D35-100</f>
        <v>22.042776080314269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1D2C0-9425-4311-B0FD-2F3304C6B78C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37"/>
    </row>
    <row r="8" spans="1:14" ht="15.6" customHeight="1">
      <c r="A8" s="188" t="s">
        <v>11</v>
      </c>
      <c r="B8" s="189">
        <v>48906</v>
      </c>
      <c r="C8" s="189">
        <v>54266</v>
      </c>
      <c r="D8" s="189">
        <v>199298</v>
      </c>
      <c r="E8" s="189">
        <v>214466</v>
      </c>
      <c r="F8" s="190">
        <v>7.6107136047526742</v>
      </c>
      <c r="G8" s="6"/>
    </row>
    <row r="9" spans="1:14" ht="15.6" customHeight="1">
      <c r="A9" s="188" t="s">
        <v>8</v>
      </c>
      <c r="B9" s="189">
        <v>257889</v>
      </c>
      <c r="C9" s="189">
        <v>231345</v>
      </c>
      <c r="D9" s="189">
        <v>464529</v>
      </c>
      <c r="E9" s="189">
        <v>432984</v>
      </c>
      <c r="F9" s="190">
        <v>-6.7907493396537149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1022249</v>
      </c>
      <c r="D11" s="189">
        <v>3035540</v>
      </c>
      <c r="E11" s="189">
        <v>3274943</v>
      </c>
      <c r="F11" s="190">
        <v>7.886669258187994</v>
      </c>
    </row>
    <row r="12" spans="1:14" ht="15.6" customHeight="1">
      <c r="A12" s="188" t="s">
        <v>6</v>
      </c>
      <c r="B12" s="189">
        <v>72758</v>
      </c>
      <c r="C12" s="189">
        <v>79612</v>
      </c>
      <c r="D12" s="189">
        <v>325583</v>
      </c>
      <c r="E12" s="189">
        <v>309492</v>
      </c>
      <c r="F12" s="190">
        <v>-4.9422113562440302</v>
      </c>
    </row>
    <row r="13" spans="1:14" ht="15.6" customHeight="1">
      <c r="A13" s="188" t="s">
        <v>175</v>
      </c>
      <c r="B13" s="189">
        <v>1453625</v>
      </c>
      <c r="C13" s="189">
        <v>1390966</v>
      </c>
      <c r="D13" s="189">
        <v>5413798</v>
      </c>
      <c r="E13" s="189">
        <v>5476682</v>
      </c>
      <c r="F13" s="190">
        <v>1.1615505417823191</v>
      </c>
    </row>
    <row r="14" spans="1:14" ht="15.6" customHeight="1">
      <c r="A14" s="188" t="s">
        <v>148</v>
      </c>
      <c r="B14" s="189">
        <v>712594</v>
      </c>
      <c r="C14" s="189">
        <v>724052</v>
      </c>
      <c r="D14" s="189">
        <v>2836545</v>
      </c>
      <c r="E14" s="189">
        <v>3068728</v>
      </c>
      <c r="F14" s="190">
        <v>8.1854157081942986</v>
      </c>
    </row>
    <row r="15" spans="1:14" ht="15.6" customHeight="1">
      <c r="A15" s="188" t="s">
        <v>145</v>
      </c>
      <c r="B15" s="189">
        <v>39331</v>
      </c>
      <c r="C15" s="189">
        <v>58154</v>
      </c>
      <c r="D15" s="189">
        <v>144980</v>
      </c>
      <c r="E15" s="189">
        <v>178050</v>
      </c>
      <c r="F15" s="190">
        <v>22.810042764519238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1078263</v>
      </c>
      <c r="E18" s="189">
        <v>1142572</v>
      </c>
      <c r="F18" s="190">
        <v>5.9641293450670219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14191</v>
      </c>
      <c r="D20" s="189">
        <v>25038</v>
      </c>
      <c r="E20" s="189">
        <v>37331</v>
      </c>
      <c r="F20" s="190">
        <v>49.097371994568249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33972</v>
      </c>
      <c r="E21" s="189">
        <v>29337</v>
      </c>
      <c r="F21" s="190">
        <v>-13.643588837866471</v>
      </c>
    </row>
    <row r="22" spans="1:7" ht="15.6" customHeight="1">
      <c r="A22" s="188" t="s">
        <v>146</v>
      </c>
      <c r="B22" s="189">
        <v>198319</v>
      </c>
      <c r="C22" s="189">
        <v>182334</v>
      </c>
      <c r="D22" s="189">
        <v>1868259</v>
      </c>
      <c r="E22" s="189">
        <v>2065741</v>
      </c>
      <c r="F22" s="190">
        <v>10.57037594894499</v>
      </c>
    </row>
    <row r="23" spans="1:7" ht="15.6" customHeight="1">
      <c r="A23" s="188" t="s">
        <v>165</v>
      </c>
      <c r="B23" s="189">
        <v>89423</v>
      </c>
      <c r="C23" s="189">
        <v>109803</v>
      </c>
      <c r="D23" s="189">
        <v>384224</v>
      </c>
      <c r="E23" s="189">
        <v>453650</v>
      </c>
      <c r="F23" s="190">
        <v>18.069147164154241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131709</v>
      </c>
      <c r="C25" s="189">
        <v>88000</v>
      </c>
      <c r="D25" s="189">
        <v>362595</v>
      </c>
      <c r="E25" s="189">
        <v>308288</v>
      </c>
      <c r="F25" s="190">
        <v>-14.977316289524129</v>
      </c>
    </row>
    <row r="26" spans="1:7" ht="15.6" customHeight="1">
      <c r="A26" s="188" t="s">
        <v>152</v>
      </c>
      <c r="B26" s="189">
        <v>46980</v>
      </c>
      <c r="C26" s="189">
        <v>46846</v>
      </c>
      <c r="D26" s="189">
        <v>109323</v>
      </c>
      <c r="E26" s="189">
        <v>110687</v>
      </c>
      <c r="F26" s="190">
        <v>1.247678896481077</v>
      </c>
    </row>
    <row r="27" spans="1:7" ht="15.6" customHeight="1">
      <c r="A27" s="188" t="s">
        <v>173</v>
      </c>
      <c r="B27" s="189">
        <v>107</v>
      </c>
      <c r="C27" s="189">
        <v>2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533172</v>
      </c>
      <c r="C28" s="189">
        <v>600284</v>
      </c>
      <c r="D28" s="189">
        <v>3819950</v>
      </c>
      <c r="E28" s="189">
        <v>4223463</v>
      </c>
      <c r="F28" s="190">
        <v>10.563305802431969</v>
      </c>
    </row>
    <row r="29" spans="1:7" ht="15.6" customHeight="1">
      <c r="A29" s="188" t="s">
        <v>178</v>
      </c>
      <c r="B29" s="189">
        <v>30987</v>
      </c>
      <c r="C29" s="189">
        <v>31247</v>
      </c>
      <c r="D29" s="189">
        <v>144788</v>
      </c>
      <c r="E29" s="189">
        <v>140590</v>
      </c>
      <c r="F29" s="190">
        <v>-2.899411553443656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197545</v>
      </c>
      <c r="C32" s="189">
        <v>219223</v>
      </c>
      <c r="D32" s="189">
        <v>864587</v>
      </c>
      <c r="E32" s="189">
        <v>896765</v>
      </c>
      <c r="F32" s="190">
        <v>3.7217769871626558</v>
      </c>
    </row>
    <row r="33" spans="1:6" ht="15.6" customHeight="1">
      <c r="A33" s="188" t="s">
        <v>182</v>
      </c>
      <c r="B33" s="189">
        <v>20310</v>
      </c>
      <c r="C33" s="189">
        <v>43910</v>
      </c>
      <c r="D33" s="189">
        <v>87710</v>
      </c>
      <c r="E33" s="189">
        <v>160669</v>
      </c>
      <c r="F33" s="190">
        <v>83.182077300193811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5136975</v>
      </c>
      <c r="C35" s="77">
        <f>SUM(C7:C34)</f>
        <v>5258840</v>
      </c>
      <c r="D35" s="76">
        <f>SUM(D7:D34)</f>
        <v>21578380</v>
      </c>
      <c r="E35" s="78">
        <f>SUM(E7:E34)</f>
        <v>22977322</v>
      </c>
      <c r="F35" s="140">
        <f>E35*100/D35-100</f>
        <v>6.4830724085867359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E3BB8-7694-4E15-81F7-91D4C9F257A9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20988</v>
      </c>
      <c r="C8" s="189">
        <v>25114</v>
      </c>
      <c r="D8" s="189">
        <v>79277</v>
      </c>
      <c r="E8" s="189">
        <v>87849</v>
      </c>
      <c r="F8" s="190">
        <v>10.81271995660785</v>
      </c>
      <c r="G8" s="6"/>
    </row>
    <row r="9" spans="1:14" ht="15.6" customHeight="1">
      <c r="A9" s="188" t="s">
        <v>8</v>
      </c>
      <c r="B9" s="189">
        <v>255697</v>
      </c>
      <c r="C9" s="189">
        <v>227284</v>
      </c>
      <c r="D9" s="189">
        <v>456691</v>
      </c>
      <c r="E9" s="189">
        <v>421617</v>
      </c>
      <c r="F9" s="190">
        <v>-7.6800287283962243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1022249</v>
      </c>
      <c r="D11" s="189">
        <v>3035540</v>
      </c>
      <c r="E11" s="189">
        <v>3274943</v>
      </c>
      <c r="F11" s="190">
        <v>7.886669258187994</v>
      </c>
    </row>
    <row r="12" spans="1:14" ht="15.6" customHeight="1">
      <c r="A12" s="188" t="s">
        <v>6</v>
      </c>
      <c r="B12" s="189">
        <v>5451</v>
      </c>
      <c r="C12" s="189">
        <v>4975</v>
      </c>
      <c r="D12" s="189">
        <v>19989</v>
      </c>
      <c r="E12" s="189">
        <v>24748</v>
      </c>
      <c r="F12" s="190">
        <v>23.80809445194858</v>
      </c>
    </row>
    <row r="13" spans="1:14" ht="15.6" customHeight="1">
      <c r="A13" s="188" t="s">
        <v>175</v>
      </c>
      <c r="B13" s="189">
        <v>1115373</v>
      </c>
      <c r="C13" s="189">
        <v>1036323</v>
      </c>
      <c r="D13" s="189">
        <v>4121029</v>
      </c>
      <c r="E13" s="189">
        <v>4062935</v>
      </c>
      <c r="F13" s="190">
        <v>-1.4096964617332191</v>
      </c>
    </row>
    <row r="14" spans="1:14" ht="15.6" customHeight="1">
      <c r="A14" s="188" t="s">
        <v>148</v>
      </c>
      <c r="B14" s="189">
        <v>259410</v>
      </c>
      <c r="C14" s="189">
        <v>270921</v>
      </c>
      <c r="D14" s="189">
        <v>920665</v>
      </c>
      <c r="E14" s="189">
        <v>923703</v>
      </c>
      <c r="F14" s="190">
        <v>0.32997887396609832</v>
      </c>
    </row>
    <row r="15" spans="1:14" ht="15.6" customHeight="1">
      <c r="A15" s="188" t="s">
        <v>145</v>
      </c>
      <c r="B15" s="189">
        <v>21469</v>
      </c>
      <c r="C15" s="189">
        <v>24969</v>
      </c>
      <c r="D15" s="189">
        <v>72149</v>
      </c>
      <c r="E15" s="189">
        <v>90218</v>
      </c>
      <c r="F15" s="190">
        <v>25.044006153931448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1075699</v>
      </c>
      <c r="E18" s="189">
        <v>1135359</v>
      </c>
      <c r="F18" s="190">
        <v>5.5461611473097889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32928</v>
      </c>
      <c r="E21" s="189">
        <v>27322</v>
      </c>
      <c r="F21" s="190">
        <v>-17.025024295432459</v>
      </c>
    </row>
    <row r="22" spans="1:7" ht="15.6" customHeight="1">
      <c r="A22" s="188" t="s">
        <v>146</v>
      </c>
      <c r="B22" s="189">
        <v>183893</v>
      </c>
      <c r="C22" s="189">
        <v>175482</v>
      </c>
      <c r="D22" s="189">
        <v>903852</v>
      </c>
      <c r="E22" s="189">
        <v>871823</v>
      </c>
      <c r="F22" s="190">
        <v>-3.5436111221748661</v>
      </c>
    </row>
    <row r="23" spans="1:7" ht="15.6" customHeight="1">
      <c r="A23" s="188" t="s">
        <v>165</v>
      </c>
      <c r="B23" s="189">
        <v>53372</v>
      </c>
      <c r="C23" s="189">
        <v>51919</v>
      </c>
      <c r="D23" s="189">
        <v>183866</v>
      </c>
      <c r="E23" s="189">
        <v>189514</v>
      </c>
      <c r="F23" s="190">
        <v>3.071802290798729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129817</v>
      </c>
      <c r="C25" s="189">
        <v>88000</v>
      </c>
      <c r="D25" s="189">
        <v>357819</v>
      </c>
      <c r="E25" s="189">
        <v>304895</v>
      </c>
      <c r="F25" s="190">
        <v>-14.79071821228051</v>
      </c>
    </row>
    <row r="26" spans="1:7" ht="15.6" customHeight="1">
      <c r="A26" s="188" t="s">
        <v>152</v>
      </c>
      <c r="B26" s="189">
        <v>43298</v>
      </c>
      <c r="C26" s="189">
        <v>44716</v>
      </c>
      <c r="D26" s="189">
        <v>88692</v>
      </c>
      <c r="E26" s="189">
        <v>87355</v>
      </c>
      <c r="F26" s="190">
        <v>-1.5074640328327289</v>
      </c>
    </row>
    <row r="27" spans="1:7" ht="15.6" customHeight="1">
      <c r="A27" s="188" t="s">
        <v>173</v>
      </c>
      <c r="B27" s="189">
        <v>2</v>
      </c>
      <c r="C27" s="189">
        <v>2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518752</v>
      </c>
      <c r="C28" s="189">
        <v>590658</v>
      </c>
      <c r="D28" s="189">
        <v>3150229</v>
      </c>
      <c r="E28" s="189">
        <v>3329869</v>
      </c>
      <c r="F28" s="190">
        <v>5.7024425843327577</v>
      </c>
    </row>
    <row r="29" spans="1:7" ht="15.6" customHeight="1">
      <c r="A29" s="188" t="s">
        <v>178</v>
      </c>
      <c r="B29" s="189">
        <v>27762</v>
      </c>
      <c r="C29" s="189">
        <v>31247</v>
      </c>
      <c r="D29" s="189">
        <v>126357</v>
      </c>
      <c r="E29" s="189">
        <v>120857</v>
      </c>
      <c r="F29" s="190">
        <v>-4.352746583093932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103471</v>
      </c>
      <c r="C32" s="189">
        <v>101063</v>
      </c>
      <c r="D32" s="189">
        <v>464852</v>
      </c>
      <c r="E32" s="189">
        <v>466542</v>
      </c>
      <c r="F32" s="190">
        <v>0.36355657284468629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3948575</v>
      </c>
      <c r="C35" s="77">
        <f>SUM(C7:C34)</f>
        <v>3937754</v>
      </c>
      <c r="D35" s="76">
        <f>SUM(D7:D34)</f>
        <v>15089636</v>
      </c>
      <c r="E35" s="78">
        <f>SUM(E7:E34)</f>
        <v>15419554</v>
      </c>
      <c r="F35" s="140">
        <f>E35*100/D35-100</f>
        <v>2.1863880613157249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D1EE-E4ED-4CDA-97FB-248082BA354E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13"/>
    </row>
    <row r="8" spans="1:14" ht="15.6" customHeight="1">
      <c r="A8" s="188" t="s">
        <v>11</v>
      </c>
      <c r="B8" s="189">
        <v>27918</v>
      </c>
      <c r="C8" s="189">
        <v>29152</v>
      </c>
      <c r="D8" s="189">
        <v>120021</v>
      </c>
      <c r="E8" s="189">
        <v>126617</v>
      </c>
      <c r="F8" s="190">
        <v>5.495704918305961</v>
      </c>
      <c r="G8" s="6"/>
    </row>
    <row r="9" spans="1:14" ht="15.6" customHeight="1">
      <c r="A9" s="188" t="s">
        <v>8</v>
      </c>
      <c r="B9" s="189">
        <v>2192</v>
      </c>
      <c r="C9" s="189">
        <v>4061</v>
      </c>
      <c r="D9" s="189">
        <v>7838</v>
      </c>
      <c r="E9" s="189">
        <v>11367</v>
      </c>
      <c r="F9" s="190">
        <v>45.024240877774929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67307</v>
      </c>
      <c r="C12" s="189">
        <v>74637</v>
      </c>
      <c r="D12" s="189">
        <v>305594</v>
      </c>
      <c r="E12" s="189">
        <v>284744</v>
      </c>
      <c r="F12" s="190">
        <v>-6.8227779341217456</v>
      </c>
    </row>
    <row r="13" spans="1:14" ht="15.6" customHeight="1">
      <c r="A13" s="188" t="s">
        <v>175</v>
      </c>
      <c r="B13" s="189">
        <v>338252</v>
      </c>
      <c r="C13" s="189">
        <v>354643</v>
      </c>
      <c r="D13" s="189">
        <v>1292769</v>
      </c>
      <c r="E13" s="189">
        <v>1413747</v>
      </c>
      <c r="F13" s="190">
        <v>9.3580523666641113</v>
      </c>
    </row>
    <row r="14" spans="1:14" ht="15.6" customHeight="1">
      <c r="A14" s="188" t="s">
        <v>148</v>
      </c>
      <c r="B14" s="189">
        <v>453184</v>
      </c>
      <c r="C14" s="189">
        <v>453131</v>
      </c>
      <c r="D14" s="189">
        <v>1915880</v>
      </c>
      <c r="E14" s="189">
        <v>2145025</v>
      </c>
      <c r="F14" s="190">
        <v>11.960300227571659</v>
      </c>
    </row>
    <row r="15" spans="1:14" ht="15.6" customHeight="1">
      <c r="A15" s="188" t="s">
        <v>145</v>
      </c>
      <c r="B15" s="189">
        <v>17862</v>
      </c>
      <c r="C15" s="189">
        <v>33185</v>
      </c>
      <c r="D15" s="189">
        <v>72831</v>
      </c>
      <c r="E15" s="189">
        <v>87832</v>
      </c>
      <c r="F15" s="190">
        <v>20.596998530845379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14191</v>
      </c>
      <c r="D20" s="189">
        <v>25038</v>
      </c>
      <c r="E20" s="189">
        <v>37331</v>
      </c>
      <c r="F20" s="190">
        <v>49.097371994568249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14426</v>
      </c>
      <c r="C22" s="189">
        <v>6852</v>
      </c>
      <c r="D22" s="189">
        <v>964407</v>
      </c>
      <c r="E22" s="189">
        <v>1193918</v>
      </c>
      <c r="F22" s="190">
        <v>23.798147462637662</v>
      </c>
    </row>
    <row r="23" spans="1:7" ht="15.6" customHeight="1">
      <c r="A23" s="188" t="s">
        <v>165</v>
      </c>
      <c r="B23" s="189">
        <v>36051</v>
      </c>
      <c r="C23" s="189">
        <v>57884</v>
      </c>
      <c r="D23" s="189">
        <v>200358</v>
      </c>
      <c r="E23" s="189">
        <v>264136</v>
      </c>
      <c r="F23" s="190">
        <v>31.832020682977461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1892</v>
      </c>
      <c r="C25" s="189">
        <v>0</v>
      </c>
      <c r="D25" s="189">
        <v>4776</v>
      </c>
      <c r="E25" s="189">
        <v>3393</v>
      </c>
      <c r="F25" s="190">
        <v>-28.957286432160799</v>
      </c>
    </row>
    <row r="26" spans="1:7" ht="15.6" customHeight="1">
      <c r="A26" s="188" t="s">
        <v>152</v>
      </c>
      <c r="B26" s="189">
        <v>3682</v>
      </c>
      <c r="C26" s="189">
        <v>2130</v>
      </c>
      <c r="D26" s="189">
        <v>20631</v>
      </c>
      <c r="E26" s="189">
        <v>23332</v>
      </c>
      <c r="F26" s="190">
        <v>13.0919490087732</v>
      </c>
    </row>
    <row r="27" spans="1:7" ht="15.6" customHeight="1">
      <c r="A27" s="188" t="s">
        <v>173</v>
      </c>
      <c r="B27" s="189">
        <v>105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14420</v>
      </c>
      <c r="C28" s="189">
        <v>9626</v>
      </c>
      <c r="D28" s="189">
        <v>669721</v>
      </c>
      <c r="E28" s="189">
        <v>893594</v>
      </c>
      <c r="F28" s="190">
        <v>33.427800531863262</v>
      </c>
    </row>
    <row r="29" spans="1:7" ht="15.6" customHeight="1">
      <c r="A29" s="188" t="s">
        <v>178</v>
      </c>
      <c r="B29" s="189">
        <v>3225</v>
      </c>
      <c r="C29" s="189">
        <v>0</v>
      </c>
      <c r="D29" s="189">
        <v>18431</v>
      </c>
      <c r="E29" s="189">
        <v>19733</v>
      </c>
      <c r="F29" s="190">
        <v>7.0641853399164489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10155</v>
      </c>
      <c r="F30" s="190">
        <v>-15.57199866977054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94074</v>
      </c>
      <c r="C32" s="189">
        <v>118160</v>
      </c>
      <c r="D32" s="189">
        <v>399735</v>
      </c>
      <c r="E32" s="189">
        <v>430223</v>
      </c>
      <c r="F32" s="190">
        <v>7.6270529225611901</v>
      </c>
    </row>
    <row r="33" spans="1:6" ht="15.6" customHeight="1">
      <c r="A33" s="188" t="s">
        <v>182</v>
      </c>
      <c r="B33" s="189">
        <v>20310</v>
      </c>
      <c r="C33" s="189">
        <v>43910</v>
      </c>
      <c r="D33" s="189">
        <v>87710</v>
      </c>
      <c r="E33" s="189">
        <v>160669</v>
      </c>
      <c r="F33" s="190">
        <v>83.182077300193811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1188400</v>
      </c>
      <c r="C35" s="77">
        <f>SUM(C7:C34)</f>
        <v>1321086</v>
      </c>
      <c r="D35" s="76">
        <f>SUM(D7:D34)</f>
        <v>6488744</v>
      </c>
      <c r="E35" s="178">
        <f>SUM(E7:E34)</f>
        <v>7557768</v>
      </c>
      <c r="F35" s="140">
        <f>E35*100/D35-100</f>
        <v>16.475052799124143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2E3D0-A66C-44A7-AA24-99C8ABB959FF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265" t="s">
        <v>15</v>
      </c>
      <c r="B5" s="265"/>
      <c r="C5" s="265"/>
      <c r="D5" s="263" t="s">
        <v>154</v>
      </c>
      <c r="E5" s="263"/>
      <c r="F5" s="264" t="s">
        <v>0</v>
      </c>
      <c r="G5" s="264"/>
      <c r="H5" s="263" t="s">
        <v>12</v>
      </c>
      <c r="I5" s="263"/>
      <c r="J5" s="37"/>
      <c r="K5" s="7"/>
    </row>
    <row r="6" spans="1:15" ht="15" customHeight="1">
      <c r="A6" s="265"/>
      <c r="B6" s="265"/>
      <c r="C6" s="265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67" t="s">
        <v>16</v>
      </c>
      <c r="B7" s="155" t="s">
        <v>21</v>
      </c>
      <c r="C7" s="148" t="s">
        <v>2</v>
      </c>
      <c r="D7" s="53" cm="1">
        <f t="array" ref="D7:G7">Líquidos!B35:E35</f>
        <v>14924021</v>
      </c>
      <c r="E7" s="53">
        <v>16447652</v>
      </c>
      <c r="F7" s="53">
        <v>107023240</v>
      </c>
      <c r="G7" s="53">
        <v>103532765</v>
      </c>
      <c r="H7" s="165">
        <f>G7-F7</f>
        <v>-3490475</v>
      </c>
      <c r="I7" s="142">
        <f>((G7*100/F7)-100)</f>
        <v>-3.2614178004702552</v>
      </c>
      <c r="J7" s="171"/>
      <c r="K7" s="13"/>
    </row>
    <row r="8" spans="1:15" ht="15" customHeight="1">
      <c r="A8" s="267"/>
      <c r="B8" s="42" t="s">
        <v>22</v>
      </c>
      <c r="C8" s="42" t="s">
        <v>2</v>
      </c>
      <c r="D8" s="53" cm="1">
        <f t="array" ref="D8:G8">Sólidos!B35:E35</f>
        <v>7253325</v>
      </c>
      <c r="E8" s="53">
        <v>6497564</v>
      </c>
      <c r="F8" s="55">
        <v>49162540</v>
      </c>
      <c r="G8" s="53">
        <v>46448973</v>
      </c>
      <c r="H8" s="47">
        <f t="shared" ref="H8:H18" si="0">G8-F8</f>
        <v>-2713567</v>
      </c>
      <c r="I8" s="141">
        <f>((G8*100/F8)-100)</f>
        <v>-5.5195825927627027</v>
      </c>
      <c r="J8" s="37"/>
      <c r="K8" s="13"/>
    </row>
    <row r="9" spans="1:15" ht="15" customHeight="1">
      <c r="A9" s="267"/>
      <c r="B9" s="266" t="s">
        <v>23</v>
      </c>
      <c r="C9" s="43" t="s">
        <v>2</v>
      </c>
      <c r="D9" s="53" cm="1">
        <f t="array" ref="D9:G9">'Mercancía general'!B35:E35</f>
        <v>23713925</v>
      </c>
      <c r="E9" s="66">
        <v>24063620</v>
      </c>
      <c r="F9" s="53">
        <v>165923872</v>
      </c>
      <c r="G9" s="67">
        <v>165536547</v>
      </c>
      <c r="H9" s="47">
        <f t="shared" si="0"/>
        <v>-387325</v>
      </c>
      <c r="I9" s="142">
        <f t="shared" ref="I9:I30" si="1">((G9*100/F9)-100)</f>
        <v>-0.23343536727493586</v>
      </c>
      <c r="J9" s="37"/>
      <c r="K9" s="13"/>
    </row>
    <row r="10" spans="1:15" ht="15" customHeight="1">
      <c r="A10" s="267"/>
      <c r="B10" s="266"/>
      <c r="C10" s="36" t="s">
        <v>24</v>
      </c>
      <c r="D10" s="56" cm="1">
        <f t="array" ref="D10:G10">'Mercancías contenedores'!B35:E35</f>
        <v>16329235</v>
      </c>
      <c r="E10" s="56">
        <v>16335307</v>
      </c>
      <c r="F10" s="68">
        <v>114769809</v>
      </c>
      <c r="G10" s="56">
        <v>112125606</v>
      </c>
      <c r="H10" s="48">
        <f t="shared" si="0"/>
        <v>-2644203</v>
      </c>
      <c r="I10" s="143">
        <f t="shared" si="1"/>
        <v>-2.3039186202705935</v>
      </c>
      <c r="J10" s="37"/>
      <c r="K10" s="13"/>
    </row>
    <row r="11" spans="1:15" ht="15" customHeight="1">
      <c r="A11" s="267"/>
      <c r="B11" s="266"/>
      <c r="C11" s="36" t="s">
        <v>25</v>
      </c>
      <c r="D11" s="69">
        <f>D9-D10</f>
        <v>7384690</v>
      </c>
      <c r="E11" s="69">
        <f t="shared" ref="E11:G11" si="2">E9-E10</f>
        <v>7728313</v>
      </c>
      <c r="F11" s="70">
        <f t="shared" si="2"/>
        <v>51154063</v>
      </c>
      <c r="G11" s="71">
        <f t="shared" si="2"/>
        <v>53410941</v>
      </c>
      <c r="H11" s="48">
        <f t="shared" si="0"/>
        <v>2256878</v>
      </c>
      <c r="I11" s="144">
        <f t="shared" si="1"/>
        <v>4.4119232523133149</v>
      </c>
      <c r="J11" s="37"/>
      <c r="K11" s="13"/>
    </row>
    <row r="12" spans="1:15" ht="15" customHeight="1">
      <c r="A12" s="267"/>
      <c r="B12" s="40"/>
      <c r="C12" s="41" t="s">
        <v>26</v>
      </c>
      <c r="D12" s="49">
        <f>SUM(D7,D8,D9)</f>
        <v>45891271</v>
      </c>
      <c r="E12" s="49">
        <f>SUM(E7,E8,E9)</f>
        <v>47008836</v>
      </c>
      <c r="F12" s="49">
        <f>SUM(F7,F8,F9)</f>
        <v>322109652</v>
      </c>
      <c r="G12" s="49">
        <f>SUM(G7,G8,G9)</f>
        <v>315518285</v>
      </c>
      <c r="H12" s="50">
        <f t="shared" si="0"/>
        <v>-6591367</v>
      </c>
      <c r="I12" s="145">
        <f t="shared" si="1"/>
        <v>-2.046311546106665</v>
      </c>
      <c r="J12" s="37"/>
      <c r="K12" s="13"/>
    </row>
    <row r="13" spans="1:15" ht="15" customHeight="1">
      <c r="A13" s="268" t="s">
        <v>17</v>
      </c>
      <c r="B13" s="42" t="s">
        <v>27</v>
      </c>
      <c r="C13" s="43" t="s">
        <v>2</v>
      </c>
      <c r="D13" s="51" cm="1">
        <f t="array" ref="D13:G13">Pesca!B35:E35</f>
        <v>15428.565999999995</v>
      </c>
      <c r="E13" s="52">
        <v>13613.257999999996</v>
      </c>
      <c r="F13" s="53">
        <v>82884.84599999999</v>
      </c>
      <c r="G13" s="54">
        <v>82723.622000000018</v>
      </c>
      <c r="H13" s="53">
        <f>G13-F13</f>
        <v>-161.22399999997288</v>
      </c>
      <c r="I13" s="146">
        <f t="shared" si="1"/>
        <v>-0.1945156536817052</v>
      </c>
      <c r="J13" s="38"/>
      <c r="K13" s="13"/>
    </row>
    <row r="14" spans="1:15" ht="15" customHeight="1">
      <c r="A14" s="268"/>
      <c r="B14" s="266" t="s">
        <v>28</v>
      </c>
      <c r="C14" s="43" t="s">
        <v>2</v>
      </c>
      <c r="D14" s="55" cm="1">
        <f t="array" ref="D14:G14">Avituallamiento!B35:E35</f>
        <v>1009420</v>
      </c>
      <c r="E14" s="53">
        <v>894831</v>
      </c>
      <c r="F14" s="53">
        <v>6925722</v>
      </c>
      <c r="G14" s="52">
        <v>6364092</v>
      </c>
      <c r="H14" s="53">
        <f>G14-F14</f>
        <v>-561630</v>
      </c>
      <c r="I14" s="142">
        <f t="shared" si="1"/>
        <v>-8.1093350267307898</v>
      </c>
      <c r="J14" s="13"/>
      <c r="K14" s="13"/>
    </row>
    <row r="15" spans="1:15" ht="15" customHeight="1">
      <c r="A15" s="268"/>
      <c r="B15" s="266"/>
      <c r="C15" s="36" t="s">
        <v>29</v>
      </c>
      <c r="D15" s="56" cm="1">
        <f t="array" ref="D15:G15">'Avi. combustibles'!B35:E35</f>
        <v>828433</v>
      </c>
      <c r="E15" s="57">
        <v>739436</v>
      </c>
      <c r="F15" s="58">
        <v>5823790</v>
      </c>
      <c r="G15" s="58">
        <v>5288891</v>
      </c>
      <c r="H15" s="56">
        <f>G15-F15</f>
        <v>-534899</v>
      </c>
      <c r="I15" s="147">
        <f t="shared" si="1"/>
        <v>-9.1847233502581673</v>
      </c>
      <c r="J15" s="13"/>
      <c r="K15" s="13"/>
      <c r="L15" s="39"/>
      <c r="O15" s="39"/>
    </row>
    <row r="16" spans="1:15" ht="15" customHeight="1">
      <c r="A16" s="268"/>
      <c r="B16" s="42" t="s">
        <v>30</v>
      </c>
      <c r="C16" s="43" t="s">
        <v>2</v>
      </c>
      <c r="D16" s="59" cm="1">
        <f t="array" ref="D16:G16">'Tráfico interior'!B35:E35</f>
        <v>300234</v>
      </c>
      <c r="E16" s="60">
        <v>135184</v>
      </c>
      <c r="F16" s="51">
        <v>2226884</v>
      </c>
      <c r="G16" s="52">
        <v>1921870</v>
      </c>
      <c r="H16" s="53">
        <f>G16-F16</f>
        <v>-305014</v>
      </c>
      <c r="I16" s="141">
        <f t="shared" si="1"/>
        <v>-13.696896650207194</v>
      </c>
      <c r="J16" s="13"/>
      <c r="K16" s="13"/>
    </row>
    <row r="17" spans="1:14" ht="15" customHeight="1">
      <c r="A17" s="268"/>
      <c r="B17" s="45"/>
      <c r="C17" s="45" t="s">
        <v>26</v>
      </c>
      <c r="D17" s="157">
        <f>SUM(D13,D14,D16)</f>
        <v>1325082.5660000001</v>
      </c>
      <c r="E17" s="158">
        <f t="shared" ref="E17:G17" si="3">SUM(E13,E14,E16)</f>
        <v>1043628.258</v>
      </c>
      <c r="F17" s="158">
        <f t="shared" si="3"/>
        <v>9235490.8460000008</v>
      </c>
      <c r="G17" s="158">
        <f t="shared" si="3"/>
        <v>8368685.6220000004</v>
      </c>
      <c r="H17" s="159">
        <f>G17-F17</f>
        <v>-866805.22400000039</v>
      </c>
      <c r="I17" s="145">
        <f t="shared" si="1"/>
        <v>-9.3855891197750907</v>
      </c>
      <c r="J17" s="13"/>
      <c r="K17" s="13"/>
    </row>
    <row r="18" spans="1:14" ht="15" customHeight="1">
      <c r="A18" s="269" t="s">
        <v>31</v>
      </c>
      <c r="B18" s="269"/>
      <c r="C18" s="269"/>
      <c r="D18" s="153">
        <f>D12+D17</f>
        <v>47216353.566</v>
      </c>
      <c r="E18" s="172">
        <f>E12+E17</f>
        <v>48052464.258000001</v>
      </c>
      <c r="F18" s="172">
        <f>F12+F17</f>
        <v>331345142.84600002</v>
      </c>
      <c r="G18" s="172">
        <f>G12+G17</f>
        <v>323886970.62199998</v>
      </c>
      <c r="H18" s="174">
        <f t="shared" si="0"/>
        <v>-7458172.2240000367</v>
      </c>
      <c r="I18" s="173">
        <f t="shared" si="1"/>
        <v>-2.2508771850222615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270" t="s">
        <v>48</v>
      </c>
      <c r="B20" s="266" t="s">
        <v>32</v>
      </c>
      <c r="C20" s="42" t="s">
        <v>2</v>
      </c>
      <c r="D20" s="53" cm="1">
        <f t="array" ref="D20:G20">'Mercancías tránsito'!B35:E35</f>
        <v>12546550</v>
      </c>
      <c r="E20" s="53">
        <v>12929614</v>
      </c>
      <c r="F20" s="53">
        <v>89848349</v>
      </c>
      <c r="G20" s="53">
        <v>87266621</v>
      </c>
      <c r="H20" s="61">
        <f>G20-F20</f>
        <v>-2581728</v>
      </c>
      <c r="I20" s="62">
        <f t="shared" si="1"/>
        <v>-2.8734284254906015</v>
      </c>
      <c r="J20" s="13"/>
      <c r="K20" s="13"/>
      <c r="L20" s="13"/>
      <c r="M20" s="13"/>
    </row>
    <row r="21" spans="1:14" ht="15" customHeight="1">
      <c r="A21" s="270"/>
      <c r="B21" s="266"/>
      <c r="C21" s="35" t="s">
        <v>24</v>
      </c>
      <c r="D21" s="63" cm="1">
        <f t="array" ref="D21:G21">'Mercan. contene. tránsito'!B35:E35</f>
        <v>9758412</v>
      </c>
      <c r="E21" s="63">
        <v>9432868</v>
      </c>
      <c r="F21" s="63">
        <v>70969547</v>
      </c>
      <c r="G21" s="63">
        <v>65853262</v>
      </c>
      <c r="H21" s="64">
        <f>G21-F21</f>
        <v>-5116285</v>
      </c>
      <c r="I21" s="65">
        <f t="shared" si="1"/>
        <v>-7.2091273176648514</v>
      </c>
      <c r="J21" s="13"/>
      <c r="K21" s="13"/>
      <c r="L21" s="13"/>
      <c r="M21" s="13"/>
    </row>
    <row r="22" spans="1:14" ht="15" customHeight="1">
      <c r="A22" s="270"/>
      <c r="B22" s="266" t="s">
        <v>33</v>
      </c>
      <c r="C22" s="42" t="s">
        <v>34</v>
      </c>
      <c r="D22" s="53" cm="1">
        <f t="array" ref="D22:G22">'Ro-Ro'!B35:E35</f>
        <v>6421310</v>
      </c>
      <c r="E22" s="53">
        <v>6742738</v>
      </c>
      <c r="F22" s="53">
        <v>43675763</v>
      </c>
      <c r="G22" s="53">
        <v>45037788</v>
      </c>
      <c r="H22" s="61">
        <f t="shared" ref="H22:H30" si="4">G22-F22</f>
        <v>1362025</v>
      </c>
      <c r="I22" s="62">
        <f t="shared" si="1"/>
        <v>3.1184915991049706</v>
      </c>
      <c r="J22" s="13"/>
      <c r="K22" s="13"/>
      <c r="L22" s="13"/>
      <c r="M22" s="13"/>
    </row>
    <row r="23" spans="1:14" ht="15" customHeight="1">
      <c r="A23" s="270"/>
      <c r="B23" s="266"/>
      <c r="C23" s="44" t="s">
        <v>35</v>
      </c>
      <c r="D23" s="63" cm="1">
        <f t="array" ref="D23:G23">'Ro-Ro UTIS'!B35:E35</f>
        <v>281729</v>
      </c>
      <c r="E23" s="63">
        <v>294985</v>
      </c>
      <c r="F23" s="63">
        <v>1870133</v>
      </c>
      <c r="G23" s="63">
        <v>1932671</v>
      </c>
      <c r="H23" s="64">
        <f t="shared" si="4"/>
        <v>62538</v>
      </c>
      <c r="I23" s="65">
        <f t="shared" si="1"/>
        <v>3.3440402367104411</v>
      </c>
      <c r="J23" s="13"/>
      <c r="K23" s="13"/>
      <c r="L23" s="13"/>
      <c r="M23" s="13"/>
    </row>
    <row r="24" spans="1:14" ht="15" customHeight="1">
      <c r="A24" s="270"/>
      <c r="B24" s="266" t="s">
        <v>36</v>
      </c>
      <c r="C24" s="42" t="s">
        <v>2</v>
      </c>
      <c r="D24" s="53" cm="1">
        <f t="array" ref="D24:G24">TEUS!B35:E35</f>
        <v>1537545.25</v>
      </c>
      <c r="E24" s="53">
        <v>1643905</v>
      </c>
      <c r="F24" s="53">
        <v>10682872.25</v>
      </c>
      <c r="G24" s="53">
        <v>10846342</v>
      </c>
      <c r="H24" s="61">
        <f t="shared" si="4"/>
        <v>163469.75</v>
      </c>
      <c r="I24" s="62">
        <f t="shared" si="1"/>
        <v>1.5302041077950719</v>
      </c>
      <c r="J24" s="13"/>
      <c r="K24" s="13"/>
      <c r="L24" s="13"/>
      <c r="M24" s="13"/>
    </row>
    <row r="25" spans="1:14" ht="15" customHeight="1">
      <c r="A25" s="270"/>
      <c r="B25" s="266"/>
      <c r="C25" s="35" t="s">
        <v>40</v>
      </c>
      <c r="D25" s="63" cm="1">
        <f t="array" ref="D25:G25">'TEUS tránsito'!B35:E35</f>
        <v>822965</v>
      </c>
      <c r="E25" s="63">
        <v>847909.25</v>
      </c>
      <c r="F25" s="63">
        <v>5792030.75</v>
      </c>
      <c r="G25" s="63">
        <v>5614851</v>
      </c>
      <c r="H25" s="64">
        <f t="shared" si="4"/>
        <v>-177179.75</v>
      </c>
      <c r="I25" s="65">
        <f t="shared" si="1"/>
        <v>-3.0590264045127924</v>
      </c>
      <c r="J25" s="13"/>
      <c r="K25" s="13"/>
      <c r="L25" s="13"/>
      <c r="M25" s="13"/>
    </row>
    <row r="26" spans="1:14" ht="15" customHeight="1">
      <c r="A26" s="270"/>
      <c r="B26" s="266"/>
      <c r="C26" s="35" t="s">
        <v>171</v>
      </c>
      <c r="D26" s="63" cm="1">
        <f t="array" ref="D26:G26">'TEUS nacional'!B35:E35</f>
        <v>177960.75</v>
      </c>
      <c r="E26" s="63">
        <v>184142</v>
      </c>
      <c r="F26" s="63">
        <v>1219803.25</v>
      </c>
      <c r="G26" s="63">
        <v>1240189.25</v>
      </c>
      <c r="H26" s="64">
        <f t="shared" si="4"/>
        <v>20386</v>
      </c>
      <c r="I26" s="65">
        <f t="shared" si="1"/>
        <v>1.6712531303716389</v>
      </c>
      <c r="J26" s="13"/>
      <c r="K26" s="13"/>
      <c r="L26" s="13"/>
      <c r="M26" s="13"/>
    </row>
    <row r="27" spans="1:14" ht="15" customHeight="1">
      <c r="A27" s="270"/>
      <c r="B27" s="266"/>
      <c r="C27" s="35" t="s">
        <v>170</v>
      </c>
      <c r="D27" s="63" cm="1">
        <f t="array" ref="D27:G27">'TEUS exterior'!B35:E35</f>
        <v>536619.5</v>
      </c>
      <c r="E27" s="63">
        <v>611853.75</v>
      </c>
      <c r="F27" s="63">
        <v>3671038.25</v>
      </c>
      <c r="G27" s="63">
        <v>3991301.75</v>
      </c>
      <c r="H27" s="64">
        <f t="shared" si="4"/>
        <v>320263.5</v>
      </c>
      <c r="I27" s="65">
        <f t="shared" si="1"/>
        <v>8.7240578329577403</v>
      </c>
      <c r="J27" s="13"/>
      <c r="K27" s="13"/>
      <c r="L27" s="13"/>
      <c r="M27" s="13"/>
    </row>
    <row r="28" spans="1:14" ht="15" customHeight="1">
      <c r="A28" s="270"/>
      <c r="B28" s="266" t="s">
        <v>37</v>
      </c>
      <c r="C28" s="42" t="s">
        <v>41</v>
      </c>
      <c r="D28" s="53" cm="1">
        <f t="array" ref="D28:G28">'Buques número'!B35:E35</f>
        <v>16352</v>
      </c>
      <c r="E28" s="53">
        <v>15830</v>
      </c>
      <c r="F28" s="53">
        <v>95388</v>
      </c>
      <c r="G28" s="53">
        <v>94041</v>
      </c>
      <c r="H28" s="61">
        <f t="shared" si="4"/>
        <v>-1347</v>
      </c>
      <c r="I28" s="62">
        <f t="shared" si="1"/>
        <v>-1.4121273116115276</v>
      </c>
      <c r="J28" s="13"/>
      <c r="K28" s="13"/>
      <c r="L28" s="13"/>
      <c r="M28" s="13"/>
    </row>
    <row r="29" spans="1:14" ht="15" customHeight="1">
      <c r="A29" s="270"/>
      <c r="B29" s="266"/>
      <c r="C29" s="42" t="s">
        <v>42</v>
      </c>
      <c r="D29" s="53" cm="1">
        <f t="array" ref="D29:G29">'Buques GT'!B35:E35</f>
        <v>235779498</v>
      </c>
      <c r="E29" s="53">
        <v>241445068</v>
      </c>
      <c r="F29" s="53">
        <v>1541452545</v>
      </c>
      <c r="G29" s="53">
        <v>1555180407</v>
      </c>
      <c r="H29" s="61">
        <f t="shared" si="4"/>
        <v>13727862</v>
      </c>
      <c r="I29" s="62">
        <f t="shared" si="1"/>
        <v>0.89057960587427942</v>
      </c>
      <c r="J29" s="13"/>
      <c r="K29" s="13"/>
      <c r="L29" s="13"/>
      <c r="M29" s="13"/>
    </row>
    <row r="30" spans="1:14" ht="15" customHeight="1">
      <c r="A30" s="270"/>
      <c r="B30" s="266"/>
      <c r="C30" s="35" t="s">
        <v>43</v>
      </c>
      <c r="D30" s="63" cm="1">
        <f t="array" ref="D30:G30">Cruceros!B35:E35</f>
        <v>285</v>
      </c>
      <c r="E30" s="63">
        <v>328</v>
      </c>
      <c r="F30" s="63">
        <v>2291</v>
      </c>
      <c r="G30" s="63">
        <v>2796</v>
      </c>
      <c r="H30" s="64">
        <f t="shared" si="4"/>
        <v>505</v>
      </c>
      <c r="I30" s="65">
        <f t="shared" si="1"/>
        <v>22.042776080314269</v>
      </c>
      <c r="J30" s="13"/>
      <c r="K30" s="13"/>
      <c r="L30" s="13"/>
      <c r="M30" s="13"/>
    </row>
    <row r="31" spans="1:14" ht="15" customHeight="1">
      <c r="A31" s="270"/>
      <c r="B31" s="266" t="s">
        <v>38</v>
      </c>
      <c r="C31" s="42" t="s">
        <v>2</v>
      </c>
      <c r="D31" s="53" cm="1">
        <f t="array" ref="D31:G31">'Pasajeros total'!B35:E35</f>
        <v>5136975</v>
      </c>
      <c r="E31" s="53">
        <v>5258840</v>
      </c>
      <c r="F31" s="53">
        <v>21578380</v>
      </c>
      <c r="G31" s="53">
        <v>22977322</v>
      </c>
      <c r="H31" s="61">
        <f>G31-F31</f>
        <v>1398942</v>
      </c>
      <c r="I31" s="62">
        <f>((G31*100/F31)-100)</f>
        <v>6.4830724085867359</v>
      </c>
      <c r="J31" s="13"/>
      <c r="K31" s="13"/>
      <c r="L31" s="13"/>
      <c r="M31" s="13"/>
    </row>
    <row r="32" spans="1:14" ht="15" customHeight="1">
      <c r="A32" s="270"/>
      <c r="B32" s="266"/>
      <c r="C32" s="35" t="s">
        <v>44</v>
      </c>
      <c r="D32" s="63" cm="1">
        <f t="array" ref="D32:G32">'Pasajeros regulares'!B35:E35</f>
        <v>3948575</v>
      </c>
      <c r="E32" s="63">
        <v>3937754</v>
      </c>
      <c r="F32" s="63">
        <v>15089636</v>
      </c>
      <c r="G32" s="63">
        <v>15419554</v>
      </c>
      <c r="H32" s="64">
        <f>G32-F32</f>
        <v>329918</v>
      </c>
      <c r="I32" s="65">
        <f>((G32*100/F32)-100)</f>
        <v>2.1863880613157249</v>
      </c>
      <c r="J32" s="13"/>
      <c r="K32" s="13"/>
      <c r="L32" s="13"/>
      <c r="M32" s="13"/>
    </row>
    <row r="33" spans="1:13" ht="15" customHeight="1">
      <c r="A33" s="270"/>
      <c r="B33" s="266"/>
      <c r="C33" s="35" t="s">
        <v>45</v>
      </c>
      <c r="D33" s="63" cm="1">
        <f t="array" ref="D33:G33">'Pasajeros crucero'!B35:E35</f>
        <v>1188400</v>
      </c>
      <c r="E33" s="63">
        <v>1321086</v>
      </c>
      <c r="F33" s="63">
        <v>6488744</v>
      </c>
      <c r="G33" s="63">
        <v>7557768</v>
      </c>
      <c r="H33" s="64">
        <f>G33-F33</f>
        <v>1069024</v>
      </c>
      <c r="I33" s="65">
        <f>((G33*100/F33)-100)</f>
        <v>16.475052799124143</v>
      </c>
      <c r="J33" s="13"/>
      <c r="K33" s="13"/>
      <c r="L33" s="13"/>
      <c r="M33" s="13"/>
    </row>
    <row r="34" spans="1:13" ht="15" customHeight="1">
      <c r="A34" s="270"/>
      <c r="B34" s="266" t="s">
        <v>39</v>
      </c>
      <c r="C34" s="42" t="s">
        <v>46</v>
      </c>
      <c r="D34" s="53" cm="1">
        <f t="array" ref="D34:G34">'Automóviles régimen pasaje'!B35:E35</f>
        <v>935897</v>
      </c>
      <c r="E34" s="53">
        <v>940596</v>
      </c>
      <c r="F34" s="53">
        <v>3845976</v>
      </c>
      <c r="G34" s="53">
        <v>4007445</v>
      </c>
      <c r="H34" s="61">
        <f>G34-F34</f>
        <v>161469</v>
      </c>
      <c r="I34" s="62">
        <f>((G34*100/F34)-100)</f>
        <v>4.1983881334672901</v>
      </c>
      <c r="J34" s="13"/>
      <c r="K34" s="13"/>
      <c r="L34" s="13"/>
      <c r="M34" s="13"/>
    </row>
    <row r="35" spans="1:13" ht="15" customHeight="1">
      <c r="A35" s="270"/>
      <c r="B35" s="266"/>
      <c r="C35" s="42" t="s">
        <v>164</v>
      </c>
      <c r="D35" s="53" cm="1">
        <f t="array" ref="D35:G35">'Automóviles régimen mercancía'!B35:E35</f>
        <v>284039</v>
      </c>
      <c r="E35" s="53">
        <v>323970</v>
      </c>
      <c r="F35" s="53">
        <v>2144833</v>
      </c>
      <c r="G35" s="53">
        <v>2244743</v>
      </c>
      <c r="H35" s="61">
        <f>G35-F35</f>
        <v>99910</v>
      </c>
      <c r="I35" s="62">
        <f>((G35*100/F35)-100)</f>
        <v>4.6581715219786304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F9025-9904-467E-95FF-C819DCF55E4C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6041</v>
      </c>
      <c r="C8" s="189">
        <v>8050</v>
      </c>
      <c r="D8" s="189">
        <v>26747</v>
      </c>
      <c r="E8" s="189">
        <v>34598</v>
      </c>
      <c r="F8" s="190">
        <v>29.352824615844781</v>
      </c>
      <c r="G8" s="6"/>
    </row>
    <row r="9" spans="1:14" ht="15.6" customHeight="1">
      <c r="A9" s="188" t="s">
        <v>8</v>
      </c>
      <c r="B9" s="189">
        <v>61199</v>
      </c>
      <c r="C9" s="189">
        <v>55020</v>
      </c>
      <c r="D9" s="189">
        <v>121631</v>
      </c>
      <c r="E9" s="189">
        <v>116410</v>
      </c>
      <c r="F9" s="190">
        <v>-4.2924912234545474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219215</v>
      </c>
      <c r="C11" s="189">
        <v>227456</v>
      </c>
      <c r="D11" s="189">
        <v>665978</v>
      </c>
      <c r="E11" s="189">
        <v>719446</v>
      </c>
      <c r="F11" s="190">
        <v>8.0284934337170313</v>
      </c>
    </row>
    <row r="12" spans="1:14" ht="15.6" customHeight="1">
      <c r="A12" s="188" t="s">
        <v>6</v>
      </c>
      <c r="B12" s="189">
        <v>2747</v>
      </c>
      <c r="C12" s="189">
        <v>2619</v>
      </c>
      <c r="D12" s="189">
        <v>11692</v>
      </c>
      <c r="E12" s="189">
        <v>14629</v>
      </c>
      <c r="F12" s="190">
        <v>25.119739993157712</v>
      </c>
    </row>
    <row r="13" spans="1:14" ht="15.6" customHeight="1">
      <c r="A13" s="188" t="s">
        <v>175</v>
      </c>
      <c r="B13" s="189">
        <v>160032</v>
      </c>
      <c r="C13" s="189">
        <v>145671</v>
      </c>
      <c r="D13" s="189">
        <v>713456</v>
      </c>
      <c r="E13" s="189">
        <v>726254</v>
      </c>
      <c r="F13" s="190">
        <v>1.793803682357421</v>
      </c>
    </row>
    <row r="14" spans="1:14" ht="15.6" customHeight="1">
      <c r="A14" s="188" t="s">
        <v>148</v>
      </c>
      <c r="B14" s="189">
        <v>78981</v>
      </c>
      <c r="C14" s="189">
        <v>82735</v>
      </c>
      <c r="D14" s="189">
        <v>264812</v>
      </c>
      <c r="E14" s="189">
        <v>284544</v>
      </c>
      <c r="F14" s="190">
        <v>7.451323958128782</v>
      </c>
    </row>
    <row r="15" spans="1:14" ht="15.6" customHeight="1">
      <c r="A15" s="188" t="s">
        <v>145</v>
      </c>
      <c r="B15" s="189">
        <v>7662</v>
      </c>
      <c r="C15" s="189">
        <v>8749</v>
      </c>
      <c r="D15" s="189">
        <v>32186</v>
      </c>
      <c r="E15" s="189">
        <v>39713</v>
      </c>
      <c r="F15" s="190">
        <v>23.385944199341321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57199</v>
      </c>
      <c r="C18" s="189">
        <v>55775</v>
      </c>
      <c r="D18" s="189">
        <v>265515</v>
      </c>
      <c r="E18" s="189">
        <v>285179</v>
      </c>
      <c r="F18" s="190">
        <v>7.4059845959738624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3528</v>
      </c>
      <c r="C21" s="189">
        <v>3457</v>
      </c>
      <c r="D21" s="189">
        <v>19341</v>
      </c>
      <c r="E21" s="189">
        <v>16525</v>
      </c>
      <c r="F21" s="190">
        <v>-14.559743549971561</v>
      </c>
    </row>
    <row r="22" spans="1:7" ht="15.6" customHeight="1">
      <c r="A22" s="188" t="s">
        <v>146</v>
      </c>
      <c r="B22" s="189">
        <v>74201</v>
      </c>
      <c r="C22" s="189">
        <v>71525</v>
      </c>
      <c r="D22" s="189">
        <v>382802</v>
      </c>
      <c r="E22" s="189">
        <v>374801</v>
      </c>
      <c r="F22" s="190">
        <v>-2.090114471711217</v>
      </c>
    </row>
    <row r="23" spans="1:7" ht="15.6" customHeight="1">
      <c r="A23" s="188" t="s">
        <v>165</v>
      </c>
      <c r="B23" s="189">
        <v>11817</v>
      </c>
      <c r="C23" s="189">
        <v>11481</v>
      </c>
      <c r="D23" s="189">
        <v>40463</v>
      </c>
      <c r="E23" s="189">
        <v>42147</v>
      </c>
      <c r="F23" s="190">
        <v>4.161826854163067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28816</v>
      </c>
      <c r="C25" s="189">
        <v>19831</v>
      </c>
      <c r="D25" s="189">
        <v>85846</v>
      </c>
      <c r="E25" s="189">
        <v>74726</v>
      </c>
      <c r="F25" s="190">
        <v>-12.953428231950239</v>
      </c>
    </row>
    <row r="26" spans="1:7" ht="15.6" customHeight="1">
      <c r="A26" s="188" t="s">
        <v>152</v>
      </c>
      <c r="B26" s="189">
        <v>10572</v>
      </c>
      <c r="C26" s="189">
        <v>10734</v>
      </c>
      <c r="D26" s="189">
        <v>24905</v>
      </c>
      <c r="E26" s="189">
        <v>22444</v>
      </c>
      <c r="F26" s="190">
        <v>-9.8815498895804126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173962</v>
      </c>
      <c r="C28" s="189">
        <v>197519</v>
      </c>
      <c r="D28" s="189">
        <v>1009889</v>
      </c>
      <c r="E28" s="189">
        <v>1074310</v>
      </c>
      <c r="F28" s="190">
        <v>6.3790178920653631</v>
      </c>
    </row>
    <row r="29" spans="1:7" ht="15.6" customHeight="1">
      <c r="A29" s="188" t="s">
        <v>178</v>
      </c>
      <c r="B29" s="189">
        <v>10635</v>
      </c>
      <c r="C29" s="189">
        <v>12536</v>
      </c>
      <c r="D29" s="189">
        <v>58846</v>
      </c>
      <c r="E29" s="189">
        <v>57367</v>
      </c>
      <c r="F29" s="190">
        <v>-2.5133399041566089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29290</v>
      </c>
      <c r="C32" s="189">
        <v>27438</v>
      </c>
      <c r="D32" s="189">
        <v>121867</v>
      </c>
      <c r="E32" s="189">
        <v>124352</v>
      </c>
      <c r="F32" s="190">
        <v>2.039108208128539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935897</v>
      </c>
      <c r="C35" s="77">
        <f>SUM(C7:C34)</f>
        <v>940596</v>
      </c>
      <c r="D35" s="178">
        <f>SUM(D7:D34)</f>
        <v>3845976</v>
      </c>
      <c r="E35" s="178">
        <f>SUM(E7:E34)</f>
        <v>4007445</v>
      </c>
      <c r="F35" s="140">
        <f>E35*100/D35-100</f>
        <v>4.1983881334672901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8C6C8-7158-4F37-9F42-1D821FC0AA0A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983</v>
      </c>
      <c r="C8" s="189">
        <v>1889</v>
      </c>
      <c r="D8" s="189">
        <v>2778</v>
      </c>
      <c r="E8" s="189">
        <v>6402</v>
      </c>
      <c r="F8" s="190">
        <v>130.4535637149028</v>
      </c>
      <c r="G8" s="6"/>
    </row>
    <row r="9" spans="1:14" ht="15.6" customHeight="1">
      <c r="A9" s="188" t="s">
        <v>8</v>
      </c>
      <c r="B9" s="189">
        <v>455</v>
      </c>
      <c r="C9" s="189">
        <v>307</v>
      </c>
      <c r="D9" s="189">
        <v>3453</v>
      </c>
      <c r="E9" s="189">
        <v>2391</v>
      </c>
      <c r="F9" s="190">
        <v>-30.755864465682009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413</v>
      </c>
      <c r="C11" s="189">
        <v>769</v>
      </c>
      <c r="D11" s="189">
        <v>2504</v>
      </c>
      <c r="E11" s="189">
        <v>3698</v>
      </c>
      <c r="F11" s="190">
        <v>47.683706070287542</v>
      </c>
    </row>
    <row r="12" spans="1:14" ht="15.6" customHeight="1">
      <c r="A12" s="188" t="s">
        <v>6</v>
      </c>
      <c r="B12" s="189">
        <v>1784</v>
      </c>
      <c r="C12" s="189">
        <v>31044</v>
      </c>
      <c r="D12" s="189">
        <v>20695</v>
      </c>
      <c r="E12" s="189">
        <v>53314</v>
      </c>
      <c r="F12" s="190">
        <v>157.6177820729645</v>
      </c>
    </row>
    <row r="13" spans="1:14" ht="15.6" customHeight="1">
      <c r="A13" s="188" t="s">
        <v>175</v>
      </c>
      <c r="B13" s="189">
        <v>7732</v>
      </c>
      <c r="C13" s="189">
        <v>5654</v>
      </c>
      <c r="D13" s="189">
        <v>77868</v>
      </c>
      <c r="E13" s="189">
        <v>85733</v>
      </c>
      <c r="F13" s="190">
        <v>10.10042636256229</v>
      </c>
    </row>
    <row r="14" spans="1:14" ht="15.6" customHeight="1">
      <c r="A14" s="188" t="s">
        <v>148</v>
      </c>
      <c r="B14" s="189">
        <v>53260</v>
      </c>
      <c r="C14" s="189">
        <v>61673</v>
      </c>
      <c r="D14" s="189">
        <v>441552</v>
      </c>
      <c r="E14" s="189">
        <v>424625</v>
      </c>
      <c r="F14" s="190">
        <v>-3.8335235714026941</v>
      </c>
    </row>
    <row r="15" spans="1:14" ht="15.6" customHeight="1">
      <c r="A15" s="188" t="s">
        <v>145</v>
      </c>
      <c r="B15" s="189">
        <v>2540</v>
      </c>
      <c r="C15" s="189">
        <v>1298</v>
      </c>
      <c r="D15" s="189">
        <v>16467</v>
      </c>
      <c r="E15" s="189">
        <v>12661</v>
      </c>
      <c r="F15" s="190">
        <v>-23.11289245156981</v>
      </c>
    </row>
    <row r="16" spans="1:14" ht="15.6" customHeight="1">
      <c r="A16" s="188" t="s">
        <v>144</v>
      </c>
      <c r="B16" s="189">
        <v>7</v>
      </c>
      <c r="C16" s="189">
        <v>5</v>
      </c>
      <c r="D16" s="189">
        <v>2049</v>
      </c>
      <c r="E16" s="189">
        <v>293</v>
      </c>
      <c r="F16" s="190">
        <v>-85.700341630063448</v>
      </c>
      <c r="G16" s="1"/>
    </row>
    <row r="17" spans="1:7" ht="15.6" customHeight="1">
      <c r="A17" s="188" t="s">
        <v>150</v>
      </c>
      <c r="B17" s="189">
        <v>16</v>
      </c>
      <c r="C17" s="189">
        <v>32</v>
      </c>
      <c r="D17" s="189">
        <v>265</v>
      </c>
      <c r="E17" s="189">
        <v>91</v>
      </c>
      <c r="F17" s="190">
        <v>-65.660377358490564</v>
      </c>
      <c r="G17" s="2"/>
    </row>
    <row r="18" spans="1:7" ht="15.6" customHeight="1">
      <c r="A18" s="188" t="s">
        <v>147</v>
      </c>
      <c r="B18" s="189">
        <v>225</v>
      </c>
      <c r="C18" s="189">
        <v>273</v>
      </c>
      <c r="D18" s="189">
        <v>1421</v>
      </c>
      <c r="E18" s="189">
        <v>1232</v>
      </c>
      <c r="F18" s="190">
        <v>-13.300492610837439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3252</v>
      </c>
      <c r="F19" s="190" t="s">
        <v>151</v>
      </c>
    </row>
    <row r="20" spans="1:7" ht="15.6" customHeight="1">
      <c r="A20" s="188" t="s">
        <v>142</v>
      </c>
      <c r="B20" s="189">
        <v>5</v>
      </c>
      <c r="C20" s="189">
        <v>23</v>
      </c>
      <c r="D20" s="189">
        <v>15</v>
      </c>
      <c r="E20" s="189">
        <v>168</v>
      </c>
      <c r="F20" s="190">
        <v>1020</v>
      </c>
    </row>
    <row r="21" spans="1:7" ht="15.6" customHeight="1">
      <c r="A21" s="188" t="s">
        <v>149</v>
      </c>
      <c r="B21" s="189">
        <v>722</v>
      </c>
      <c r="C21" s="189">
        <v>7457</v>
      </c>
      <c r="D21" s="189">
        <v>9576</v>
      </c>
      <c r="E21" s="189">
        <v>21075</v>
      </c>
      <c r="F21" s="190">
        <v>120.08145363408519</v>
      </c>
    </row>
    <row r="22" spans="1:7" ht="15.6" customHeight="1">
      <c r="A22" s="188" t="s">
        <v>146</v>
      </c>
      <c r="B22" s="189">
        <v>37770</v>
      </c>
      <c r="C22" s="189">
        <v>43027</v>
      </c>
      <c r="D22" s="189">
        <v>191580</v>
      </c>
      <c r="E22" s="189">
        <v>272166</v>
      </c>
      <c r="F22" s="190">
        <v>42.063889758847473</v>
      </c>
    </row>
    <row r="23" spans="1:7" ht="15.6" customHeight="1">
      <c r="A23" s="188" t="s">
        <v>165</v>
      </c>
      <c r="B23" s="189">
        <v>5209</v>
      </c>
      <c r="C23" s="189">
        <v>6342</v>
      </c>
      <c r="D23" s="189">
        <v>57273</v>
      </c>
      <c r="E23" s="189">
        <v>83310</v>
      </c>
      <c r="F23" s="190">
        <v>45.461212089466237</v>
      </c>
    </row>
    <row r="24" spans="1:7" ht="15.6" customHeight="1">
      <c r="A24" s="188" t="s">
        <v>141</v>
      </c>
      <c r="B24" s="189">
        <v>78</v>
      </c>
      <c r="C24" s="189">
        <v>27</v>
      </c>
      <c r="D24" s="189">
        <v>285</v>
      </c>
      <c r="E24" s="189">
        <v>302</v>
      </c>
      <c r="F24" s="190">
        <v>5.9649122807017534</v>
      </c>
    </row>
    <row r="25" spans="1:7" ht="15.6" customHeight="1">
      <c r="A25" s="188" t="s">
        <v>140</v>
      </c>
      <c r="B25" s="189">
        <v>130</v>
      </c>
      <c r="C25" s="189">
        <v>256</v>
      </c>
      <c r="D25" s="189">
        <v>11935</v>
      </c>
      <c r="E25" s="189">
        <v>1524</v>
      </c>
      <c r="F25" s="190">
        <v>-87.230833682446587</v>
      </c>
    </row>
    <row r="26" spans="1:7" ht="15.6" customHeight="1">
      <c r="A26" s="188" t="s">
        <v>152</v>
      </c>
      <c r="B26" s="189">
        <v>10</v>
      </c>
      <c r="C26" s="189">
        <v>18</v>
      </c>
      <c r="D26" s="189">
        <v>1573</v>
      </c>
      <c r="E26" s="189">
        <v>2164</v>
      </c>
      <c r="F26" s="190">
        <v>37.571519389701187</v>
      </c>
    </row>
    <row r="27" spans="1:7" ht="15.6" customHeight="1">
      <c r="A27" s="188" t="s">
        <v>173</v>
      </c>
      <c r="B27" s="189">
        <v>22123</v>
      </c>
      <c r="C27" s="189">
        <v>19598</v>
      </c>
      <c r="D27" s="189">
        <v>151984</v>
      </c>
      <c r="E27" s="189">
        <v>129327</v>
      </c>
      <c r="F27" s="190">
        <v>-14.90749026213286</v>
      </c>
    </row>
    <row r="28" spans="1:7" ht="15.6" customHeight="1">
      <c r="A28" s="188" t="s">
        <v>177</v>
      </c>
      <c r="B28" s="189">
        <v>7263</v>
      </c>
      <c r="C28" s="189">
        <v>7615</v>
      </c>
      <c r="D28" s="189">
        <v>48398</v>
      </c>
      <c r="E28" s="189">
        <v>53521</v>
      </c>
      <c r="F28" s="190">
        <v>10.58514814661763</v>
      </c>
    </row>
    <row r="29" spans="1:7" ht="15.6" customHeight="1">
      <c r="A29" s="188" t="s">
        <v>178</v>
      </c>
      <c r="B29" s="189">
        <v>33329</v>
      </c>
      <c r="C29" s="189">
        <v>27464</v>
      </c>
      <c r="D29" s="189">
        <v>224232</v>
      </c>
      <c r="E29" s="189">
        <v>229551</v>
      </c>
      <c r="F29" s="190">
        <v>2.372096756930318</v>
      </c>
    </row>
    <row r="30" spans="1:7" ht="15.6" customHeight="1">
      <c r="A30" s="188" t="s">
        <v>179</v>
      </c>
      <c r="B30" s="189">
        <v>339</v>
      </c>
      <c r="C30" s="189">
        <v>752</v>
      </c>
      <c r="D30" s="189">
        <v>4708</v>
      </c>
      <c r="E30" s="189">
        <v>8871</v>
      </c>
      <c r="F30" s="190">
        <v>88.42395921835174</v>
      </c>
    </row>
    <row r="31" spans="1:7" ht="15.6" customHeight="1">
      <c r="A31" s="188" t="s">
        <v>180</v>
      </c>
      <c r="B31" s="189">
        <v>13440</v>
      </c>
      <c r="C31" s="189">
        <v>11619</v>
      </c>
      <c r="D31" s="189">
        <v>132725</v>
      </c>
      <c r="E31" s="189">
        <v>139590</v>
      </c>
      <c r="F31" s="190">
        <v>5.1723488415897521</v>
      </c>
    </row>
    <row r="32" spans="1:7" ht="15.6" customHeight="1">
      <c r="A32" s="188" t="s">
        <v>181</v>
      </c>
      <c r="B32" s="189">
        <v>38801</v>
      </c>
      <c r="C32" s="189">
        <v>42242</v>
      </c>
      <c r="D32" s="189">
        <v>350157</v>
      </c>
      <c r="E32" s="189">
        <v>304640</v>
      </c>
      <c r="F32" s="190">
        <v>-12.9990261511265</v>
      </c>
    </row>
    <row r="33" spans="1:6" ht="15.6" customHeight="1">
      <c r="A33" s="188" t="s">
        <v>182</v>
      </c>
      <c r="B33" s="189">
        <v>57392</v>
      </c>
      <c r="C33" s="189">
        <v>54533</v>
      </c>
      <c r="D33" s="189">
        <v>391118</v>
      </c>
      <c r="E33" s="189">
        <v>404750</v>
      </c>
      <c r="F33" s="190">
        <v>3.4853931550069319</v>
      </c>
    </row>
    <row r="34" spans="1:6" ht="15.6" customHeight="1">
      <c r="A34" s="188" t="s">
        <v>183</v>
      </c>
      <c r="B34" s="189">
        <v>13</v>
      </c>
      <c r="C34" s="189">
        <v>52</v>
      </c>
      <c r="D34" s="189">
        <v>222</v>
      </c>
      <c r="E34" s="189">
        <v>92</v>
      </c>
      <c r="F34" s="190">
        <v>-58.558558558558552</v>
      </c>
    </row>
    <row r="35" spans="1:6" ht="15.6" customHeight="1">
      <c r="A35" s="156" t="s">
        <v>153</v>
      </c>
      <c r="B35" s="76">
        <f>SUM(B7:B34)</f>
        <v>284039</v>
      </c>
      <c r="C35" s="77">
        <f>SUM(C7:C34)</f>
        <v>323970</v>
      </c>
      <c r="D35" s="76">
        <f>SUM(D7:D34)</f>
        <v>2144833</v>
      </c>
      <c r="E35" s="78">
        <f>SUM(E7:E34)</f>
        <v>2244743</v>
      </c>
      <c r="F35" s="140">
        <f>E35*100/D35-100</f>
        <v>4.6581715219786304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59C34-684B-4F3C-9542-91A5A3B32641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195" customWidth="1"/>
    <col min="2" max="2" width="18.7109375" style="195" customWidth="1"/>
    <col min="3" max="3" width="22.5703125" style="195" customWidth="1"/>
    <col min="4" max="5" width="15.42578125" style="195" customWidth="1"/>
    <col min="6" max="6" width="15.5703125" style="195" customWidth="1"/>
    <col min="7" max="10" width="15.42578125" style="195" customWidth="1"/>
    <col min="11" max="11" width="11.85546875" style="195" customWidth="1"/>
    <col min="12" max="16384" width="11.42578125" style="195"/>
  </cols>
  <sheetData>
    <row r="1" spans="1:11">
      <c r="A1" s="191"/>
      <c r="B1" s="192"/>
      <c r="C1" s="192"/>
      <c r="D1" s="193"/>
      <c r="E1" s="194"/>
      <c r="F1" s="193"/>
      <c r="H1" s="196"/>
      <c r="J1" s="196"/>
      <c r="K1" s="196"/>
    </row>
    <row r="2" spans="1:11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4.5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5A343-A278-4FA4-B4E2-AF1A74734092}">
  <sheetPr>
    <pageSetUpPr fitToPage="1"/>
  </sheetPr>
  <dimension ref="A1:AA36"/>
  <sheetViews>
    <sheetView topLeftCell="A22"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2" t="s">
        <v>1</v>
      </c>
      <c r="B5" s="283" t="s">
        <v>176</v>
      </c>
      <c r="C5" s="283"/>
      <c r="D5" s="283" t="s">
        <v>0</v>
      </c>
      <c r="E5" s="283"/>
      <c r="F5" s="283"/>
      <c r="N5" s="74" t="s">
        <v>185</v>
      </c>
    </row>
    <row r="6" spans="1:27" ht="15.6" customHeight="1">
      <c r="A6" s="282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27" ht="15.6" customHeight="1">
      <c r="A7" s="213" t="s">
        <v>18</v>
      </c>
      <c r="B7" s="214">
        <v>707885</v>
      </c>
      <c r="C7" s="214">
        <v>1010588</v>
      </c>
      <c r="D7" s="214">
        <v>5295349</v>
      </c>
      <c r="E7" s="214">
        <v>5014566</v>
      </c>
      <c r="F7" s="215">
        <v>-5.3024455989586272</v>
      </c>
      <c r="G7" s="6"/>
    </row>
    <row r="8" spans="1:27" s="33" customFormat="1" ht="15.6" customHeight="1">
      <c r="A8" s="213" t="s">
        <v>11</v>
      </c>
      <c r="B8" s="214">
        <v>113233</v>
      </c>
      <c r="C8" s="214">
        <v>26861</v>
      </c>
      <c r="D8" s="214">
        <v>577555</v>
      </c>
      <c r="E8" s="214">
        <v>379597</v>
      </c>
      <c r="F8" s="215">
        <v>-34.275177255845762</v>
      </c>
      <c r="G8" s="216"/>
    </row>
    <row r="9" spans="1:27" ht="15.6" customHeight="1">
      <c r="A9" s="213" t="s">
        <v>8</v>
      </c>
      <c r="B9" s="214">
        <v>86758</v>
      </c>
      <c r="C9" s="214">
        <v>71034</v>
      </c>
      <c r="D9" s="214">
        <v>551604</v>
      </c>
      <c r="E9" s="214">
        <v>585760</v>
      </c>
      <c r="F9" s="215">
        <v>6.1921233348561628</v>
      </c>
      <c r="G9" s="6"/>
    </row>
    <row r="10" spans="1:27" ht="15.6" customHeight="1">
      <c r="A10" s="213" t="s">
        <v>10</v>
      </c>
      <c r="B10" s="214">
        <v>146733</v>
      </c>
      <c r="C10" s="214">
        <v>226511</v>
      </c>
      <c r="D10" s="214">
        <v>1246262</v>
      </c>
      <c r="E10" s="214">
        <v>1141498</v>
      </c>
      <c r="F10" s="215">
        <v>-8.4062580741449295</v>
      </c>
    </row>
    <row r="11" spans="1:27" ht="15.6" customHeight="1">
      <c r="A11" s="213" t="s">
        <v>9</v>
      </c>
      <c r="B11" s="214">
        <v>1429836</v>
      </c>
      <c r="C11" s="214">
        <v>1403249</v>
      </c>
      <c r="D11" s="214">
        <v>10333177</v>
      </c>
      <c r="E11" s="214">
        <v>10085921</v>
      </c>
      <c r="F11" s="215">
        <v>-2.392836201296078</v>
      </c>
    </row>
    <row r="12" spans="1:27" ht="15.6" customHeight="1">
      <c r="A12" s="213" t="s">
        <v>6</v>
      </c>
      <c r="B12" s="214">
        <v>83128</v>
      </c>
      <c r="C12" s="214">
        <v>41795</v>
      </c>
      <c r="D12" s="214">
        <v>667951</v>
      </c>
      <c r="E12" s="214">
        <v>535068</v>
      </c>
      <c r="F12" s="215">
        <v>-19.89412397017146</v>
      </c>
    </row>
    <row r="13" spans="1:27" ht="15.6" customHeight="1">
      <c r="A13" s="213" t="s">
        <v>175</v>
      </c>
      <c r="B13" s="214">
        <v>4008</v>
      </c>
      <c r="C13" s="214">
        <v>32742</v>
      </c>
      <c r="D13" s="214">
        <v>283959</v>
      </c>
      <c r="E13" s="214">
        <v>200827</v>
      </c>
      <c r="F13" s="215">
        <v>-29.276057458999361</v>
      </c>
    </row>
    <row r="14" spans="1:27" ht="15.6" customHeight="1">
      <c r="A14" s="213" t="s">
        <v>148</v>
      </c>
      <c r="B14" s="214">
        <v>1490378</v>
      </c>
      <c r="C14" s="214">
        <v>1556761</v>
      </c>
      <c r="D14" s="214">
        <v>9988235</v>
      </c>
      <c r="E14" s="214">
        <v>10811354</v>
      </c>
      <c r="F14" s="215">
        <v>8.2408854016750723</v>
      </c>
    </row>
    <row r="15" spans="1:27" ht="15.6" customHeight="1">
      <c r="A15" s="213" t="s">
        <v>145</v>
      </c>
      <c r="B15" s="214">
        <v>1806692</v>
      </c>
      <c r="C15" s="214">
        <v>1978413</v>
      </c>
      <c r="D15" s="214">
        <v>13690167</v>
      </c>
      <c r="E15" s="214">
        <v>12058729</v>
      </c>
      <c r="F15" s="215">
        <v>-11.916859743201091</v>
      </c>
    </row>
    <row r="16" spans="1:27" ht="15.6" customHeight="1">
      <c r="A16" s="213" t="s">
        <v>144</v>
      </c>
      <c r="B16" s="214">
        <v>2064250</v>
      </c>
      <c r="C16" s="214">
        <v>2044766</v>
      </c>
      <c r="D16" s="214">
        <v>14498877</v>
      </c>
      <c r="E16" s="214">
        <v>13621753</v>
      </c>
      <c r="F16" s="215">
        <v>-6.0495995655387702</v>
      </c>
      <c r="G16" s="1"/>
    </row>
    <row r="17" spans="1:7" ht="15.6" customHeight="1">
      <c r="A17" s="213" t="s">
        <v>150</v>
      </c>
      <c r="B17" s="214">
        <v>1130702</v>
      </c>
      <c r="C17" s="214">
        <v>1154631</v>
      </c>
      <c r="D17" s="214">
        <v>7302385</v>
      </c>
      <c r="E17" s="214">
        <v>7740267</v>
      </c>
      <c r="F17" s="215">
        <v>5.9964244558455846</v>
      </c>
      <c r="G17" s="2"/>
    </row>
    <row r="18" spans="1:7" ht="15.6" customHeight="1">
      <c r="A18" s="213" t="s">
        <v>147</v>
      </c>
      <c r="B18" s="214">
        <v>111</v>
      </c>
      <c r="C18" s="214">
        <v>8823</v>
      </c>
      <c r="D18" s="214">
        <v>176540</v>
      </c>
      <c r="E18" s="214">
        <v>216095</v>
      </c>
      <c r="F18" s="215">
        <v>22.405687096408741</v>
      </c>
    </row>
    <row r="19" spans="1:7" ht="15.6" customHeight="1">
      <c r="A19" s="213" t="s">
        <v>143</v>
      </c>
      <c r="B19" s="214">
        <v>241778</v>
      </c>
      <c r="C19" s="214">
        <v>304882</v>
      </c>
      <c r="D19" s="214">
        <v>2585209</v>
      </c>
      <c r="E19" s="214">
        <v>2657567</v>
      </c>
      <c r="F19" s="215">
        <v>2.7989226402971639</v>
      </c>
    </row>
    <row r="20" spans="1:7" ht="15.6" customHeight="1">
      <c r="A20" s="213" t="s">
        <v>142</v>
      </c>
      <c r="B20" s="214">
        <v>874003</v>
      </c>
      <c r="C20" s="214">
        <v>922404</v>
      </c>
      <c r="D20" s="214">
        <v>5718842</v>
      </c>
      <c r="E20" s="214">
        <v>6917315</v>
      </c>
      <c r="F20" s="215">
        <v>20.956567780680071</v>
      </c>
    </row>
    <row r="21" spans="1:7" ht="15.6" customHeight="1">
      <c r="A21" s="213" t="s">
        <v>149</v>
      </c>
      <c r="B21" s="214">
        <v>1380052</v>
      </c>
      <c r="C21" s="214">
        <v>1599578</v>
      </c>
      <c r="D21" s="214">
        <v>9842471</v>
      </c>
      <c r="E21" s="214">
        <v>9014797</v>
      </c>
      <c r="F21" s="215">
        <v>-8.4092094353135565</v>
      </c>
    </row>
    <row r="22" spans="1:7" ht="15.6" customHeight="1">
      <c r="A22" s="213" t="s">
        <v>146</v>
      </c>
      <c r="B22" s="214">
        <v>180417</v>
      </c>
      <c r="C22" s="214">
        <v>110382</v>
      </c>
      <c r="D22" s="214">
        <v>1252923</v>
      </c>
      <c r="E22" s="214">
        <v>1081373</v>
      </c>
      <c r="F22" s="215">
        <v>-13.69198266772977</v>
      </c>
    </row>
    <row r="23" spans="1:7" ht="15.6" customHeight="1">
      <c r="A23" s="213" t="s">
        <v>165</v>
      </c>
      <c r="B23" s="214">
        <v>49486</v>
      </c>
      <c r="C23" s="214">
        <v>75980</v>
      </c>
      <c r="D23" s="214">
        <v>678577</v>
      </c>
      <c r="E23" s="214">
        <v>506150</v>
      </c>
      <c r="F23" s="215">
        <v>-25.410086106661439</v>
      </c>
    </row>
    <row r="24" spans="1:7" ht="15.6" customHeight="1">
      <c r="A24" s="213" t="s">
        <v>141</v>
      </c>
      <c r="B24" s="214">
        <v>139989</v>
      </c>
      <c r="C24" s="214">
        <v>124963</v>
      </c>
      <c r="D24" s="214">
        <v>950882</v>
      </c>
      <c r="E24" s="214">
        <v>921380</v>
      </c>
      <c r="F24" s="215">
        <v>-3.1025931713924559</v>
      </c>
    </row>
    <row r="25" spans="1:7" ht="15.6" customHeight="1">
      <c r="A25" s="213" t="s">
        <v>140</v>
      </c>
      <c r="B25" s="214">
        <v>2</v>
      </c>
      <c r="C25" s="214">
        <v>0</v>
      </c>
      <c r="D25" s="214">
        <v>15</v>
      </c>
      <c r="E25" s="214">
        <v>92</v>
      </c>
      <c r="F25" s="215">
        <v>513.33333333333337</v>
      </c>
    </row>
    <row r="26" spans="1:7" ht="15.6" customHeight="1">
      <c r="A26" s="213" t="s">
        <v>152</v>
      </c>
      <c r="B26" s="214">
        <v>124720</v>
      </c>
      <c r="C26" s="214">
        <v>158349</v>
      </c>
      <c r="D26" s="214">
        <v>836651</v>
      </c>
      <c r="E26" s="214">
        <v>825369</v>
      </c>
      <c r="F26" s="215">
        <v>-1.348471465401943</v>
      </c>
    </row>
    <row r="27" spans="1:7" ht="15.6" customHeight="1">
      <c r="A27" s="213" t="s">
        <v>173</v>
      </c>
      <c r="B27" s="214">
        <v>212640</v>
      </c>
      <c r="C27" s="214">
        <v>182663</v>
      </c>
      <c r="D27" s="214">
        <v>1271285</v>
      </c>
      <c r="E27" s="214">
        <v>1311792</v>
      </c>
      <c r="F27" s="215">
        <v>3.1863036219258438</v>
      </c>
    </row>
    <row r="28" spans="1:7" ht="15.6" customHeight="1">
      <c r="A28" s="213" t="s">
        <v>177</v>
      </c>
      <c r="B28" s="214">
        <v>67757</v>
      </c>
      <c r="C28" s="214">
        <v>78658</v>
      </c>
      <c r="D28" s="214">
        <v>519945</v>
      </c>
      <c r="E28" s="214">
        <v>690506</v>
      </c>
      <c r="F28" s="215">
        <v>32.803661925780602</v>
      </c>
    </row>
    <row r="29" spans="1:7" ht="15.6" customHeight="1">
      <c r="A29" s="213" t="s">
        <v>178</v>
      </c>
      <c r="B29" s="214">
        <v>204319</v>
      </c>
      <c r="C29" s="214">
        <v>313655</v>
      </c>
      <c r="D29" s="214">
        <v>1815643</v>
      </c>
      <c r="E29" s="214">
        <v>1694001</v>
      </c>
      <c r="F29" s="215">
        <v>-6.6996650773307351</v>
      </c>
    </row>
    <row r="30" spans="1:7" ht="15.6" customHeight="1">
      <c r="A30" s="213" t="s">
        <v>179</v>
      </c>
      <c r="B30" s="214">
        <v>134634</v>
      </c>
      <c r="C30" s="214">
        <v>136547</v>
      </c>
      <c r="D30" s="214">
        <v>1223162</v>
      </c>
      <c r="E30" s="214">
        <v>1158714</v>
      </c>
      <c r="F30" s="215">
        <v>-5.268966825326487</v>
      </c>
    </row>
    <row r="31" spans="1:7" ht="15.6" customHeight="1">
      <c r="A31" s="213" t="s">
        <v>180</v>
      </c>
      <c r="B31" s="214">
        <v>1728016</v>
      </c>
      <c r="C31" s="214">
        <v>1646106</v>
      </c>
      <c r="D31" s="214">
        <v>13506776</v>
      </c>
      <c r="E31" s="214">
        <v>11809358</v>
      </c>
      <c r="F31" s="215">
        <v>-12.56715888380765</v>
      </c>
    </row>
    <row r="32" spans="1:7" ht="15.6" customHeight="1">
      <c r="A32" s="213" t="s">
        <v>181</v>
      </c>
      <c r="B32" s="214">
        <v>1260528</v>
      </c>
      <c r="C32" s="214">
        <v>1271213</v>
      </c>
      <c r="D32" s="214">
        <v>9432382</v>
      </c>
      <c r="E32" s="214">
        <v>9930195</v>
      </c>
      <c r="F32" s="215">
        <v>5.2777018572827066</v>
      </c>
    </row>
    <row r="33" spans="1:6" ht="15.6" customHeight="1">
      <c r="A33" s="213" t="s">
        <v>182</v>
      </c>
      <c r="B33" s="214">
        <v>175840</v>
      </c>
      <c r="C33" s="214">
        <v>149952</v>
      </c>
      <c r="D33" s="214">
        <v>1060916</v>
      </c>
      <c r="E33" s="214">
        <v>1086977</v>
      </c>
      <c r="F33" s="215">
        <v>2.4564621515746841</v>
      </c>
    </row>
    <row r="34" spans="1:6" ht="15.6" customHeight="1">
      <c r="A34" s="213" t="s">
        <v>183</v>
      </c>
      <c r="B34" s="214">
        <v>66634</v>
      </c>
      <c r="C34" s="214">
        <v>59015</v>
      </c>
      <c r="D34" s="214">
        <v>451456</v>
      </c>
      <c r="E34" s="214">
        <v>475330</v>
      </c>
      <c r="F34" s="215">
        <v>5.2882229940459382</v>
      </c>
    </row>
    <row r="35" spans="1:6" ht="15.6" customHeight="1">
      <c r="A35" s="217" t="s">
        <v>153</v>
      </c>
      <c r="B35" s="218">
        <f>SUM(B7:B34)</f>
        <v>15904529</v>
      </c>
      <c r="C35" s="218">
        <f>SUM(C7:C34)</f>
        <v>16690521</v>
      </c>
      <c r="D35" s="218">
        <f>SUM(D7:D34)</f>
        <v>115759196</v>
      </c>
      <c r="E35" s="218">
        <f>SUM(E7:E34)</f>
        <v>112472351</v>
      </c>
      <c r="F35" s="219">
        <f>E35*100/D35-100</f>
        <v>-2.8393813308793199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5B1CA-AD4F-43E9-9DD6-40B6A6BBE0C3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2" t="s">
        <v>1</v>
      </c>
      <c r="B5" s="283" t="s">
        <v>176</v>
      </c>
      <c r="C5" s="283"/>
      <c r="D5" s="283" t="s">
        <v>0</v>
      </c>
      <c r="E5" s="283"/>
      <c r="F5" s="283"/>
      <c r="N5" s="74" t="s">
        <v>185</v>
      </c>
    </row>
    <row r="6" spans="1:14" ht="15.6" customHeight="1">
      <c r="A6" s="282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387905</v>
      </c>
      <c r="C7" s="214">
        <v>627844</v>
      </c>
      <c r="D7" s="214">
        <v>3292541</v>
      </c>
      <c r="E7" s="214">
        <v>3305397</v>
      </c>
      <c r="F7" s="215">
        <v>0.39045831168085948</v>
      </c>
      <c r="G7" s="6"/>
    </row>
    <row r="8" spans="1:14" s="33" customFormat="1" ht="15.6" customHeight="1">
      <c r="A8" s="213" t="s">
        <v>11</v>
      </c>
      <c r="B8" s="214">
        <v>2100</v>
      </c>
      <c r="C8" s="214">
        <v>0</v>
      </c>
      <c r="D8" s="214">
        <v>7301</v>
      </c>
      <c r="E8" s="214">
        <v>2000</v>
      </c>
      <c r="F8" s="215">
        <v>-72.606492261334068</v>
      </c>
    </row>
    <row r="9" spans="1:14" ht="15.6" customHeight="1">
      <c r="A9" s="213" t="s">
        <v>8</v>
      </c>
      <c r="B9" s="214">
        <v>6000</v>
      </c>
      <c r="C9" s="214">
        <v>0</v>
      </c>
      <c r="D9" s="214">
        <v>44871</v>
      </c>
      <c r="E9" s="214">
        <v>23432</v>
      </c>
      <c r="F9" s="215">
        <v>-47.779189231352099</v>
      </c>
      <c r="G9" s="6"/>
    </row>
    <row r="10" spans="1:14" ht="15.6" customHeight="1">
      <c r="A10" s="213" t="s">
        <v>10</v>
      </c>
      <c r="B10" s="214">
        <v>40640</v>
      </c>
      <c r="C10" s="214">
        <v>23615</v>
      </c>
      <c r="D10" s="214">
        <v>164972</v>
      </c>
      <c r="E10" s="214">
        <v>167248</v>
      </c>
      <c r="F10" s="215">
        <v>1.37962805809471</v>
      </c>
    </row>
    <row r="11" spans="1:14" ht="15.6" customHeight="1">
      <c r="A11" s="213" t="s">
        <v>9</v>
      </c>
      <c r="B11" s="214">
        <v>1054111</v>
      </c>
      <c r="C11" s="214">
        <v>971564</v>
      </c>
      <c r="D11" s="214">
        <v>7070880</v>
      </c>
      <c r="E11" s="214">
        <v>6575412</v>
      </c>
      <c r="F11" s="215">
        <v>-7.0071617677007652</v>
      </c>
    </row>
    <row r="12" spans="1:14" ht="15.6" customHeight="1">
      <c r="A12" s="213" t="s">
        <v>6</v>
      </c>
      <c r="B12" s="214">
        <v>2920</v>
      </c>
      <c r="C12" s="214">
        <v>3976</v>
      </c>
      <c r="D12" s="214">
        <v>28449</v>
      </c>
      <c r="E12" s="214">
        <v>29638</v>
      </c>
      <c r="F12" s="215">
        <v>4.1794087665647339</v>
      </c>
    </row>
    <row r="13" spans="1:14" ht="15.6" customHeight="1">
      <c r="A13" s="213" t="s">
        <v>175</v>
      </c>
      <c r="B13" s="214">
        <v>0</v>
      </c>
      <c r="C13" s="214">
        <v>29444</v>
      </c>
      <c r="D13" s="214">
        <v>221128</v>
      </c>
      <c r="E13" s="214">
        <v>147109</v>
      </c>
      <c r="F13" s="215">
        <v>-33.473372888101011</v>
      </c>
    </row>
    <row r="14" spans="1:14" ht="15.6" customHeight="1">
      <c r="A14" s="213" t="s">
        <v>148</v>
      </c>
      <c r="B14" s="214">
        <v>577330</v>
      </c>
      <c r="C14" s="214">
        <v>587105</v>
      </c>
      <c r="D14" s="214">
        <v>3631194</v>
      </c>
      <c r="E14" s="214">
        <v>4481588</v>
      </c>
      <c r="F14" s="215">
        <v>23.419128804464862</v>
      </c>
    </row>
    <row r="15" spans="1:14" ht="15.6" customHeight="1">
      <c r="A15" s="213" t="s">
        <v>145</v>
      </c>
      <c r="B15" s="214">
        <v>1286626</v>
      </c>
      <c r="C15" s="214">
        <v>1460565</v>
      </c>
      <c r="D15" s="214">
        <v>10161652</v>
      </c>
      <c r="E15" s="214">
        <v>8542930</v>
      </c>
      <c r="F15" s="215">
        <v>-15.92971300335812</v>
      </c>
    </row>
    <row r="16" spans="1:14" ht="15.6" customHeight="1">
      <c r="A16" s="213" t="s">
        <v>144</v>
      </c>
      <c r="B16" s="214">
        <v>1421439</v>
      </c>
      <c r="C16" s="214">
        <v>1707959</v>
      </c>
      <c r="D16" s="214">
        <v>10967037</v>
      </c>
      <c r="E16" s="214">
        <v>10988342</v>
      </c>
      <c r="F16" s="215">
        <v>0.19426395661837151</v>
      </c>
      <c r="G16" s="1"/>
    </row>
    <row r="17" spans="1:7" ht="15.6" customHeight="1">
      <c r="A17" s="213" t="s">
        <v>150</v>
      </c>
      <c r="B17" s="214">
        <v>397963</v>
      </c>
      <c r="C17" s="214">
        <v>550633</v>
      </c>
      <c r="D17" s="214">
        <v>3400926</v>
      </c>
      <c r="E17" s="214">
        <v>3756122</v>
      </c>
      <c r="F17" s="215">
        <v>10.4440966960175</v>
      </c>
      <c r="G17" s="2"/>
    </row>
    <row r="18" spans="1:7" ht="15.6" customHeight="1">
      <c r="A18" s="213" t="s">
        <v>147</v>
      </c>
      <c r="B18" s="214">
        <v>0</v>
      </c>
      <c r="C18" s="214">
        <v>8687</v>
      </c>
      <c r="D18" s="214">
        <v>175125</v>
      </c>
      <c r="E18" s="214">
        <v>215099</v>
      </c>
      <c r="F18" s="215">
        <v>22.82598144182727</v>
      </c>
    </row>
    <row r="19" spans="1:7" ht="15.6" customHeight="1">
      <c r="A19" s="213" t="s">
        <v>143</v>
      </c>
      <c r="B19" s="214">
        <v>83332</v>
      </c>
      <c r="C19" s="214">
        <v>85050</v>
      </c>
      <c r="D19" s="214">
        <v>1179337</v>
      </c>
      <c r="E19" s="214">
        <v>1257535</v>
      </c>
      <c r="F19" s="215">
        <v>6.6306746926451012</v>
      </c>
    </row>
    <row r="20" spans="1:7" ht="15.6" customHeight="1">
      <c r="A20" s="213" t="s">
        <v>142</v>
      </c>
      <c r="B20" s="214">
        <v>156163</v>
      </c>
      <c r="C20" s="214">
        <v>95466</v>
      </c>
      <c r="D20" s="214">
        <v>799706</v>
      </c>
      <c r="E20" s="214">
        <v>633006</v>
      </c>
      <c r="F20" s="215">
        <v>-20.845160596519221</v>
      </c>
    </row>
    <row r="21" spans="1:7" ht="15.6" customHeight="1">
      <c r="A21" s="213" t="s">
        <v>149</v>
      </c>
      <c r="B21" s="214">
        <v>1004202</v>
      </c>
      <c r="C21" s="214">
        <v>1461299</v>
      </c>
      <c r="D21" s="214">
        <v>7816451</v>
      </c>
      <c r="E21" s="214">
        <v>7357693</v>
      </c>
      <c r="F21" s="215">
        <v>-5.8691342144919778</v>
      </c>
    </row>
    <row r="22" spans="1:7" ht="15.6" customHeight="1">
      <c r="A22" s="213" t="s">
        <v>146</v>
      </c>
      <c r="B22" s="214">
        <v>134023</v>
      </c>
      <c r="C22" s="214">
        <v>55459</v>
      </c>
      <c r="D22" s="214">
        <v>872827</v>
      </c>
      <c r="E22" s="214">
        <v>638246</v>
      </c>
      <c r="F22" s="215">
        <v>-26.87600177354733</v>
      </c>
    </row>
    <row r="23" spans="1:7" ht="15.6" customHeight="1">
      <c r="A23" s="213" t="s">
        <v>165</v>
      </c>
      <c r="B23" s="214">
        <v>2960</v>
      </c>
      <c r="C23" s="214">
        <v>0</v>
      </c>
      <c r="D23" s="214">
        <v>43165</v>
      </c>
      <c r="E23" s="214">
        <v>14109</v>
      </c>
      <c r="F23" s="215">
        <v>-67.313795899455585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85827</v>
      </c>
      <c r="C26" s="214">
        <v>115057</v>
      </c>
      <c r="D26" s="214">
        <v>582238</v>
      </c>
      <c r="E26" s="214">
        <v>523190</v>
      </c>
      <c r="F26" s="215">
        <v>-10.14155723260934</v>
      </c>
    </row>
    <row r="27" spans="1:7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>
      <c r="A28" s="213" t="s">
        <v>177</v>
      </c>
      <c r="B28" s="214">
        <v>0</v>
      </c>
      <c r="C28" s="214">
        <v>25000</v>
      </c>
      <c r="D28" s="214">
        <v>224673</v>
      </c>
      <c r="E28" s="214">
        <v>281735</v>
      </c>
      <c r="F28" s="215">
        <v>25.397800358743591</v>
      </c>
    </row>
    <row r="29" spans="1:7" ht="15.6" customHeight="1">
      <c r="A29" s="213" t="s">
        <v>178</v>
      </c>
      <c r="B29" s="214">
        <v>20580</v>
      </c>
      <c r="C29" s="214">
        <v>11040</v>
      </c>
      <c r="D29" s="214">
        <v>99991</v>
      </c>
      <c r="E29" s="214">
        <v>87490</v>
      </c>
      <c r="F29" s="215">
        <v>-12.50212519126721</v>
      </c>
    </row>
    <row r="30" spans="1:7" ht="15.6" customHeight="1">
      <c r="A30" s="213" t="s">
        <v>179</v>
      </c>
      <c r="B30" s="214">
        <v>32449</v>
      </c>
      <c r="C30" s="214">
        <v>52869</v>
      </c>
      <c r="D30" s="214">
        <v>335558</v>
      </c>
      <c r="E30" s="214">
        <v>256544</v>
      </c>
      <c r="F30" s="215">
        <v>-23.54704700826683</v>
      </c>
    </row>
    <row r="31" spans="1:7" ht="15.6" customHeight="1">
      <c r="A31" s="213" t="s">
        <v>180</v>
      </c>
      <c r="B31" s="214">
        <v>1078493</v>
      </c>
      <c r="C31" s="214">
        <v>1219133</v>
      </c>
      <c r="D31" s="214">
        <v>8189462</v>
      </c>
      <c r="E31" s="214">
        <v>7849608</v>
      </c>
      <c r="F31" s="215">
        <v>-4.1498940956072516</v>
      </c>
    </row>
    <row r="32" spans="1:7" ht="15.6" customHeight="1">
      <c r="A32" s="213" t="s">
        <v>181</v>
      </c>
      <c r="B32" s="214">
        <v>181111</v>
      </c>
      <c r="C32" s="214">
        <v>124028</v>
      </c>
      <c r="D32" s="214">
        <v>1340897</v>
      </c>
      <c r="E32" s="214">
        <v>1607469</v>
      </c>
      <c r="F32" s="215">
        <v>19.880125020788331</v>
      </c>
    </row>
    <row r="33" spans="1:6" ht="15.6" customHeight="1">
      <c r="A33" s="213" t="s">
        <v>182</v>
      </c>
      <c r="B33" s="214">
        <v>3000</v>
      </c>
      <c r="C33" s="214">
        <v>3400</v>
      </c>
      <c r="D33" s="214">
        <v>18000</v>
      </c>
      <c r="E33" s="214">
        <v>14032</v>
      </c>
      <c r="F33" s="215">
        <v>-22.044444444444451</v>
      </c>
    </row>
    <row r="34" spans="1:6" ht="15.6" customHeight="1">
      <c r="A34" s="213" t="s">
        <v>183</v>
      </c>
      <c r="B34" s="214">
        <v>36807</v>
      </c>
      <c r="C34" s="214">
        <v>17470</v>
      </c>
      <c r="D34" s="214">
        <v>173085</v>
      </c>
      <c r="E34" s="214">
        <v>199393</v>
      </c>
      <c r="F34" s="215">
        <v>15.19946846924921</v>
      </c>
    </row>
    <row r="35" spans="1:6" ht="15.6" customHeight="1">
      <c r="A35" s="217" t="s">
        <v>153</v>
      </c>
      <c r="B35" s="218">
        <f>SUM(B7:B34)</f>
        <v>7995981</v>
      </c>
      <c r="C35" s="218">
        <f>SUM(C7:C34)</f>
        <v>9236663</v>
      </c>
      <c r="D35" s="218">
        <f>SUM(D7:D34)</f>
        <v>60841466</v>
      </c>
      <c r="E35" s="218">
        <f>SUM(E7:E34)</f>
        <v>58954367</v>
      </c>
      <c r="F35" s="219">
        <f>E35*100/D35-100</f>
        <v>-3.1016658934549639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1908E-0B59-47BF-B87A-AC12EB404728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2" t="s">
        <v>1</v>
      </c>
      <c r="B5" s="283" t="s">
        <v>176</v>
      </c>
      <c r="C5" s="283"/>
      <c r="D5" s="283" t="s">
        <v>0</v>
      </c>
      <c r="E5" s="283"/>
      <c r="F5" s="283"/>
      <c r="N5" s="74" t="s">
        <v>185</v>
      </c>
    </row>
    <row r="6" spans="1:14" ht="15.6" customHeight="1">
      <c r="A6" s="282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280790</v>
      </c>
      <c r="C7" s="214">
        <v>333815</v>
      </c>
      <c r="D7" s="214">
        <v>1772325</v>
      </c>
      <c r="E7" s="214">
        <v>1521091</v>
      </c>
      <c r="F7" s="215">
        <v>-14.17539108233535</v>
      </c>
      <c r="G7" s="6"/>
    </row>
    <row r="8" spans="1:14" ht="15.6" customHeight="1">
      <c r="A8" s="213" t="s">
        <v>11</v>
      </c>
      <c r="B8" s="214">
        <v>99096</v>
      </c>
      <c r="C8" s="214">
        <v>12523</v>
      </c>
      <c r="D8" s="214">
        <v>501654</v>
      </c>
      <c r="E8" s="214">
        <v>263148</v>
      </c>
      <c r="F8" s="215">
        <v>-47.543924697101993</v>
      </c>
    </row>
    <row r="9" spans="1:14" ht="15.6" customHeight="1">
      <c r="A9" s="213" t="s">
        <v>8</v>
      </c>
      <c r="B9" s="214">
        <v>29603</v>
      </c>
      <c r="C9" s="214">
        <v>17103</v>
      </c>
      <c r="D9" s="214">
        <v>164043</v>
      </c>
      <c r="E9" s="214">
        <v>156502</v>
      </c>
      <c r="F9" s="215">
        <v>-4.5969654297958442</v>
      </c>
    </row>
    <row r="10" spans="1:14" ht="15.6" customHeight="1">
      <c r="A10" s="213" t="s">
        <v>10</v>
      </c>
      <c r="B10" s="214">
        <v>88101</v>
      </c>
      <c r="C10" s="214">
        <v>193906</v>
      </c>
      <c r="D10" s="214">
        <v>870776</v>
      </c>
      <c r="E10" s="214">
        <v>908936</v>
      </c>
      <c r="F10" s="215">
        <v>4.3822980881420648</v>
      </c>
    </row>
    <row r="11" spans="1:14" ht="15.6" customHeight="1">
      <c r="A11" s="213" t="s">
        <v>9</v>
      </c>
      <c r="B11" s="214">
        <v>21101</v>
      </c>
      <c r="C11" s="214">
        <v>4850</v>
      </c>
      <c r="D11" s="214">
        <v>65825</v>
      </c>
      <c r="E11" s="214">
        <v>106067</v>
      </c>
      <c r="F11" s="215">
        <v>61.134827193315587</v>
      </c>
    </row>
    <row r="12" spans="1:14" ht="15.6" customHeight="1">
      <c r="A12" s="213" t="s">
        <v>6</v>
      </c>
      <c r="B12" s="214">
        <v>74313</v>
      </c>
      <c r="C12" s="214">
        <v>27696</v>
      </c>
      <c r="D12" s="214">
        <v>612069</v>
      </c>
      <c r="E12" s="214">
        <v>457440</v>
      </c>
      <c r="F12" s="215">
        <v>-25.263328154178691</v>
      </c>
    </row>
    <row r="13" spans="1:14" ht="15.6" customHeight="1">
      <c r="A13" s="213" t="s">
        <v>175</v>
      </c>
      <c r="B13" s="214">
        <v>3400</v>
      </c>
      <c r="C13" s="214">
        <v>2400</v>
      </c>
      <c r="D13" s="214">
        <v>51056</v>
      </c>
      <c r="E13" s="214">
        <v>45144</v>
      </c>
      <c r="F13" s="215">
        <v>-11.579442181134439</v>
      </c>
    </row>
    <row r="14" spans="1:14" ht="15.6" customHeight="1">
      <c r="A14" s="213" t="s">
        <v>148</v>
      </c>
      <c r="B14" s="214">
        <v>164524</v>
      </c>
      <c r="C14" s="214">
        <v>217517</v>
      </c>
      <c r="D14" s="214">
        <v>1587266</v>
      </c>
      <c r="E14" s="214">
        <v>1345993</v>
      </c>
      <c r="F14" s="215">
        <v>-15.20053979610223</v>
      </c>
    </row>
    <row r="15" spans="1:14" ht="15.6" customHeight="1">
      <c r="A15" s="213" t="s">
        <v>145</v>
      </c>
      <c r="B15" s="214">
        <v>228472</v>
      </c>
      <c r="C15" s="214">
        <v>241504</v>
      </c>
      <c r="D15" s="214">
        <v>1250403</v>
      </c>
      <c r="E15" s="214">
        <v>1286975</v>
      </c>
      <c r="F15" s="215">
        <v>2.9248170389866321</v>
      </c>
    </row>
    <row r="16" spans="1:14" ht="15.6" customHeight="1">
      <c r="A16" s="213" t="s">
        <v>144</v>
      </c>
      <c r="B16" s="214">
        <v>605200</v>
      </c>
      <c r="C16" s="214">
        <v>286540</v>
      </c>
      <c r="D16" s="214">
        <v>3252298</v>
      </c>
      <c r="E16" s="214">
        <v>2349445</v>
      </c>
      <c r="F16" s="215">
        <v>-27.760463524560169</v>
      </c>
      <c r="G16" s="1"/>
    </row>
    <row r="17" spans="1:7" ht="15.6" customHeight="1">
      <c r="A17" s="213" t="s">
        <v>150</v>
      </c>
      <c r="B17" s="214">
        <v>717629</v>
      </c>
      <c r="C17" s="214">
        <v>593536</v>
      </c>
      <c r="D17" s="214">
        <v>3792489</v>
      </c>
      <c r="E17" s="214">
        <v>3920410</v>
      </c>
      <c r="F17" s="215">
        <v>3.3730091240871052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147933</v>
      </c>
      <c r="C19" s="214">
        <v>206941</v>
      </c>
      <c r="D19" s="214">
        <v>1345485</v>
      </c>
      <c r="E19" s="214">
        <v>1336437</v>
      </c>
      <c r="F19" s="215">
        <v>-0.67247126500852517</v>
      </c>
    </row>
    <row r="20" spans="1:7" ht="15.6" customHeight="1">
      <c r="A20" s="213" t="s">
        <v>142</v>
      </c>
      <c r="B20" s="214">
        <v>652546</v>
      </c>
      <c r="C20" s="214">
        <v>781616</v>
      </c>
      <c r="D20" s="214">
        <v>4426771</v>
      </c>
      <c r="E20" s="214">
        <v>5923945</v>
      </c>
      <c r="F20" s="215">
        <v>33.820904672954612</v>
      </c>
    </row>
    <row r="21" spans="1:7" ht="15.6" customHeight="1">
      <c r="A21" s="213" t="s">
        <v>149</v>
      </c>
      <c r="B21" s="214">
        <v>369564</v>
      </c>
      <c r="C21" s="214">
        <v>120619</v>
      </c>
      <c r="D21" s="214">
        <v>1899359</v>
      </c>
      <c r="E21" s="214">
        <v>1592044</v>
      </c>
      <c r="F21" s="215">
        <v>-16.179932282417379</v>
      </c>
    </row>
    <row r="22" spans="1:7" ht="15.6" customHeight="1">
      <c r="A22" s="213" t="s">
        <v>146</v>
      </c>
      <c r="B22" s="214">
        <v>15583</v>
      </c>
      <c r="C22" s="214">
        <v>19924</v>
      </c>
      <c r="D22" s="214">
        <v>142293</v>
      </c>
      <c r="E22" s="214">
        <v>190244</v>
      </c>
      <c r="F22" s="215">
        <v>33.698776468273223</v>
      </c>
    </row>
    <row r="23" spans="1:7" ht="15.6" customHeight="1">
      <c r="A23" s="213" t="s">
        <v>165</v>
      </c>
      <c r="B23" s="214">
        <v>26884</v>
      </c>
      <c r="C23" s="214">
        <v>58505</v>
      </c>
      <c r="D23" s="214">
        <v>511646</v>
      </c>
      <c r="E23" s="214">
        <v>380834</v>
      </c>
      <c r="F23" s="215">
        <v>-25.566895861591799</v>
      </c>
    </row>
    <row r="24" spans="1:7" ht="15.6" customHeight="1">
      <c r="A24" s="213" t="s">
        <v>141</v>
      </c>
      <c r="B24" s="214">
        <v>105790</v>
      </c>
      <c r="C24" s="214">
        <v>82697</v>
      </c>
      <c r="D24" s="214">
        <v>733145</v>
      </c>
      <c r="E24" s="214">
        <v>653128</v>
      </c>
      <c r="F24" s="215">
        <v>-10.91421205900606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92</v>
      </c>
      <c r="F25" s="215"/>
    </row>
    <row r="26" spans="1:7" ht="15.6" customHeight="1">
      <c r="A26" s="213" t="s">
        <v>152</v>
      </c>
      <c r="B26" s="214">
        <v>24615</v>
      </c>
      <c r="C26" s="214">
        <v>32050</v>
      </c>
      <c r="D26" s="214">
        <v>95599</v>
      </c>
      <c r="E26" s="214">
        <v>112440</v>
      </c>
      <c r="F26" s="215">
        <v>17.616293057458758</v>
      </c>
    </row>
    <row r="27" spans="1:7" ht="15.6" customHeight="1">
      <c r="A27" s="213" t="s">
        <v>173</v>
      </c>
      <c r="B27" s="214">
        <v>87948</v>
      </c>
      <c r="C27" s="214">
        <v>58597</v>
      </c>
      <c r="D27" s="214">
        <v>446059</v>
      </c>
      <c r="E27" s="214">
        <v>507693</v>
      </c>
      <c r="F27" s="215">
        <v>13.81745464165054</v>
      </c>
    </row>
    <row r="28" spans="1:7" ht="15.6" customHeight="1">
      <c r="A28" s="213" t="s">
        <v>177</v>
      </c>
      <c r="B28" s="214">
        <v>11226</v>
      </c>
      <c r="C28" s="214">
        <v>10180</v>
      </c>
      <c r="D28" s="214">
        <v>77104</v>
      </c>
      <c r="E28" s="214">
        <v>86693</v>
      </c>
      <c r="F28" s="215">
        <v>12.436449470844581</v>
      </c>
    </row>
    <row r="29" spans="1:7" ht="15.6" customHeight="1">
      <c r="A29" s="213" t="s">
        <v>178</v>
      </c>
      <c r="B29" s="214">
        <v>120369</v>
      </c>
      <c r="C29" s="214">
        <v>235307</v>
      </c>
      <c r="D29" s="214">
        <v>1234583</v>
      </c>
      <c r="E29" s="214">
        <v>1092420</v>
      </c>
      <c r="F29" s="215">
        <v>-11.515062170789649</v>
      </c>
    </row>
    <row r="30" spans="1:7" ht="15.6" customHeight="1">
      <c r="A30" s="213" t="s">
        <v>179</v>
      </c>
      <c r="B30" s="214">
        <v>96261</v>
      </c>
      <c r="C30" s="214">
        <v>66630</v>
      </c>
      <c r="D30" s="214">
        <v>767996</v>
      </c>
      <c r="E30" s="214">
        <v>789274</v>
      </c>
      <c r="F30" s="215">
        <v>2.7705873468090938</v>
      </c>
    </row>
    <row r="31" spans="1:7" ht="15.6" customHeight="1">
      <c r="A31" s="213" t="s">
        <v>180</v>
      </c>
      <c r="B31" s="214">
        <v>559583</v>
      </c>
      <c r="C31" s="214">
        <v>320982</v>
      </c>
      <c r="D31" s="214">
        <v>4706761</v>
      </c>
      <c r="E31" s="214">
        <v>3279831</v>
      </c>
      <c r="F31" s="215">
        <v>-30.316602011446928</v>
      </c>
    </row>
    <row r="32" spans="1:7" ht="15.6" customHeight="1">
      <c r="A32" s="213" t="s">
        <v>181</v>
      </c>
      <c r="B32" s="214">
        <v>158986</v>
      </c>
      <c r="C32" s="214">
        <v>64695</v>
      </c>
      <c r="D32" s="214">
        <v>1261414</v>
      </c>
      <c r="E32" s="214">
        <v>1034668</v>
      </c>
      <c r="F32" s="215">
        <v>-17.975541733324661</v>
      </c>
    </row>
    <row r="33" spans="1:7" ht="15.6" customHeight="1">
      <c r="A33" s="213" t="s">
        <v>182</v>
      </c>
      <c r="B33" s="214">
        <v>8305</v>
      </c>
      <c r="C33" s="214">
        <v>8221</v>
      </c>
      <c r="D33" s="214">
        <v>44389</v>
      </c>
      <c r="E33" s="214">
        <v>44706</v>
      </c>
      <c r="F33" s="215">
        <v>0.71414089076122877</v>
      </c>
    </row>
    <row r="34" spans="1:7" ht="15.6" customHeight="1">
      <c r="A34" s="213" t="s">
        <v>183</v>
      </c>
      <c r="B34" s="214">
        <v>10954</v>
      </c>
      <c r="C34" s="214">
        <v>15275</v>
      </c>
      <c r="D34" s="214">
        <v>127612</v>
      </c>
      <c r="E34" s="214">
        <v>109993</v>
      </c>
      <c r="F34" s="215">
        <v>-13.806695295113309</v>
      </c>
    </row>
    <row r="35" spans="1:7" s="33" customFormat="1" ht="15.6" customHeight="1">
      <c r="A35" s="217" t="s">
        <v>153</v>
      </c>
      <c r="B35" s="218">
        <f>SUM(B7:B34)</f>
        <v>4708776</v>
      </c>
      <c r="C35" s="218">
        <f>SUM(C7:C34)</f>
        <v>4013629</v>
      </c>
      <c r="D35" s="218">
        <f>SUM(D7:D34)</f>
        <v>31740420</v>
      </c>
      <c r="E35" s="218">
        <f>SUM(E7:E34)</f>
        <v>29495593</v>
      </c>
      <c r="F35" s="219">
        <f>E35*100/D35-100</f>
        <v>-7.0724552479141778</v>
      </c>
      <c r="G35" s="216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A9AE5-05AA-40D8-BC73-D06888F8DBCB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2" t="s">
        <v>1</v>
      </c>
      <c r="B5" s="283" t="s">
        <v>176</v>
      </c>
      <c r="C5" s="283"/>
      <c r="D5" s="283" t="s">
        <v>0</v>
      </c>
      <c r="E5" s="283"/>
      <c r="F5" s="283"/>
      <c r="N5" s="74" t="s">
        <v>185</v>
      </c>
    </row>
    <row r="6" spans="1:14" ht="15.6" customHeight="1">
      <c r="A6" s="282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39190</v>
      </c>
      <c r="C7" s="214">
        <v>48929</v>
      </c>
      <c r="D7" s="214">
        <v>230483</v>
      </c>
      <c r="E7" s="214">
        <v>188078</v>
      </c>
      <c r="F7" s="215">
        <v>-18.398320049634901</v>
      </c>
      <c r="G7" s="6"/>
    </row>
    <row r="8" spans="1:14" s="33" customFormat="1" ht="15.6" customHeight="1">
      <c r="A8" s="213" t="s">
        <v>11</v>
      </c>
      <c r="B8" s="214">
        <v>12037</v>
      </c>
      <c r="C8" s="214">
        <v>14338</v>
      </c>
      <c r="D8" s="214">
        <v>68600</v>
      </c>
      <c r="E8" s="214">
        <v>114449</v>
      </c>
      <c r="F8" s="215">
        <v>66.835276967930042</v>
      </c>
      <c r="G8" s="216"/>
    </row>
    <row r="9" spans="1:14" ht="15.6" customHeight="1">
      <c r="A9" s="213" t="s">
        <v>8</v>
      </c>
      <c r="B9" s="214">
        <v>51155</v>
      </c>
      <c r="C9" s="214">
        <v>53931</v>
      </c>
      <c r="D9" s="214">
        <v>342690</v>
      </c>
      <c r="E9" s="214">
        <v>405826</v>
      </c>
      <c r="F9" s="215">
        <v>18.4236481951618</v>
      </c>
      <c r="G9" s="220"/>
    </row>
    <row r="10" spans="1:14" ht="15.6" customHeight="1">
      <c r="A10" s="213" t="s">
        <v>10</v>
      </c>
      <c r="B10" s="214">
        <v>17992</v>
      </c>
      <c r="C10" s="214">
        <v>8990</v>
      </c>
      <c r="D10" s="214">
        <v>210514</v>
      </c>
      <c r="E10" s="214">
        <v>65314</v>
      </c>
      <c r="F10" s="215">
        <v>-68.974034981046387</v>
      </c>
      <c r="G10" s="221"/>
    </row>
    <row r="11" spans="1:14" ht="15.6" customHeight="1">
      <c r="A11" s="213" t="s">
        <v>9</v>
      </c>
      <c r="B11" s="214">
        <v>354624</v>
      </c>
      <c r="C11" s="214">
        <v>426835</v>
      </c>
      <c r="D11" s="214">
        <v>3196472</v>
      </c>
      <c r="E11" s="214">
        <v>3404442</v>
      </c>
      <c r="F11" s="215">
        <v>6.50623562477631</v>
      </c>
    </row>
    <row r="12" spans="1:14" ht="15.6" customHeight="1">
      <c r="A12" s="213" t="s">
        <v>6</v>
      </c>
      <c r="B12" s="214">
        <v>5895</v>
      </c>
      <c r="C12" s="214">
        <v>10123</v>
      </c>
      <c r="D12" s="214">
        <v>27433</v>
      </c>
      <c r="E12" s="214">
        <v>47990</v>
      </c>
      <c r="F12" s="215">
        <v>74.935296905187187</v>
      </c>
    </row>
    <row r="13" spans="1:14" ht="15.6" customHeight="1">
      <c r="A13" s="213" t="s">
        <v>175</v>
      </c>
      <c r="B13" s="214">
        <v>608</v>
      </c>
      <c r="C13" s="214">
        <v>898</v>
      </c>
      <c r="D13" s="214">
        <v>11775</v>
      </c>
      <c r="E13" s="214">
        <v>8574</v>
      </c>
      <c r="F13" s="215">
        <v>-27.184713375796179</v>
      </c>
    </row>
    <row r="14" spans="1:14" ht="15.6" customHeight="1">
      <c r="A14" s="213" t="s">
        <v>148</v>
      </c>
      <c r="B14" s="214">
        <v>748524</v>
      </c>
      <c r="C14" s="214">
        <v>752139</v>
      </c>
      <c r="D14" s="214">
        <v>4769775</v>
      </c>
      <c r="E14" s="214">
        <v>4983773</v>
      </c>
      <c r="F14" s="215">
        <v>4.4865428662777589</v>
      </c>
    </row>
    <row r="15" spans="1:14" ht="15.6" customHeight="1">
      <c r="A15" s="213" t="s">
        <v>145</v>
      </c>
      <c r="B15" s="214">
        <v>291594</v>
      </c>
      <c r="C15" s="214">
        <v>276344</v>
      </c>
      <c r="D15" s="214">
        <v>2278112</v>
      </c>
      <c r="E15" s="214">
        <v>2228824</v>
      </c>
      <c r="F15" s="215">
        <v>-2.1635459538424868</v>
      </c>
    </row>
    <row r="16" spans="1:14" ht="15.6" customHeight="1">
      <c r="A16" s="213" t="s">
        <v>144</v>
      </c>
      <c r="B16" s="214">
        <v>37611</v>
      </c>
      <c r="C16" s="214">
        <v>50267</v>
      </c>
      <c r="D16" s="214">
        <v>279542</v>
      </c>
      <c r="E16" s="214">
        <v>283966</v>
      </c>
      <c r="F16" s="215">
        <v>1.5825886628842909</v>
      </c>
      <c r="G16" s="1"/>
    </row>
    <row r="17" spans="1:7" ht="15.6" customHeight="1">
      <c r="A17" s="213" t="s">
        <v>150</v>
      </c>
      <c r="B17" s="214">
        <v>15110</v>
      </c>
      <c r="C17" s="214">
        <v>10462</v>
      </c>
      <c r="D17" s="214">
        <v>108970</v>
      </c>
      <c r="E17" s="214">
        <v>63735</v>
      </c>
      <c r="F17" s="215">
        <v>-41.51142516288887</v>
      </c>
      <c r="G17" s="2"/>
    </row>
    <row r="18" spans="1:7" ht="15.6" customHeight="1">
      <c r="A18" s="213" t="s">
        <v>147</v>
      </c>
      <c r="B18" s="214">
        <v>111</v>
      </c>
      <c r="C18" s="214">
        <v>136</v>
      </c>
      <c r="D18" s="214">
        <v>1415</v>
      </c>
      <c r="E18" s="214">
        <v>996</v>
      </c>
      <c r="F18" s="215">
        <v>-29.61130742049469</v>
      </c>
    </row>
    <row r="19" spans="1:7" ht="15.6" customHeight="1">
      <c r="A19" s="213" t="s">
        <v>143</v>
      </c>
      <c r="B19" s="214">
        <v>10513</v>
      </c>
      <c r="C19" s="214">
        <v>12891</v>
      </c>
      <c r="D19" s="214">
        <v>60387</v>
      </c>
      <c r="E19" s="214">
        <v>63595</v>
      </c>
      <c r="F19" s="215">
        <v>5.3124016758573873</v>
      </c>
    </row>
    <row r="20" spans="1:7" ht="15.6" customHeight="1">
      <c r="A20" s="213" t="s">
        <v>142</v>
      </c>
      <c r="B20" s="214">
        <v>65294</v>
      </c>
      <c r="C20" s="214">
        <v>45322</v>
      </c>
      <c r="D20" s="214">
        <v>492365</v>
      </c>
      <c r="E20" s="214">
        <v>360364</v>
      </c>
      <c r="F20" s="215">
        <v>-26.809582322057821</v>
      </c>
    </row>
    <row r="21" spans="1:7" ht="15.6" customHeight="1">
      <c r="A21" s="213" t="s">
        <v>149</v>
      </c>
      <c r="B21" s="214">
        <v>6286</v>
      </c>
      <c r="C21" s="214">
        <v>17660</v>
      </c>
      <c r="D21" s="214">
        <v>126661</v>
      </c>
      <c r="E21" s="214">
        <v>65060</v>
      </c>
      <c r="F21" s="215">
        <v>-48.634544176976341</v>
      </c>
    </row>
    <row r="22" spans="1:7" ht="15.6" customHeight="1">
      <c r="A22" s="213" t="s">
        <v>146</v>
      </c>
      <c r="B22" s="214">
        <v>30811</v>
      </c>
      <c r="C22" s="214">
        <v>34999</v>
      </c>
      <c r="D22" s="214">
        <v>237803</v>
      </c>
      <c r="E22" s="214">
        <v>252883</v>
      </c>
      <c r="F22" s="215">
        <v>6.3413834140023511</v>
      </c>
    </row>
    <row r="23" spans="1:7" ht="15.6" customHeight="1">
      <c r="A23" s="213" t="s">
        <v>165</v>
      </c>
      <c r="B23" s="214">
        <v>19642</v>
      </c>
      <c r="C23" s="214">
        <v>17475</v>
      </c>
      <c r="D23" s="214">
        <v>123766</v>
      </c>
      <c r="E23" s="214">
        <v>111207</v>
      </c>
      <c r="F23" s="215">
        <v>-10.147374884863369</v>
      </c>
    </row>
    <row r="24" spans="1:7" ht="15.6" customHeight="1">
      <c r="A24" s="213" t="s">
        <v>141</v>
      </c>
      <c r="B24" s="214">
        <v>34199</v>
      </c>
      <c r="C24" s="214">
        <v>42266</v>
      </c>
      <c r="D24" s="214">
        <v>217737</v>
      </c>
      <c r="E24" s="214">
        <v>268252</v>
      </c>
      <c r="F24" s="215">
        <v>23.20000734831471</v>
      </c>
    </row>
    <row r="25" spans="1:7" ht="15.6" customHeight="1">
      <c r="A25" s="213" t="s">
        <v>140</v>
      </c>
      <c r="B25" s="214">
        <v>2</v>
      </c>
      <c r="C25" s="214">
        <v>0</v>
      </c>
      <c r="D25" s="214">
        <v>15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14278</v>
      </c>
      <c r="C26" s="214">
        <v>11242</v>
      </c>
      <c r="D26" s="214">
        <v>158814</v>
      </c>
      <c r="E26" s="214">
        <v>189739</v>
      </c>
      <c r="F26" s="215">
        <v>19.472464644174948</v>
      </c>
    </row>
    <row r="27" spans="1:7" ht="15.6" customHeight="1">
      <c r="A27" s="213" t="s">
        <v>173</v>
      </c>
      <c r="B27" s="214">
        <v>124692</v>
      </c>
      <c r="C27" s="214">
        <v>124066</v>
      </c>
      <c r="D27" s="214">
        <v>825226</v>
      </c>
      <c r="E27" s="214">
        <v>804099</v>
      </c>
      <c r="F27" s="215">
        <v>-2.5601471596871619</v>
      </c>
    </row>
    <row r="28" spans="1:7" ht="15.6" customHeight="1">
      <c r="A28" s="213" t="s">
        <v>177</v>
      </c>
      <c r="B28" s="214">
        <v>56531</v>
      </c>
      <c r="C28" s="214">
        <v>43478</v>
      </c>
      <c r="D28" s="214">
        <v>218168</v>
      </c>
      <c r="E28" s="214">
        <v>322078</v>
      </c>
      <c r="F28" s="215">
        <v>47.628433134098493</v>
      </c>
    </row>
    <row r="29" spans="1:7" ht="15.6" customHeight="1">
      <c r="A29" s="213" t="s">
        <v>178</v>
      </c>
      <c r="B29" s="214">
        <v>63370</v>
      </c>
      <c r="C29" s="214">
        <v>67308</v>
      </c>
      <c r="D29" s="214">
        <v>481069</v>
      </c>
      <c r="E29" s="214">
        <v>514091</v>
      </c>
      <c r="F29" s="215">
        <v>6.8642959741741834</v>
      </c>
    </row>
    <row r="30" spans="1:7" ht="15.6" customHeight="1">
      <c r="A30" s="213" t="s">
        <v>179</v>
      </c>
      <c r="B30" s="214">
        <v>5924</v>
      </c>
      <c r="C30" s="214">
        <v>17048</v>
      </c>
      <c r="D30" s="214">
        <v>119608</v>
      </c>
      <c r="E30" s="214">
        <v>112896</v>
      </c>
      <c r="F30" s="215">
        <v>-5.6116647715871864</v>
      </c>
    </row>
    <row r="31" spans="1:7" ht="15.6" customHeight="1">
      <c r="A31" s="213" t="s">
        <v>180</v>
      </c>
      <c r="B31" s="214">
        <v>89940</v>
      </c>
      <c r="C31" s="214">
        <v>105991</v>
      </c>
      <c r="D31" s="214">
        <v>610553</v>
      </c>
      <c r="E31" s="214">
        <v>679919</v>
      </c>
      <c r="F31" s="215">
        <v>11.361175852055419</v>
      </c>
    </row>
    <row r="32" spans="1:7" ht="15.6" customHeight="1">
      <c r="A32" s="213" t="s">
        <v>181</v>
      </c>
      <c r="B32" s="214">
        <v>920431</v>
      </c>
      <c r="C32" s="214">
        <v>1082490</v>
      </c>
      <c r="D32" s="214">
        <v>6830071</v>
      </c>
      <c r="E32" s="214">
        <v>7288058</v>
      </c>
      <c r="F32" s="215">
        <v>6.705450060475215</v>
      </c>
    </row>
    <row r="33" spans="1:6" ht="15.6" customHeight="1">
      <c r="A33" s="213" t="s">
        <v>182</v>
      </c>
      <c r="B33" s="214">
        <v>164535</v>
      </c>
      <c r="C33" s="214">
        <v>138331</v>
      </c>
      <c r="D33" s="214">
        <v>998527</v>
      </c>
      <c r="E33" s="214">
        <v>1028239</v>
      </c>
      <c r="F33" s="215">
        <v>2.9755830338088032</v>
      </c>
    </row>
    <row r="34" spans="1:6" ht="15.6" customHeight="1">
      <c r="A34" s="213" t="s">
        <v>183</v>
      </c>
      <c r="B34" s="214">
        <v>18873</v>
      </c>
      <c r="C34" s="214">
        <v>26270</v>
      </c>
      <c r="D34" s="214">
        <v>150759</v>
      </c>
      <c r="E34" s="214">
        <v>165944</v>
      </c>
      <c r="F34" s="215">
        <v>10.07236715552636</v>
      </c>
    </row>
    <row r="35" spans="1:6" ht="15.6" customHeight="1">
      <c r="A35" s="217" t="s">
        <v>153</v>
      </c>
      <c r="B35" s="218">
        <f>SUM(B7:B34)</f>
        <v>3199772</v>
      </c>
      <c r="C35" s="218">
        <f>SUM(C7:C34)</f>
        <v>3440229</v>
      </c>
      <c r="D35" s="218">
        <f>SUM(D7:D34)</f>
        <v>23177310</v>
      </c>
      <c r="E35" s="218">
        <f>SUM(E7:E34)</f>
        <v>24022391</v>
      </c>
      <c r="F35" s="219">
        <f>E35*100/D35-100</f>
        <v>3.6461565211838689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F5B6B-36A3-428D-820D-FD48FE6B180D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2" t="s">
        <v>1</v>
      </c>
      <c r="B5" s="283" t="s">
        <v>176</v>
      </c>
      <c r="C5" s="283"/>
      <c r="D5" s="283" t="s">
        <v>0</v>
      </c>
      <c r="E5" s="283"/>
      <c r="F5" s="283"/>
      <c r="N5" s="74" t="s">
        <v>185</v>
      </c>
    </row>
    <row r="6" spans="1:14" ht="15.6" customHeight="1">
      <c r="A6" s="282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165704</v>
      </c>
      <c r="C7" s="214">
        <v>86016</v>
      </c>
      <c r="D7" s="214">
        <v>1599936</v>
      </c>
      <c r="E7" s="214">
        <v>1305293</v>
      </c>
      <c r="F7" s="215">
        <v>-18.415924136965469</v>
      </c>
      <c r="G7" s="6"/>
    </row>
    <row r="8" spans="1:14" s="33" customFormat="1" ht="15.6" customHeight="1">
      <c r="A8" s="213" t="s">
        <v>11</v>
      </c>
      <c r="B8" s="214">
        <v>76600</v>
      </c>
      <c r="C8" s="214">
        <v>89744</v>
      </c>
      <c r="D8" s="214">
        <v>561665</v>
      </c>
      <c r="E8" s="214">
        <v>345949</v>
      </c>
      <c r="F8" s="215">
        <v>-38.406523461493947</v>
      </c>
      <c r="G8" s="216"/>
    </row>
    <row r="9" spans="1:14" ht="15.6" customHeight="1">
      <c r="A9" s="213" t="s">
        <v>8</v>
      </c>
      <c r="B9" s="214">
        <v>225138</v>
      </c>
      <c r="C9" s="214">
        <v>441191</v>
      </c>
      <c r="D9" s="214">
        <v>1823234</v>
      </c>
      <c r="E9" s="214">
        <v>2213395</v>
      </c>
      <c r="F9" s="215">
        <v>21.39939250803792</v>
      </c>
      <c r="G9" s="6"/>
    </row>
    <row r="10" spans="1:14" ht="15.6" customHeight="1">
      <c r="A10" s="213" t="s">
        <v>10</v>
      </c>
      <c r="B10" s="214">
        <v>192857</v>
      </c>
      <c r="C10" s="214">
        <v>155325</v>
      </c>
      <c r="D10" s="214">
        <v>1154102</v>
      </c>
      <c r="E10" s="214">
        <v>1356737</v>
      </c>
      <c r="F10" s="215">
        <v>17.557806848961359</v>
      </c>
    </row>
    <row r="11" spans="1:14" ht="15.6" customHeight="1">
      <c r="A11" s="213" t="s">
        <v>9</v>
      </c>
      <c r="B11" s="214">
        <v>735507</v>
      </c>
      <c r="C11" s="214">
        <v>761655</v>
      </c>
      <c r="D11" s="214">
        <v>5300089</v>
      </c>
      <c r="E11" s="214">
        <v>5091635</v>
      </c>
      <c r="F11" s="215">
        <v>-3.9330282944305281</v>
      </c>
    </row>
    <row r="12" spans="1:14" ht="15.6" customHeight="1">
      <c r="A12" s="213" t="s">
        <v>6</v>
      </c>
      <c r="B12" s="214">
        <v>83495</v>
      </c>
      <c r="C12" s="214">
        <v>55044</v>
      </c>
      <c r="D12" s="214">
        <v>416074</v>
      </c>
      <c r="E12" s="214">
        <v>471581</v>
      </c>
      <c r="F12" s="215">
        <v>13.34065574873701</v>
      </c>
    </row>
    <row r="13" spans="1:14" ht="15.6" customHeight="1">
      <c r="A13" s="213" t="s">
        <v>175</v>
      </c>
      <c r="B13" s="214">
        <v>583</v>
      </c>
      <c r="C13" s="214">
        <v>394</v>
      </c>
      <c r="D13" s="214">
        <v>6208</v>
      </c>
      <c r="E13" s="214">
        <v>3059</v>
      </c>
      <c r="F13" s="215">
        <v>-50.724871134020617</v>
      </c>
    </row>
    <row r="14" spans="1:14" ht="15.6" customHeight="1">
      <c r="A14" s="213" t="s">
        <v>148</v>
      </c>
      <c r="B14" s="214">
        <v>1118431</v>
      </c>
      <c r="C14" s="214">
        <v>986230</v>
      </c>
      <c r="D14" s="214">
        <v>6964575</v>
      </c>
      <c r="E14" s="214">
        <v>6816830</v>
      </c>
      <c r="F14" s="215">
        <v>-2.1213785478654472</v>
      </c>
    </row>
    <row r="15" spans="1:14" ht="15.6" customHeight="1">
      <c r="A15" s="213" t="s">
        <v>145</v>
      </c>
      <c r="B15" s="214">
        <v>744653</v>
      </c>
      <c r="C15" s="214">
        <v>559195</v>
      </c>
      <c r="D15" s="214">
        <v>5143269</v>
      </c>
      <c r="E15" s="214">
        <v>4521020</v>
      </c>
      <c r="F15" s="215">
        <v>-12.09831723753901</v>
      </c>
    </row>
    <row r="16" spans="1:14" ht="15.6" customHeight="1">
      <c r="A16" s="213" t="s">
        <v>144</v>
      </c>
      <c r="B16" s="214">
        <v>772123</v>
      </c>
      <c r="C16" s="214">
        <v>496953</v>
      </c>
      <c r="D16" s="214">
        <v>5255506</v>
      </c>
      <c r="E16" s="214">
        <v>3760934</v>
      </c>
      <c r="F16" s="215">
        <v>-28.43821318061477</v>
      </c>
      <c r="G16" s="1"/>
    </row>
    <row r="17" spans="1:7" ht="15.6" customHeight="1">
      <c r="A17" s="213" t="s">
        <v>150</v>
      </c>
      <c r="B17" s="214">
        <v>338701</v>
      </c>
      <c r="C17" s="214">
        <v>242310</v>
      </c>
      <c r="D17" s="214">
        <v>1873092</v>
      </c>
      <c r="E17" s="214">
        <v>1586365</v>
      </c>
      <c r="F17" s="215">
        <v>-15.30768376566661</v>
      </c>
      <c r="G17" s="2"/>
    </row>
    <row r="18" spans="1:7" ht="15.6" customHeight="1">
      <c r="A18" s="213" t="s">
        <v>147</v>
      </c>
      <c r="B18" s="214">
        <v>0</v>
      </c>
      <c r="C18" s="214">
        <v>4190</v>
      </c>
      <c r="D18" s="214">
        <v>0</v>
      </c>
      <c r="E18" s="214">
        <v>11437</v>
      </c>
      <c r="F18" s="215"/>
    </row>
    <row r="19" spans="1:7" ht="15.6" customHeight="1">
      <c r="A19" s="213" t="s">
        <v>143</v>
      </c>
      <c r="B19" s="214">
        <v>132827</v>
      </c>
      <c r="C19" s="214">
        <v>200433</v>
      </c>
      <c r="D19" s="214">
        <v>976969</v>
      </c>
      <c r="E19" s="214">
        <v>1001674</v>
      </c>
      <c r="F19" s="215">
        <v>2.5287393970535419</v>
      </c>
    </row>
    <row r="20" spans="1:7" ht="15.6" customHeight="1">
      <c r="A20" s="213" t="s">
        <v>142</v>
      </c>
      <c r="B20" s="214">
        <v>350206</v>
      </c>
      <c r="C20" s="214">
        <v>248874</v>
      </c>
      <c r="D20" s="214">
        <v>1878521</v>
      </c>
      <c r="E20" s="214">
        <v>2016443</v>
      </c>
      <c r="F20" s="215">
        <v>7.3420526041497558</v>
      </c>
    </row>
    <row r="21" spans="1:7" ht="15.6" customHeight="1">
      <c r="A21" s="213" t="s">
        <v>149</v>
      </c>
      <c r="B21" s="214">
        <v>537000</v>
      </c>
      <c r="C21" s="214">
        <v>523269</v>
      </c>
      <c r="D21" s="214">
        <v>3794739</v>
      </c>
      <c r="E21" s="214">
        <v>3278216</v>
      </c>
      <c r="F21" s="215">
        <v>-13.611555366521911</v>
      </c>
    </row>
    <row r="22" spans="1:7" ht="15.6" customHeight="1">
      <c r="A22" s="213" t="s">
        <v>146</v>
      </c>
      <c r="B22" s="214">
        <v>28503</v>
      </c>
      <c r="C22" s="214">
        <v>30556</v>
      </c>
      <c r="D22" s="214">
        <v>207003</v>
      </c>
      <c r="E22" s="214">
        <v>520277</v>
      </c>
      <c r="F22" s="215">
        <v>151.3379033154109</v>
      </c>
    </row>
    <row r="23" spans="1:7" ht="15.6" customHeight="1">
      <c r="A23" s="213" t="s">
        <v>165</v>
      </c>
      <c r="B23" s="214">
        <v>42185</v>
      </c>
      <c r="C23" s="214">
        <v>43289</v>
      </c>
      <c r="D23" s="214">
        <v>313818</v>
      </c>
      <c r="E23" s="214">
        <v>308301</v>
      </c>
      <c r="F23" s="215">
        <v>-1.7580253522742451</v>
      </c>
    </row>
    <row r="24" spans="1:7" ht="15.6" customHeight="1">
      <c r="A24" s="213" t="s">
        <v>141</v>
      </c>
      <c r="B24" s="214">
        <v>60851</v>
      </c>
      <c r="C24" s="214">
        <v>54689</v>
      </c>
      <c r="D24" s="214">
        <v>390213</v>
      </c>
      <c r="E24" s="214">
        <v>359925</v>
      </c>
      <c r="F24" s="215">
        <v>-7.7619146466160771</v>
      </c>
    </row>
    <row r="25" spans="1:7" ht="15.6" customHeight="1">
      <c r="A25" s="213" t="s">
        <v>140</v>
      </c>
      <c r="B25" s="214">
        <v>0</v>
      </c>
      <c r="C25" s="214">
        <v>20</v>
      </c>
      <c r="D25" s="214">
        <v>0</v>
      </c>
      <c r="E25" s="214">
        <v>92</v>
      </c>
      <c r="F25" s="215"/>
    </row>
    <row r="26" spans="1:7" ht="15.6" customHeight="1">
      <c r="A26" s="213" t="s">
        <v>152</v>
      </c>
      <c r="B26" s="214">
        <v>77314</v>
      </c>
      <c r="C26" s="214">
        <v>68323</v>
      </c>
      <c r="D26" s="214">
        <v>398284</v>
      </c>
      <c r="E26" s="214">
        <v>416922</v>
      </c>
      <c r="F26" s="215">
        <v>4.6795753783732152</v>
      </c>
    </row>
    <row r="27" spans="1:7" ht="15.6" customHeight="1">
      <c r="A27" s="213" t="s">
        <v>173</v>
      </c>
      <c r="B27" s="214">
        <v>73663</v>
      </c>
      <c r="C27" s="214">
        <v>97099</v>
      </c>
      <c r="D27" s="214">
        <v>644933</v>
      </c>
      <c r="E27" s="214">
        <v>643297</v>
      </c>
      <c r="F27" s="215">
        <v>-0.25366976104494648</v>
      </c>
    </row>
    <row r="28" spans="1:7" ht="15.6" customHeight="1">
      <c r="A28" s="213" t="s">
        <v>177</v>
      </c>
      <c r="B28" s="214">
        <v>39589</v>
      </c>
      <c r="C28" s="214">
        <v>39779</v>
      </c>
      <c r="D28" s="214">
        <v>436153</v>
      </c>
      <c r="E28" s="214">
        <v>323167</v>
      </c>
      <c r="F28" s="215">
        <v>-25.905129621944599</v>
      </c>
    </row>
    <row r="29" spans="1:7" ht="15.6" customHeight="1">
      <c r="A29" s="213" t="s">
        <v>178</v>
      </c>
      <c r="B29" s="214">
        <v>226853</v>
      </c>
      <c r="C29" s="214">
        <v>218566</v>
      </c>
      <c r="D29" s="214">
        <v>1486657</v>
      </c>
      <c r="E29" s="214">
        <v>1671481</v>
      </c>
      <c r="F29" s="215">
        <v>12.432188460418249</v>
      </c>
    </row>
    <row r="30" spans="1:7" ht="15.6" customHeight="1">
      <c r="A30" s="213" t="s">
        <v>179</v>
      </c>
      <c r="B30" s="214">
        <v>71457</v>
      </c>
      <c r="C30" s="214">
        <v>54147</v>
      </c>
      <c r="D30" s="214">
        <v>355488</v>
      </c>
      <c r="E30" s="214">
        <v>394542</v>
      </c>
      <c r="F30" s="215">
        <v>10.9860248447205</v>
      </c>
    </row>
    <row r="31" spans="1:7" ht="15.6" customHeight="1">
      <c r="A31" s="213" t="s">
        <v>180</v>
      </c>
      <c r="B31" s="214">
        <v>363123</v>
      </c>
      <c r="C31" s="214">
        <v>320984</v>
      </c>
      <c r="D31" s="214">
        <v>2416971</v>
      </c>
      <c r="E31" s="214">
        <v>2018134</v>
      </c>
      <c r="F31" s="215">
        <v>-16.501521946270771</v>
      </c>
    </row>
    <row r="32" spans="1:7" ht="15.6" customHeight="1">
      <c r="A32" s="213" t="s">
        <v>181</v>
      </c>
      <c r="B32" s="214">
        <v>1329202</v>
      </c>
      <c r="C32" s="214">
        <v>1240085</v>
      </c>
      <c r="D32" s="214">
        <v>8706011</v>
      </c>
      <c r="E32" s="214">
        <v>8807571</v>
      </c>
      <c r="F32" s="215">
        <v>1.166550329421824</v>
      </c>
    </row>
    <row r="33" spans="1:6" ht="15.6" customHeight="1">
      <c r="A33" s="213" t="s">
        <v>182</v>
      </c>
      <c r="B33" s="214">
        <v>169905</v>
      </c>
      <c r="C33" s="214">
        <v>169787</v>
      </c>
      <c r="D33" s="214">
        <v>1160542</v>
      </c>
      <c r="E33" s="214">
        <v>1165579</v>
      </c>
      <c r="F33" s="215">
        <v>0.43402134519905639</v>
      </c>
    </row>
    <row r="34" spans="1:6" ht="15.6" customHeight="1">
      <c r="A34" s="213" t="s">
        <v>183</v>
      </c>
      <c r="B34" s="214">
        <v>42550</v>
      </c>
      <c r="C34" s="214">
        <v>31152</v>
      </c>
      <c r="D34" s="214">
        <v>213775</v>
      </c>
      <c r="E34" s="214">
        <v>192687</v>
      </c>
      <c r="F34" s="215">
        <v>-9.8645772424277851</v>
      </c>
    </row>
    <row r="35" spans="1:6" ht="15.6" customHeight="1">
      <c r="A35" s="217" t="s">
        <v>153</v>
      </c>
      <c r="B35" s="218">
        <f>SUM(B7:B34)</f>
        <v>7999020</v>
      </c>
      <c r="C35" s="218">
        <f>SUM(C7:C34)</f>
        <v>7219299</v>
      </c>
      <c r="D35" s="218">
        <f>SUM(D7:D34)</f>
        <v>53477827</v>
      </c>
      <c r="E35" s="218">
        <f>SUM(E7:E34)</f>
        <v>50602543</v>
      </c>
      <c r="F35" s="219">
        <f>E35*100/D35-100</f>
        <v>-5.3765909373991576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9E166-3457-4FCC-A320-6B9B284CC83D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2" t="s">
        <v>1</v>
      </c>
      <c r="B5" s="283" t="s">
        <v>176</v>
      </c>
      <c r="C5" s="283"/>
      <c r="D5" s="283" t="s">
        <v>0</v>
      </c>
      <c r="E5" s="283"/>
      <c r="F5" s="283"/>
      <c r="N5" s="74" t="s">
        <v>185</v>
      </c>
    </row>
    <row r="6" spans="1:14" ht="15.6" customHeight="1">
      <c r="A6" s="282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121408</v>
      </c>
      <c r="C7" s="214">
        <v>58299</v>
      </c>
      <c r="D7" s="214">
        <v>1131060</v>
      </c>
      <c r="E7" s="214">
        <v>918351</v>
      </c>
      <c r="F7" s="215">
        <v>-18.806164129223919</v>
      </c>
      <c r="G7" s="6"/>
    </row>
    <row r="8" spans="1:14" s="33" customFormat="1" ht="15.6" customHeight="1">
      <c r="A8" s="213" t="s">
        <v>11</v>
      </c>
      <c r="B8" s="214">
        <v>2</v>
      </c>
      <c r="C8" s="214">
        <v>0</v>
      </c>
      <c r="D8" s="214">
        <v>3426</v>
      </c>
      <c r="E8" s="214">
        <v>6</v>
      </c>
      <c r="F8" s="215">
        <v>-99.824868651488615</v>
      </c>
      <c r="G8" s="222"/>
    </row>
    <row r="9" spans="1:14" ht="15.6" customHeight="1">
      <c r="A9" s="213" t="s">
        <v>8</v>
      </c>
      <c r="B9" s="214">
        <v>7108</v>
      </c>
      <c r="C9" s="214">
        <v>10005</v>
      </c>
      <c r="D9" s="214">
        <v>56820</v>
      </c>
      <c r="E9" s="214">
        <v>34239</v>
      </c>
      <c r="F9" s="215">
        <v>-39.74128827877508</v>
      </c>
      <c r="G9" s="223"/>
    </row>
    <row r="10" spans="1:14" ht="15.6" customHeight="1">
      <c r="A10" s="213" t="s">
        <v>10</v>
      </c>
      <c r="B10" s="214">
        <v>27057</v>
      </c>
      <c r="C10" s="214">
        <v>210</v>
      </c>
      <c r="D10" s="214">
        <v>128882</v>
      </c>
      <c r="E10" s="214">
        <v>107548</v>
      </c>
      <c r="F10" s="215">
        <v>-16.553126115361341</v>
      </c>
    </row>
    <row r="11" spans="1:14" ht="15.6" customHeight="1">
      <c r="A11" s="213" t="s">
        <v>9</v>
      </c>
      <c r="B11" s="214">
        <v>298779</v>
      </c>
      <c r="C11" s="214">
        <v>290145</v>
      </c>
      <c r="D11" s="214">
        <v>2356365</v>
      </c>
      <c r="E11" s="214">
        <v>1782458</v>
      </c>
      <c r="F11" s="215">
        <v>-24.355607047295312</v>
      </c>
    </row>
    <row r="12" spans="1:14" ht="15.6" customHeight="1">
      <c r="A12" s="213" t="s">
        <v>6</v>
      </c>
      <c r="B12" s="214">
        <v>274</v>
      </c>
      <c r="C12" s="214">
        <v>0</v>
      </c>
      <c r="D12" s="214">
        <v>3278</v>
      </c>
      <c r="E12" s="214">
        <v>4009</v>
      </c>
      <c r="F12" s="215">
        <v>22.300183038438082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58165</v>
      </c>
      <c r="C14" s="214">
        <v>39356</v>
      </c>
      <c r="D14" s="214">
        <v>292285</v>
      </c>
      <c r="E14" s="214">
        <v>251860</v>
      </c>
      <c r="F14" s="215">
        <v>-13.830678960603519</v>
      </c>
    </row>
    <row r="15" spans="1:14" ht="15.6" customHeight="1">
      <c r="A15" s="213" t="s">
        <v>145</v>
      </c>
      <c r="B15" s="214">
        <v>285686</v>
      </c>
      <c r="C15" s="214">
        <v>139192</v>
      </c>
      <c r="D15" s="214">
        <v>2161505</v>
      </c>
      <c r="E15" s="214">
        <v>1411541</v>
      </c>
      <c r="F15" s="215">
        <v>-34.696380531157693</v>
      </c>
    </row>
    <row r="16" spans="1:14" ht="15.6" customHeight="1">
      <c r="A16" s="213" t="s">
        <v>144</v>
      </c>
      <c r="B16" s="214">
        <v>413394</v>
      </c>
      <c r="C16" s="214">
        <v>299193</v>
      </c>
      <c r="D16" s="214">
        <v>3138822</v>
      </c>
      <c r="E16" s="214">
        <v>2406553</v>
      </c>
      <c r="F16" s="215">
        <v>-23.329421037573969</v>
      </c>
      <c r="G16" s="1"/>
    </row>
    <row r="17" spans="1:10" ht="15.6" customHeight="1">
      <c r="A17" s="213" t="s">
        <v>150</v>
      </c>
      <c r="B17" s="214">
        <v>202342</v>
      </c>
      <c r="C17" s="214">
        <v>113616</v>
      </c>
      <c r="D17" s="214">
        <v>832181</v>
      </c>
      <c r="E17" s="214">
        <v>604902</v>
      </c>
      <c r="F17" s="215">
        <v>-27.311245990956291</v>
      </c>
      <c r="G17" s="2"/>
    </row>
    <row r="18" spans="1:10" ht="15.6" customHeight="1">
      <c r="A18" s="213" t="s">
        <v>147</v>
      </c>
      <c r="B18" s="214">
        <v>0</v>
      </c>
      <c r="C18" s="214">
        <v>4151</v>
      </c>
      <c r="D18" s="214">
        <v>0</v>
      </c>
      <c r="E18" s="214">
        <v>9703</v>
      </c>
      <c r="F18" s="215"/>
    </row>
    <row r="19" spans="1:10" ht="15.6" customHeight="1">
      <c r="A19" s="213" t="s">
        <v>143</v>
      </c>
      <c r="B19" s="214">
        <v>7569</v>
      </c>
      <c r="C19" s="214">
        <v>46623</v>
      </c>
      <c r="D19" s="214">
        <v>120536</v>
      </c>
      <c r="E19" s="214">
        <v>97532</v>
      </c>
      <c r="F19" s="215">
        <v>-19.08475476206279</v>
      </c>
    </row>
    <row r="20" spans="1:10" ht="15.6" customHeight="1">
      <c r="A20" s="213" t="s">
        <v>142</v>
      </c>
      <c r="B20" s="214">
        <v>44083</v>
      </c>
      <c r="C20" s="214">
        <v>3330</v>
      </c>
      <c r="D20" s="214">
        <v>78962</v>
      </c>
      <c r="E20" s="214">
        <v>31251</v>
      </c>
      <c r="F20" s="215">
        <v>-60.422734986449179</v>
      </c>
      <c r="J20" s="224"/>
    </row>
    <row r="21" spans="1:10" ht="15.6" customHeight="1">
      <c r="A21" s="213" t="s">
        <v>149</v>
      </c>
      <c r="B21" s="214">
        <v>392809</v>
      </c>
      <c r="C21" s="214">
        <v>301018</v>
      </c>
      <c r="D21" s="214">
        <v>2740976</v>
      </c>
      <c r="E21" s="214">
        <v>1993689</v>
      </c>
      <c r="F21" s="215">
        <v>-27.263536783977681</v>
      </c>
    </row>
    <row r="22" spans="1:10" ht="15.6" customHeight="1">
      <c r="A22" s="213" t="s">
        <v>146</v>
      </c>
      <c r="B22" s="214">
        <v>15029</v>
      </c>
      <c r="C22" s="214">
        <v>10380</v>
      </c>
      <c r="D22" s="214">
        <v>72895</v>
      </c>
      <c r="E22" s="214">
        <v>98383</v>
      </c>
      <c r="F22" s="215">
        <v>34.965361135880393</v>
      </c>
    </row>
    <row r="23" spans="1:10" ht="15.6" customHeight="1">
      <c r="A23" s="213" t="s">
        <v>165</v>
      </c>
      <c r="B23" s="214">
        <v>0</v>
      </c>
      <c r="C23" s="214">
        <v>10343</v>
      </c>
      <c r="D23" s="214">
        <v>19659</v>
      </c>
      <c r="E23" s="214">
        <v>25463</v>
      </c>
      <c r="F23" s="215">
        <v>29.523373518490249</v>
      </c>
    </row>
    <row r="24" spans="1:10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>
      <c r="A26" s="213" t="s">
        <v>152</v>
      </c>
      <c r="B26" s="214">
        <v>0</v>
      </c>
      <c r="C26" s="214">
        <v>5020</v>
      </c>
      <c r="D26" s="214">
        <v>3457</v>
      </c>
      <c r="E26" s="214">
        <v>8597</v>
      </c>
      <c r="F26" s="215">
        <v>148.68382991032681</v>
      </c>
    </row>
    <row r="27" spans="1:10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>
      <c r="A28" s="213" t="s">
        <v>177</v>
      </c>
      <c r="B28" s="214">
        <v>37688</v>
      </c>
      <c r="C28" s="214">
        <v>28154</v>
      </c>
      <c r="D28" s="214">
        <v>379602</v>
      </c>
      <c r="E28" s="214">
        <v>227264</v>
      </c>
      <c r="F28" s="215">
        <v>-40.130979288834098</v>
      </c>
    </row>
    <row r="29" spans="1:10" ht="15.6" customHeight="1">
      <c r="A29" s="213" t="s">
        <v>178</v>
      </c>
      <c r="B29" s="214">
        <v>0</v>
      </c>
      <c r="C29" s="214">
        <v>0</v>
      </c>
      <c r="D29" s="214">
        <v>4852</v>
      </c>
      <c r="E29" s="214">
        <v>7012</v>
      </c>
      <c r="F29" s="215">
        <v>44.517724649629031</v>
      </c>
    </row>
    <row r="30" spans="1:10" ht="15.6" customHeight="1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>
      <c r="A31" s="213" t="s">
        <v>180</v>
      </c>
      <c r="B31" s="214">
        <v>280939</v>
      </c>
      <c r="C31" s="214">
        <v>260268</v>
      </c>
      <c r="D31" s="214">
        <v>1859547</v>
      </c>
      <c r="E31" s="214">
        <v>1576134</v>
      </c>
      <c r="F31" s="215">
        <v>-15.2409699781721</v>
      </c>
    </row>
    <row r="32" spans="1:10" ht="15.6" customHeight="1">
      <c r="A32" s="213" t="s">
        <v>181</v>
      </c>
      <c r="B32" s="214">
        <v>63352</v>
      </c>
      <c r="C32" s="214">
        <v>8465</v>
      </c>
      <c r="D32" s="214">
        <v>227627</v>
      </c>
      <c r="E32" s="214">
        <v>128336</v>
      </c>
      <c r="F32" s="215">
        <v>-43.620045073739057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4</v>
      </c>
    </row>
    <row r="34" spans="1:6" ht="15.6" customHeight="1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>
      <c r="A35" s="217" t="s">
        <v>153</v>
      </c>
      <c r="B35" s="218">
        <f>SUM(B7:B34)</f>
        <v>2255684</v>
      </c>
      <c r="C35" s="218">
        <f>SUM(C7:C34)</f>
        <v>1627768</v>
      </c>
      <c r="D35" s="218">
        <f>SUM(D7:D34)</f>
        <v>15612737</v>
      </c>
      <c r="E35" s="218">
        <f>SUM(E7:E34)</f>
        <v>11724835</v>
      </c>
      <c r="F35" s="219">
        <f>E35*100/D35-100</f>
        <v>-24.9021167781152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4DA2-5651-4A0C-B41D-73ADA69198A6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2" t="s">
        <v>1</v>
      </c>
      <c r="B5" s="283" t="s">
        <v>176</v>
      </c>
      <c r="C5" s="283"/>
      <c r="D5" s="283" t="s">
        <v>0</v>
      </c>
      <c r="E5" s="283"/>
      <c r="F5" s="283"/>
      <c r="N5" s="74" t="s">
        <v>185</v>
      </c>
    </row>
    <row r="6" spans="1:14" ht="15.6" customHeight="1">
      <c r="A6" s="282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35340</v>
      </c>
      <c r="C7" s="214">
        <v>22802</v>
      </c>
      <c r="D7" s="214">
        <v>394915</v>
      </c>
      <c r="E7" s="214">
        <v>332228</v>
      </c>
      <c r="F7" s="215">
        <v>-15.873542407859921</v>
      </c>
      <c r="G7" s="6"/>
    </row>
    <row r="8" spans="1:14" s="33" customFormat="1" ht="15.6" customHeight="1">
      <c r="A8" s="213" t="s">
        <v>11</v>
      </c>
      <c r="B8" s="214">
        <v>66326</v>
      </c>
      <c r="C8" s="214">
        <v>82119</v>
      </c>
      <c r="D8" s="214">
        <v>515598</v>
      </c>
      <c r="E8" s="214">
        <v>280919</v>
      </c>
      <c r="F8" s="215">
        <v>-45.515886407627647</v>
      </c>
      <c r="G8" s="216"/>
    </row>
    <row r="9" spans="1:14" ht="15.6" customHeight="1">
      <c r="A9" s="213" t="s">
        <v>8</v>
      </c>
      <c r="B9" s="214">
        <v>179683</v>
      </c>
      <c r="C9" s="214">
        <v>395392</v>
      </c>
      <c r="D9" s="214">
        <v>1534130</v>
      </c>
      <c r="E9" s="214">
        <v>1904716</v>
      </c>
      <c r="F9" s="215">
        <v>24.156101503783901</v>
      </c>
      <c r="G9" s="6"/>
    </row>
    <row r="10" spans="1:14" ht="15.6" customHeight="1">
      <c r="A10" s="213" t="s">
        <v>10</v>
      </c>
      <c r="B10" s="214">
        <v>95128</v>
      </c>
      <c r="C10" s="214">
        <v>53952</v>
      </c>
      <c r="D10" s="214">
        <v>553025</v>
      </c>
      <c r="E10" s="214">
        <v>540856</v>
      </c>
      <c r="F10" s="215">
        <v>-2.2004430179467529</v>
      </c>
    </row>
    <row r="11" spans="1:14" ht="15.6" customHeight="1">
      <c r="A11" s="213" t="s">
        <v>9</v>
      </c>
      <c r="B11" s="214">
        <v>0</v>
      </c>
      <c r="C11" s="214">
        <v>0</v>
      </c>
      <c r="D11" s="214">
        <v>0</v>
      </c>
      <c r="E11" s="214">
        <v>5140</v>
      </c>
      <c r="F11" s="215"/>
    </row>
    <row r="12" spans="1:14" ht="15.6" customHeight="1">
      <c r="A12" s="213" t="s">
        <v>6</v>
      </c>
      <c r="B12" s="214">
        <v>57808</v>
      </c>
      <c r="C12" s="214">
        <v>35230</v>
      </c>
      <c r="D12" s="214">
        <v>249954</v>
      </c>
      <c r="E12" s="214">
        <v>284292</v>
      </c>
      <c r="F12" s="215">
        <v>13.737727741904511</v>
      </c>
    </row>
    <row r="13" spans="1:14" ht="15.6" customHeight="1">
      <c r="A13" s="213" t="s">
        <v>175</v>
      </c>
      <c r="B13" s="214">
        <v>0</v>
      </c>
      <c r="C13" s="214">
        <v>9</v>
      </c>
      <c r="D13" s="214">
        <v>23</v>
      </c>
      <c r="E13" s="214">
        <v>62</v>
      </c>
      <c r="F13" s="215">
        <v>169.5652173913044</v>
      </c>
    </row>
    <row r="14" spans="1:14" ht="15.6" customHeight="1">
      <c r="A14" s="213" t="s">
        <v>148</v>
      </c>
      <c r="B14" s="214">
        <v>222278</v>
      </c>
      <c r="C14" s="214">
        <v>139400</v>
      </c>
      <c r="D14" s="214">
        <v>1091718</v>
      </c>
      <c r="E14" s="214">
        <v>783482</v>
      </c>
      <c r="F14" s="215">
        <v>-28.234031132581858</v>
      </c>
    </row>
    <row r="15" spans="1:14" ht="15.6" customHeight="1">
      <c r="A15" s="213" t="s">
        <v>145</v>
      </c>
      <c r="B15" s="214">
        <v>181128</v>
      </c>
      <c r="C15" s="214">
        <v>136653</v>
      </c>
      <c r="D15" s="214">
        <v>1108330</v>
      </c>
      <c r="E15" s="214">
        <v>1260605</v>
      </c>
      <c r="F15" s="215">
        <v>13.7391390650799</v>
      </c>
    </row>
    <row r="16" spans="1:14" ht="15.6" customHeight="1">
      <c r="A16" s="213" t="s">
        <v>144</v>
      </c>
      <c r="B16" s="214">
        <v>325221</v>
      </c>
      <c r="C16" s="214">
        <v>171887</v>
      </c>
      <c r="D16" s="214">
        <v>1894998</v>
      </c>
      <c r="E16" s="214">
        <v>1160768</v>
      </c>
      <c r="F16" s="215">
        <v>-38.745687330540719</v>
      </c>
      <c r="G16" s="1"/>
    </row>
    <row r="17" spans="1:7" ht="15.6" customHeight="1">
      <c r="A17" s="213" t="s">
        <v>150</v>
      </c>
      <c r="B17" s="214">
        <v>64256</v>
      </c>
      <c r="C17" s="214">
        <v>60643</v>
      </c>
      <c r="D17" s="214">
        <v>615711</v>
      </c>
      <c r="E17" s="214">
        <v>510695</v>
      </c>
      <c r="F17" s="215">
        <v>-17.056053895415221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88673</v>
      </c>
      <c r="C19" s="214">
        <v>104367</v>
      </c>
      <c r="D19" s="214">
        <v>559550</v>
      </c>
      <c r="E19" s="214">
        <v>531364</v>
      </c>
      <c r="F19" s="215">
        <v>-5.0372620856045103</v>
      </c>
    </row>
    <row r="20" spans="1:7" ht="15.6" customHeight="1">
      <c r="A20" s="213" t="s">
        <v>142</v>
      </c>
      <c r="B20" s="214">
        <v>224003</v>
      </c>
      <c r="C20" s="214">
        <v>180960</v>
      </c>
      <c r="D20" s="214">
        <v>1240439</v>
      </c>
      <c r="E20" s="214">
        <v>1473290</v>
      </c>
      <c r="F20" s="215">
        <v>18.771660678195371</v>
      </c>
    </row>
    <row r="21" spans="1:7" ht="15.6" customHeight="1">
      <c r="A21" s="213" t="s">
        <v>149</v>
      </c>
      <c r="B21" s="214">
        <v>127360</v>
      </c>
      <c r="C21" s="214">
        <v>201045</v>
      </c>
      <c r="D21" s="214">
        <v>906668</v>
      </c>
      <c r="E21" s="214">
        <v>1151411</v>
      </c>
      <c r="F21" s="215">
        <v>26.993673538715381</v>
      </c>
    </row>
    <row r="22" spans="1:7" ht="15.6" customHeight="1">
      <c r="A22" s="213" t="s">
        <v>146</v>
      </c>
      <c r="B22" s="214">
        <v>2511</v>
      </c>
      <c r="C22" s="214">
        <v>34</v>
      </c>
      <c r="D22" s="214">
        <v>9292</v>
      </c>
      <c r="E22" s="214">
        <v>5093</v>
      </c>
      <c r="F22" s="215">
        <v>-45.189410245372358</v>
      </c>
    </row>
    <row r="23" spans="1:7" ht="15.6" customHeight="1">
      <c r="A23" s="213" t="s">
        <v>165</v>
      </c>
      <c r="B23" s="214">
        <v>29444</v>
      </c>
      <c r="C23" s="214">
        <v>19753</v>
      </c>
      <c r="D23" s="214">
        <v>204834</v>
      </c>
      <c r="E23" s="214">
        <v>192171</v>
      </c>
      <c r="F23" s="215">
        <v>-6.1820791470166077</v>
      </c>
    </row>
    <row r="24" spans="1:7" ht="15.6" customHeight="1">
      <c r="A24" s="213" t="s">
        <v>141</v>
      </c>
      <c r="B24" s="214">
        <v>1349</v>
      </c>
      <c r="C24" s="214">
        <v>0</v>
      </c>
      <c r="D24" s="214">
        <v>10145</v>
      </c>
      <c r="E24" s="214">
        <v>5036</v>
      </c>
      <c r="F24" s="215">
        <v>-50.359783144406109</v>
      </c>
    </row>
    <row r="25" spans="1:7" ht="15.6" customHeight="1">
      <c r="A25" s="213" t="s">
        <v>140</v>
      </c>
      <c r="B25" s="214">
        <v>0</v>
      </c>
      <c r="C25" s="214">
        <v>20</v>
      </c>
      <c r="D25" s="214">
        <v>0</v>
      </c>
      <c r="E25" s="214">
        <v>92</v>
      </c>
      <c r="F25" s="215"/>
    </row>
    <row r="26" spans="1:7" ht="15.6" customHeight="1">
      <c r="A26" s="213" t="s">
        <v>152</v>
      </c>
      <c r="B26" s="214">
        <v>71444</v>
      </c>
      <c r="C26" s="214">
        <v>57266</v>
      </c>
      <c r="D26" s="214">
        <v>355378</v>
      </c>
      <c r="E26" s="214">
        <v>355917</v>
      </c>
      <c r="F26" s="215">
        <v>0.15166948995154431</v>
      </c>
    </row>
    <row r="27" spans="1:7" ht="15.6" customHeight="1">
      <c r="A27" s="213" t="s">
        <v>173</v>
      </c>
      <c r="B27" s="214">
        <v>0</v>
      </c>
      <c r="C27" s="214">
        <v>30416</v>
      </c>
      <c r="D27" s="214">
        <v>39700</v>
      </c>
      <c r="E27" s="214">
        <v>82574</v>
      </c>
      <c r="F27" s="215">
        <v>107.9949622166247</v>
      </c>
    </row>
    <row r="28" spans="1:7" ht="15.6" customHeight="1">
      <c r="A28" s="213" t="s">
        <v>177</v>
      </c>
      <c r="B28" s="214">
        <v>13</v>
      </c>
      <c r="C28" s="214">
        <v>0</v>
      </c>
      <c r="D28" s="214">
        <v>13</v>
      </c>
      <c r="E28" s="214">
        <v>2371</v>
      </c>
      <c r="F28" s="215">
        <v>18138.461538461539</v>
      </c>
    </row>
    <row r="29" spans="1:7" ht="15.6" customHeight="1">
      <c r="A29" s="213" t="s">
        <v>178</v>
      </c>
      <c r="B29" s="214">
        <v>70986</v>
      </c>
      <c r="C29" s="214">
        <v>94056</v>
      </c>
      <c r="D29" s="214">
        <v>543965</v>
      </c>
      <c r="E29" s="214">
        <v>699474</v>
      </c>
      <c r="F29" s="215">
        <v>28.588052540145039</v>
      </c>
    </row>
    <row r="30" spans="1:7" ht="15.6" customHeight="1">
      <c r="A30" s="213" t="s">
        <v>179</v>
      </c>
      <c r="B30" s="214">
        <v>55563</v>
      </c>
      <c r="C30" s="214">
        <v>39365</v>
      </c>
      <c r="D30" s="214">
        <v>225481</v>
      </c>
      <c r="E30" s="214">
        <v>244511</v>
      </c>
      <c r="F30" s="215">
        <v>8.4397354987781625</v>
      </c>
    </row>
    <row r="31" spans="1:7" ht="15.6" customHeight="1">
      <c r="A31" s="213" t="s">
        <v>180</v>
      </c>
      <c r="B31" s="214">
        <v>31150</v>
      </c>
      <c r="C31" s="214">
        <v>15095</v>
      </c>
      <c r="D31" s="214">
        <v>234411</v>
      </c>
      <c r="E31" s="214">
        <v>50903</v>
      </c>
      <c r="F31" s="215">
        <v>-78.284722133346989</v>
      </c>
    </row>
    <row r="32" spans="1:7" ht="15.6" customHeight="1">
      <c r="A32" s="213" t="s">
        <v>181</v>
      </c>
      <c r="B32" s="214">
        <v>40783</v>
      </c>
      <c r="C32" s="214">
        <v>58527</v>
      </c>
      <c r="D32" s="214">
        <v>343795</v>
      </c>
      <c r="E32" s="214">
        <v>399252</v>
      </c>
      <c r="F32" s="215">
        <v>16.130833781759481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>
      <c r="A34" s="213" t="s">
        <v>183</v>
      </c>
      <c r="B34" s="214">
        <v>18944</v>
      </c>
      <c r="C34" s="214">
        <v>6709</v>
      </c>
      <c r="D34" s="214">
        <v>62947</v>
      </c>
      <c r="E34" s="214">
        <v>33948</v>
      </c>
      <c r="F34" s="215">
        <v>-46.068915119068421</v>
      </c>
    </row>
    <row r="35" spans="1:6" ht="15.6" customHeight="1">
      <c r="A35" s="217" t="s">
        <v>153</v>
      </c>
      <c r="B35" s="218">
        <f>SUM(B7:B34)</f>
        <v>1989391</v>
      </c>
      <c r="C35" s="218">
        <f>SUM(C7:C34)</f>
        <v>1905700</v>
      </c>
      <c r="D35" s="218">
        <f>SUM(D7:D34)</f>
        <v>12695020</v>
      </c>
      <c r="E35" s="218">
        <f>SUM(E7:E34)</f>
        <v>12291170</v>
      </c>
      <c r="F35" s="219">
        <f>E35*100/D35-100</f>
        <v>-3.1811686787417415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EA2E-AD40-4253-BF4C-3F97887869E3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71" t="s">
        <v>3</v>
      </c>
      <c r="D5" s="271"/>
      <c r="E5" s="271"/>
      <c r="F5" s="271"/>
      <c r="G5" s="271" t="s">
        <v>4</v>
      </c>
      <c r="H5" s="271"/>
      <c r="I5" s="271"/>
      <c r="J5" s="271"/>
      <c r="K5" s="271" t="s">
        <v>5</v>
      </c>
      <c r="L5" s="271"/>
      <c r="M5" s="271"/>
      <c r="N5" s="271"/>
    </row>
    <row r="6" spans="1:15">
      <c r="A6" s="274" t="s">
        <v>88</v>
      </c>
      <c r="B6" s="274"/>
      <c r="C6" s="272" t="s">
        <v>89</v>
      </c>
      <c r="D6" s="272"/>
      <c r="E6" s="273" t="s">
        <v>12</v>
      </c>
      <c r="F6" s="273"/>
      <c r="G6" s="273" t="s">
        <v>89</v>
      </c>
      <c r="H6" s="273"/>
      <c r="I6" s="273" t="s">
        <v>12</v>
      </c>
      <c r="J6" s="273"/>
      <c r="K6" s="273" t="s">
        <v>89</v>
      </c>
      <c r="L6" s="273"/>
      <c r="M6" s="273" t="s">
        <v>12</v>
      </c>
      <c r="N6" s="273"/>
    </row>
    <row r="7" spans="1:15">
      <c r="A7" s="274"/>
      <c r="B7" s="27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7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7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7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7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7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7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7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7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7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76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76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76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76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76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76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76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76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76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76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76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76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76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76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76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76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76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76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76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76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76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76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76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76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76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76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76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77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77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77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78" t="s">
        <v>139</v>
      </c>
      <c r="B48" s="278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9D1ED-48B7-41CE-878A-1C6F382F4210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2" t="s">
        <v>1</v>
      </c>
      <c r="B5" s="283" t="s">
        <v>176</v>
      </c>
      <c r="C5" s="283"/>
      <c r="D5" s="283" t="s">
        <v>0</v>
      </c>
      <c r="E5" s="283"/>
      <c r="F5" s="283"/>
      <c r="N5" s="74" t="s">
        <v>185</v>
      </c>
    </row>
    <row r="6" spans="1:14" ht="15.6" customHeight="1">
      <c r="A6" s="282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8956</v>
      </c>
      <c r="C7" s="214">
        <v>4915</v>
      </c>
      <c r="D7" s="214">
        <v>73961</v>
      </c>
      <c r="E7" s="214">
        <v>54714</v>
      </c>
      <c r="F7" s="215">
        <v>-26.02317437568448</v>
      </c>
      <c r="G7" s="6"/>
    </row>
    <row r="8" spans="1:14" s="33" customFormat="1" ht="15.6" customHeight="1">
      <c r="A8" s="213" t="s">
        <v>11</v>
      </c>
      <c r="B8" s="214">
        <v>10272</v>
      </c>
      <c r="C8" s="214">
        <v>7625</v>
      </c>
      <c r="D8" s="214">
        <v>42641</v>
      </c>
      <c r="E8" s="214">
        <v>65024</v>
      </c>
      <c r="F8" s="215">
        <v>52.491733308318288</v>
      </c>
    </row>
    <row r="9" spans="1:14" ht="15.6" customHeight="1">
      <c r="A9" s="213" t="s">
        <v>8</v>
      </c>
      <c r="B9" s="214">
        <v>38347</v>
      </c>
      <c r="C9" s="214">
        <v>35794</v>
      </c>
      <c r="D9" s="214">
        <v>232284</v>
      </c>
      <c r="E9" s="214">
        <v>274440</v>
      </c>
      <c r="F9" s="215">
        <v>18.148473420468051</v>
      </c>
      <c r="G9" s="6"/>
    </row>
    <row r="10" spans="1:14" ht="15.6" customHeight="1">
      <c r="A10" s="213" t="s">
        <v>10</v>
      </c>
      <c r="B10" s="214">
        <v>70672</v>
      </c>
      <c r="C10" s="214">
        <v>101163</v>
      </c>
      <c r="D10" s="214">
        <v>472195</v>
      </c>
      <c r="E10" s="214">
        <v>708333</v>
      </c>
      <c r="F10" s="215">
        <v>50.008576965025043</v>
      </c>
    </row>
    <row r="11" spans="1:14" ht="15.6" customHeight="1">
      <c r="A11" s="213" t="s">
        <v>9</v>
      </c>
      <c r="B11" s="214">
        <v>436728</v>
      </c>
      <c r="C11" s="214">
        <v>471510</v>
      </c>
      <c r="D11" s="214">
        <v>2943724</v>
      </c>
      <c r="E11" s="214">
        <v>3304037</v>
      </c>
      <c r="F11" s="215">
        <v>12.24004016680912</v>
      </c>
    </row>
    <row r="12" spans="1:14" ht="15.6" customHeight="1">
      <c r="A12" s="213" t="s">
        <v>6</v>
      </c>
      <c r="B12" s="214">
        <v>25413</v>
      </c>
      <c r="C12" s="214">
        <v>19814</v>
      </c>
      <c r="D12" s="214">
        <v>162842</v>
      </c>
      <c r="E12" s="214">
        <v>183280</v>
      </c>
      <c r="F12" s="215">
        <v>12.55081612851721</v>
      </c>
    </row>
    <row r="13" spans="1:14" ht="15.6" customHeight="1">
      <c r="A13" s="213" t="s">
        <v>175</v>
      </c>
      <c r="B13" s="214">
        <v>583</v>
      </c>
      <c r="C13" s="214">
        <v>385</v>
      </c>
      <c r="D13" s="214">
        <v>6185</v>
      </c>
      <c r="E13" s="214">
        <v>2997</v>
      </c>
      <c r="F13" s="215">
        <v>-51.544058205335489</v>
      </c>
    </row>
    <row r="14" spans="1:14" ht="15.6" customHeight="1">
      <c r="A14" s="213" t="s">
        <v>148</v>
      </c>
      <c r="B14" s="214">
        <v>837988</v>
      </c>
      <c r="C14" s="214">
        <v>807474</v>
      </c>
      <c r="D14" s="214">
        <v>5580572</v>
      </c>
      <c r="E14" s="214">
        <v>5781488</v>
      </c>
      <c r="F14" s="215">
        <v>3.600276100729459</v>
      </c>
    </row>
    <row r="15" spans="1:14" ht="15.6" customHeight="1">
      <c r="A15" s="213" t="s">
        <v>145</v>
      </c>
      <c r="B15" s="214">
        <v>277839</v>
      </c>
      <c r="C15" s="214">
        <v>283350</v>
      </c>
      <c r="D15" s="214">
        <v>1873434</v>
      </c>
      <c r="E15" s="214">
        <v>1848874</v>
      </c>
      <c r="F15" s="215">
        <v>-1.3109615817797651</v>
      </c>
    </row>
    <row r="16" spans="1:14" ht="15.6" customHeight="1">
      <c r="A16" s="213" t="s">
        <v>144</v>
      </c>
      <c r="B16" s="214">
        <v>33508</v>
      </c>
      <c r="C16" s="214">
        <v>25873</v>
      </c>
      <c r="D16" s="214">
        <v>221686</v>
      </c>
      <c r="E16" s="214">
        <v>193613</v>
      </c>
      <c r="F16" s="215">
        <v>-12.663406800609881</v>
      </c>
      <c r="G16" s="1"/>
    </row>
    <row r="17" spans="1:8" ht="15.6" customHeight="1">
      <c r="A17" s="213" t="s">
        <v>150</v>
      </c>
      <c r="B17" s="214">
        <v>72103</v>
      </c>
      <c r="C17" s="214">
        <v>68051</v>
      </c>
      <c r="D17" s="214">
        <v>425200</v>
      </c>
      <c r="E17" s="214">
        <v>470768</v>
      </c>
      <c r="F17" s="215">
        <v>10.71683913452493</v>
      </c>
      <c r="G17" s="2"/>
    </row>
    <row r="18" spans="1:8" ht="15.6" customHeight="1">
      <c r="A18" s="213" t="s">
        <v>147</v>
      </c>
      <c r="B18" s="214">
        <v>0</v>
      </c>
      <c r="C18" s="214">
        <v>39</v>
      </c>
      <c r="D18" s="214">
        <v>0</v>
      </c>
      <c r="E18" s="214">
        <v>1734</v>
      </c>
      <c r="F18" s="215"/>
    </row>
    <row r="19" spans="1:8" ht="15.6" customHeight="1">
      <c r="A19" s="213" t="s">
        <v>143</v>
      </c>
      <c r="B19" s="214">
        <v>36585</v>
      </c>
      <c r="C19" s="214">
        <v>49443</v>
      </c>
      <c r="D19" s="214">
        <v>296883</v>
      </c>
      <c r="E19" s="214">
        <v>372778</v>
      </c>
      <c r="F19" s="215">
        <v>25.563942697965189</v>
      </c>
      <c r="H19" s="225"/>
    </row>
    <row r="20" spans="1:8" ht="15.6" customHeight="1">
      <c r="A20" s="213" t="s">
        <v>142</v>
      </c>
      <c r="B20" s="214">
        <v>82120</v>
      </c>
      <c r="C20" s="214">
        <v>64584</v>
      </c>
      <c r="D20" s="214">
        <v>559120</v>
      </c>
      <c r="E20" s="214">
        <v>511902</v>
      </c>
      <c r="F20" s="215">
        <v>-8.4450565173844581</v>
      </c>
    </row>
    <row r="21" spans="1:8" ht="15.6" customHeight="1">
      <c r="A21" s="213" t="s">
        <v>149</v>
      </c>
      <c r="B21" s="214">
        <v>16831</v>
      </c>
      <c r="C21" s="214">
        <v>21206</v>
      </c>
      <c r="D21" s="214">
        <v>147095</v>
      </c>
      <c r="E21" s="214">
        <v>133116</v>
      </c>
      <c r="F21" s="215">
        <v>-9.5033821679866719</v>
      </c>
    </row>
    <row r="22" spans="1:8" ht="15.6" customHeight="1">
      <c r="A22" s="213" t="s">
        <v>146</v>
      </c>
      <c r="B22" s="214">
        <v>10963</v>
      </c>
      <c r="C22" s="214">
        <v>20142</v>
      </c>
      <c r="D22" s="214">
        <v>124816</v>
      </c>
      <c r="E22" s="214">
        <v>416801</v>
      </c>
      <c r="F22" s="215">
        <v>233.93234841686959</v>
      </c>
    </row>
    <row r="23" spans="1:8" ht="15.6" customHeight="1">
      <c r="A23" s="213" t="s">
        <v>165</v>
      </c>
      <c r="B23" s="214">
        <v>12741</v>
      </c>
      <c r="C23" s="214">
        <v>13193</v>
      </c>
      <c r="D23" s="214">
        <v>89325</v>
      </c>
      <c r="E23" s="214">
        <v>90667</v>
      </c>
      <c r="F23" s="215">
        <v>1.50237895326056</v>
      </c>
    </row>
    <row r="24" spans="1:8" ht="15.6" customHeight="1">
      <c r="A24" s="213" t="s">
        <v>141</v>
      </c>
      <c r="B24" s="214">
        <v>59502</v>
      </c>
      <c r="C24" s="214">
        <v>54689</v>
      </c>
      <c r="D24" s="214">
        <v>380068</v>
      </c>
      <c r="E24" s="214">
        <v>354889</v>
      </c>
      <c r="F24" s="215">
        <v>-6.6248671290400694</v>
      </c>
    </row>
    <row r="25" spans="1:8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>
      <c r="A26" s="213" t="s">
        <v>152</v>
      </c>
      <c r="B26" s="214">
        <v>5870</v>
      </c>
      <c r="C26" s="214">
        <v>6037</v>
      </c>
      <c r="D26" s="214">
        <v>39449</v>
      </c>
      <c r="E26" s="214">
        <v>52408</v>
      </c>
      <c r="F26" s="215">
        <v>32.850008872214772</v>
      </c>
    </row>
    <row r="27" spans="1:8" ht="15.6" customHeight="1">
      <c r="A27" s="213" t="s">
        <v>173</v>
      </c>
      <c r="B27" s="214">
        <v>73663</v>
      </c>
      <c r="C27" s="214">
        <v>66683</v>
      </c>
      <c r="D27" s="214">
        <v>605233</v>
      </c>
      <c r="E27" s="214">
        <v>560723</v>
      </c>
      <c r="F27" s="215">
        <v>-7.3541925175923959</v>
      </c>
    </row>
    <row r="28" spans="1:8" ht="15.6" customHeight="1">
      <c r="A28" s="213" t="s">
        <v>177</v>
      </c>
      <c r="B28" s="214">
        <v>1888</v>
      </c>
      <c r="C28" s="214">
        <v>11625</v>
      </c>
      <c r="D28" s="214">
        <v>56538</v>
      </c>
      <c r="E28" s="214">
        <v>93532</v>
      </c>
      <c r="F28" s="215">
        <v>65.432098765432102</v>
      </c>
    </row>
    <row r="29" spans="1:8" ht="15.6" customHeight="1">
      <c r="A29" s="213" t="s">
        <v>178</v>
      </c>
      <c r="B29" s="214">
        <v>155867</v>
      </c>
      <c r="C29" s="214">
        <v>124510</v>
      </c>
      <c r="D29" s="214">
        <v>937840</v>
      </c>
      <c r="E29" s="214">
        <v>964995</v>
      </c>
      <c r="F29" s="215">
        <v>2.8954832380789952</v>
      </c>
    </row>
    <row r="30" spans="1:8" ht="15.6" customHeight="1">
      <c r="A30" s="213" t="s">
        <v>179</v>
      </c>
      <c r="B30" s="214">
        <v>15894</v>
      </c>
      <c r="C30" s="214">
        <v>14782</v>
      </c>
      <c r="D30" s="214">
        <v>130007</v>
      </c>
      <c r="E30" s="214">
        <v>150031</v>
      </c>
      <c r="F30" s="215">
        <v>15.402247571284621</v>
      </c>
    </row>
    <row r="31" spans="1:8" ht="15.6" customHeight="1">
      <c r="A31" s="213" t="s">
        <v>180</v>
      </c>
      <c r="B31" s="214">
        <v>51034</v>
      </c>
      <c r="C31" s="214">
        <v>45621</v>
      </c>
      <c r="D31" s="214">
        <v>323013</v>
      </c>
      <c r="E31" s="214">
        <v>391097</v>
      </c>
      <c r="F31" s="215">
        <v>21.077789438815159</v>
      </c>
    </row>
    <row r="32" spans="1:8" ht="15.6" customHeight="1">
      <c r="A32" s="213" t="s">
        <v>181</v>
      </c>
      <c r="B32" s="214">
        <v>1225067</v>
      </c>
      <c r="C32" s="214">
        <v>1173093</v>
      </c>
      <c r="D32" s="214">
        <v>8134589</v>
      </c>
      <c r="E32" s="214">
        <v>8279983</v>
      </c>
      <c r="F32" s="215">
        <v>1.787355206267947</v>
      </c>
    </row>
    <row r="33" spans="1:6" ht="15.6" customHeight="1">
      <c r="A33" s="213" t="s">
        <v>182</v>
      </c>
      <c r="B33" s="214">
        <v>169905</v>
      </c>
      <c r="C33" s="214">
        <v>169787</v>
      </c>
      <c r="D33" s="214">
        <v>1160542</v>
      </c>
      <c r="E33" s="214">
        <v>1165575</v>
      </c>
      <c r="F33" s="215">
        <v>0.433676678655317</v>
      </c>
    </row>
    <row r="34" spans="1:6" ht="15.6" customHeight="1">
      <c r="A34" s="213" t="s">
        <v>183</v>
      </c>
      <c r="B34" s="214">
        <v>23606</v>
      </c>
      <c r="C34" s="214">
        <v>24443</v>
      </c>
      <c r="D34" s="214">
        <v>150828</v>
      </c>
      <c r="E34" s="214">
        <v>158739</v>
      </c>
      <c r="F34" s="215">
        <v>5.2450473386904264</v>
      </c>
    </row>
    <row r="35" spans="1:6" ht="15.6" customHeight="1">
      <c r="A35" s="217" t="s">
        <v>153</v>
      </c>
      <c r="B35" s="218">
        <f>SUM(B7:B34)</f>
        <v>3753945</v>
      </c>
      <c r="C35" s="218">
        <f>SUM(C7:C34)</f>
        <v>3685831</v>
      </c>
      <c r="D35" s="218">
        <f>SUM(D7:D34)</f>
        <v>25170070</v>
      </c>
      <c r="E35" s="218">
        <f>SUM(E7:E34)</f>
        <v>26586538</v>
      </c>
      <c r="F35" s="219">
        <f>E35*100/D35-100</f>
        <v>5.6275886399998143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39696-E851-49E2-BBFE-973CC4CCAFA3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7415E-6935-400A-9193-0F0B25B55931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30"/>
    <col min="26" max="45" width="12.85546875" style="230" customWidth="1"/>
    <col min="46" max="63" width="12.85546875" style="151" customWidth="1"/>
    <col min="64" max="16384" width="11.42578125" style="151"/>
  </cols>
  <sheetData>
    <row r="1" spans="1:42" ht="26.25">
      <c r="B1" s="228" t="s">
        <v>196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198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200</v>
      </c>
      <c r="Z6" s="234" t="s">
        <v>201</v>
      </c>
      <c r="AA6" s="234"/>
      <c r="AF6" s="234" t="s">
        <v>202</v>
      </c>
      <c r="AG6" s="234"/>
      <c r="AL6" s="234" t="s">
        <v>203</v>
      </c>
      <c r="AM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204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204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204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205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205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205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206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206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206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207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207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207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208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208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208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209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209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209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210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210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210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211</v>
      </c>
      <c r="AA15" s="236">
        <v>48198107</v>
      </c>
      <c r="AB15" s="236">
        <v>42978437</v>
      </c>
      <c r="AC15" s="236">
        <v>48800280</v>
      </c>
      <c r="AD15" s="236"/>
      <c r="AF15" s="230" t="s">
        <v>211</v>
      </c>
      <c r="AG15" s="236">
        <v>17632595</v>
      </c>
      <c r="AH15" s="236">
        <v>14001773</v>
      </c>
      <c r="AI15" s="236">
        <v>16512152</v>
      </c>
      <c r="AJ15" s="236"/>
      <c r="AL15" s="230" t="s">
        <v>211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212</v>
      </c>
      <c r="AA16" s="236">
        <v>46635887</v>
      </c>
      <c r="AB16" s="236">
        <v>43349327</v>
      </c>
      <c r="AC16" s="236">
        <v>45052533</v>
      </c>
      <c r="AD16" s="236"/>
      <c r="AF16" s="230" t="s">
        <v>212</v>
      </c>
      <c r="AG16" s="236">
        <v>15419568</v>
      </c>
      <c r="AH16" s="236">
        <v>13231512</v>
      </c>
      <c r="AI16" s="236">
        <v>14197332</v>
      </c>
      <c r="AJ16" s="236"/>
      <c r="AL16" s="230" t="s">
        <v>212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213</v>
      </c>
      <c r="AA17" s="236">
        <v>48624088</v>
      </c>
      <c r="AB17" s="236">
        <v>45985008</v>
      </c>
      <c r="AC17" s="236">
        <v>46987477</v>
      </c>
      <c r="AD17" s="236"/>
      <c r="AF17" s="230" t="s">
        <v>213</v>
      </c>
      <c r="AG17" s="236">
        <v>15747355</v>
      </c>
      <c r="AH17" s="236">
        <v>13918205</v>
      </c>
      <c r="AI17" s="236">
        <v>15124052</v>
      </c>
      <c r="AJ17" s="236"/>
      <c r="AL17" s="230" t="s">
        <v>213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214</v>
      </c>
      <c r="AA18" s="236">
        <v>43594127</v>
      </c>
      <c r="AB18" s="236">
        <v>43641437</v>
      </c>
      <c r="AC18" s="236">
        <v>45669918</v>
      </c>
      <c r="AD18" s="236"/>
      <c r="AF18" s="230" t="s">
        <v>214</v>
      </c>
      <c r="AG18" s="236">
        <v>13891905</v>
      </c>
      <c r="AH18" s="236">
        <v>12143165</v>
      </c>
      <c r="AI18" s="236">
        <v>14606259</v>
      </c>
      <c r="AJ18" s="236"/>
      <c r="AL18" s="230" t="s">
        <v>214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215</v>
      </c>
      <c r="AA19" s="236">
        <v>43965686</v>
      </c>
      <c r="AB19" s="236">
        <v>43897248</v>
      </c>
      <c r="AC19" s="236">
        <v>46519669</v>
      </c>
      <c r="AD19" s="236"/>
      <c r="AF19" s="230" t="s">
        <v>215</v>
      </c>
      <c r="AG19" s="236">
        <v>15094063</v>
      </c>
      <c r="AH19" s="236">
        <v>13745088</v>
      </c>
      <c r="AI19" s="236">
        <v>14827296</v>
      </c>
      <c r="AJ19" s="236"/>
      <c r="AL19" s="230" t="s">
        <v>215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216</v>
      </c>
      <c r="AA33" s="234"/>
      <c r="AB33" s="234"/>
      <c r="AF33" s="234" t="s">
        <v>217</v>
      </c>
      <c r="AG33" s="234"/>
      <c r="AL33" s="234" t="s">
        <v>218</v>
      </c>
      <c r="AM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204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204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204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205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205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205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206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206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206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207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207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207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208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208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208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209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209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209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210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210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210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211</v>
      </c>
      <c r="AA42" s="236">
        <v>21902550</v>
      </c>
      <c r="AB42" s="236">
        <v>21829983</v>
      </c>
      <c r="AC42" s="236">
        <v>23119760</v>
      </c>
      <c r="AD42" s="236"/>
      <c r="AF42" s="230" t="s">
        <v>211</v>
      </c>
      <c r="AG42" s="236">
        <v>16173912</v>
      </c>
      <c r="AH42" s="236">
        <v>16721585</v>
      </c>
      <c r="AI42" s="236">
        <v>16886911</v>
      </c>
      <c r="AJ42" s="236"/>
      <c r="AL42" s="230" t="s">
        <v>211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212</v>
      </c>
      <c r="AA43" s="236">
        <v>21969911</v>
      </c>
      <c r="AB43" s="236">
        <v>21967773</v>
      </c>
      <c r="AC43" s="236">
        <v>22394269</v>
      </c>
      <c r="AD43" s="236"/>
      <c r="AF43" s="230" t="s">
        <v>212</v>
      </c>
      <c r="AG43" s="236">
        <v>15730480</v>
      </c>
      <c r="AH43" s="236">
        <v>16527782</v>
      </c>
      <c r="AI43" s="236">
        <v>15999030</v>
      </c>
      <c r="AJ43" s="236"/>
      <c r="AL43" s="230" t="s">
        <v>212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213</v>
      </c>
      <c r="AA44" s="236">
        <v>23848860</v>
      </c>
      <c r="AB44" s="236">
        <v>23542586</v>
      </c>
      <c r="AC44" s="236">
        <v>23042069</v>
      </c>
      <c r="AD44" s="236"/>
      <c r="AF44" s="230" t="s">
        <v>213</v>
      </c>
      <c r="AG44" s="236">
        <v>16909291</v>
      </c>
      <c r="AH44" s="236">
        <v>17663441</v>
      </c>
      <c r="AI44" s="236">
        <v>16285920</v>
      </c>
      <c r="AJ44" s="236"/>
      <c r="AL44" s="230" t="s">
        <v>213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214</v>
      </c>
      <c r="AA45" s="236">
        <v>21694089</v>
      </c>
      <c r="AB45" s="236">
        <v>23498333</v>
      </c>
      <c r="AC45" s="236">
        <v>23050267</v>
      </c>
      <c r="AD45" s="236"/>
      <c r="AF45" s="230" t="s">
        <v>214</v>
      </c>
      <c r="AG45" s="236">
        <v>15188037</v>
      </c>
      <c r="AH45" s="236">
        <v>17495635</v>
      </c>
      <c r="AI45" s="236">
        <v>16197439</v>
      </c>
      <c r="AJ45" s="236"/>
      <c r="AL45" s="230" t="s">
        <v>214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215</v>
      </c>
      <c r="AA46" s="236">
        <v>20944890</v>
      </c>
      <c r="AB46" s="236">
        <v>23129018</v>
      </c>
      <c r="AC46" s="236">
        <v>23101926</v>
      </c>
      <c r="AD46" s="236"/>
      <c r="AF46" s="230" t="s">
        <v>215</v>
      </c>
      <c r="AG46" s="236">
        <v>15091336</v>
      </c>
      <c r="AH46" s="236">
        <v>17404768</v>
      </c>
      <c r="AI46" s="236">
        <v>16403302</v>
      </c>
      <c r="AJ46" s="236"/>
      <c r="AL46" s="230" t="s">
        <v>215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E109C-5095-47B4-A4F3-D2DE1A2999FC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7" width="12.85546875" style="240" customWidth="1"/>
    <col min="28" max="29" width="12.85546875" style="241" customWidth="1"/>
    <col min="30" max="31" width="12.85546875" style="240" customWidth="1"/>
    <col min="32" max="33" width="12.85546875" style="241" customWidth="1"/>
    <col min="34" max="35" width="12.85546875" style="240" customWidth="1"/>
    <col min="36" max="37" width="12.85546875" style="241" customWidth="1"/>
    <col min="38" max="43" width="12.85546875" style="240" customWidth="1"/>
    <col min="44" max="63" width="12.85546875" style="224" customWidth="1"/>
    <col min="64" max="16384" width="11.42578125" style="224"/>
  </cols>
  <sheetData>
    <row r="1" spans="1:39" ht="26.25">
      <c r="B1" s="228" t="s">
        <v>219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220</v>
      </c>
    </row>
    <row r="2" spans="1:39" ht="15" customHeight="1">
      <c r="A2" s="238"/>
      <c r="B2" s="238"/>
      <c r="C2" s="238"/>
      <c r="D2" s="238"/>
      <c r="E2" s="238"/>
      <c r="F2" s="238"/>
      <c r="G2" s="238"/>
      <c r="H2" s="238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38"/>
      <c r="U2" s="238"/>
      <c r="V2" s="238"/>
      <c r="W2" s="238"/>
      <c r="X2" s="238"/>
      <c r="Y2" s="238"/>
      <c r="Z2" s="239" t="s">
        <v>221</v>
      </c>
    </row>
    <row r="3" spans="1:39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222</v>
      </c>
    </row>
    <row r="4" spans="1:39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223</v>
      </c>
    </row>
    <row r="5" spans="1:39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200</v>
      </c>
      <c r="Y6" s="238"/>
      <c r="Z6" s="242" t="s">
        <v>201</v>
      </c>
      <c r="AA6" s="241"/>
      <c r="AC6" s="240"/>
      <c r="AD6" s="242" t="s">
        <v>202</v>
      </c>
      <c r="AE6" s="241"/>
      <c r="AG6" s="240"/>
      <c r="AH6" s="242" t="s">
        <v>203</v>
      </c>
      <c r="AI6" s="241"/>
      <c r="AK6" s="240"/>
    </row>
    <row r="7" spans="1:39" ht="15" customHeight="1" thickBo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204</v>
      </c>
      <c r="AA8" s="241">
        <v>-7.2201224602575137E-2</v>
      </c>
      <c r="AB8" s="241">
        <v>0.10032763489485419</v>
      </c>
      <c r="AC8" s="240"/>
      <c r="AD8" s="240" t="s">
        <v>204</v>
      </c>
      <c r="AE8" s="241">
        <v>-0.17792630991703062</v>
      </c>
      <c r="AF8" s="241">
        <v>0.14856750269498575</v>
      </c>
      <c r="AG8" s="240"/>
      <c r="AH8" s="240" t="s">
        <v>204</v>
      </c>
      <c r="AI8" s="241">
        <v>-8.8871832047763069E-2</v>
      </c>
      <c r="AJ8" s="241">
        <v>0.26391040888376266</v>
      </c>
      <c r="AK8" s="240"/>
      <c r="AL8" s="244" t="s">
        <v>224</v>
      </c>
      <c r="AM8" s="245">
        <v>2022</v>
      </c>
    </row>
    <row r="9" spans="1:39" ht="15" customHeight="1" thickBo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205</v>
      </c>
      <c r="AA9" s="241">
        <v>-6.6668414505015788E-2</v>
      </c>
      <c r="AB9" s="241">
        <v>9.3288286965419326E-2</v>
      </c>
      <c r="AC9" s="240"/>
      <c r="AD9" s="240" t="s">
        <v>205</v>
      </c>
      <c r="AE9" s="241">
        <v>-0.15681915443965877</v>
      </c>
      <c r="AF9" s="241">
        <v>0.14900524483073341</v>
      </c>
      <c r="AG9" s="240"/>
      <c r="AH9" s="240" t="s">
        <v>205</v>
      </c>
      <c r="AI9" s="241">
        <v>-7.108549272914047E-2</v>
      </c>
      <c r="AJ9" s="241">
        <v>0.24027416704411322</v>
      </c>
      <c r="AK9" s="240"/>
      <c r="AL9" s="246" t="s">
        <v>225</v>
      </c>
      <c r="AM9" s="247">
        <v>2021</v>
      </c>
    </row>
    <row r="10" spans="1:39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206</v>
      </c>
      <c r="AA10" s="241">
        <v>-2.8344070185333834E-2</v>
      </c>
      <c r="AB10" s="241">
        <v>5.6148488778304542E-2</v>
      </c>
      <c r="AC10" s="240"/>
      <c r="AD10" s="240" t="s">
        <v>206</v>
      </c>
      <c r="AE10" s="241">
        <v>-0.11696213495499108</v>
      </c>
      <c r="AF10" s="241">
        <v>0.11245768695199644</v>
      </c>
      <c r="AG10" s="240"/>
      <c r="AH10" s="240" t="s">
        <v>206</v>
      </c>
      <c r="AI10" s="241">
        <v>-1.7593952076477848E-2</v>
      </c>
      <c r="AJ10" s="241">
        <v>0.1387519431196732</v>
      </c>
      <c r="AK10" s="240"/>
    </row>
    <row r="11" spans="1:39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207</v>
      </c>
      <c r="AA11" s="241">
        <v>-5.7325572809745044E-4</v>
      </c>
      <c r="AB11" s="241">
        <v>5.8997513498875519E-2</v>
      </c>
      <c r="AC11" s="240"/>
      <c r="AD11" s="240" t="s">
        <v>207</v>
      </c>
      <c r="AE11" s="241">
        <v>-0.11595235834858542</v>
      </c>
      <c r="AF11" s="241">
        <v>0.13223409586123908</v>
      </c>
      <c r="AG11" s="240"/>
      <c r="AH11" s="240" t="s">
        <v>207</v>
      </c>
      <c r="AI11" s="241">
        <v>3.3997020675711698E-2</v>
      </c>
      <c r="AJ11" s="241">
        <v>0.12524430974707529</v>
      </c>
      <c r="AK11" s="240"/>
    </row>
    <row r="12" spans="1:39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208</v>
      </c>
      <c r="AA12" s="241">
        <v>3.390670658299328E-2</v>
      </c>
      <c r="AB12" s="241">
        <v>7.3313610554215536E-2</v>
      </c>
      <c r="AC12" s="240"/>
      <c r="AD12" s="240" t="s">
        <v>208</v>
      </c>
      <c r="AE12" s="241">
        <v>-7.7024265100422581E-2</v>
      </c>
      <c r="AF12" s="241">
        <v>0.12498097655058843</v>
      </c>
      <c r="AG12" s="240"/>
      <c r="AH12" s="240" t="s">
        <v>208</v>
      </c>
      <c r="AI12" s="241">
        <v>8.9313646457463564E-2</v>
      </c>
      <c r="AJ12" s="241">
        <v>0.13890323046813166</v>
      </c>
      <c r="AK12" s="240"/>
    </row>
    <row r="13" spans="1:39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209</v>
      </c>
      <c r="AA13" s="241">
        <v>4.6953426504110073E-2</v>
      </c>
      <c r="AB13" s="241">
        <v>7.3439596797486642E-2</v>
      </c>
      <c r="AC13" s="240"/>
      <c r="AD13" s="240" t="s">
        <v>209</v>
      </c>
      <c r="AE13" s="241">
        <v>-5.9606414433635138E-2</v>
      </c>
      <c r="AF13" s="241">
        <v>0.12482933296494295</v>
      </c>
      <c r="AG13" s="240"/>
      <c r="AH13" s="240" t="s">
        <v>209</v>
      </c>
      <c r="AI13" s="241">
        <v>0.1047887990879228</v>
      </c>
      <c r="AJ13" s="241">
        <v>0.1370323317680443</v>
      </c>
      <c r="AK13" s="240"/>
    </row>
    <row r="14" spans="1:39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210</v>
      </c>
      <c r="AA14" s="241">
        <v>5.321626473091072E-2</v>
      </c>
      <c r="AB14" s="241">
        <v>6.9328686383827859E-2</v>
      </c>
      <c r="AC14" s="240"/>
      <c r="AD14" s="240" t="s">
        <v>210</v>
      </c>
      <c r="AE14" s="241">
        <v>-4.2766537305600705E-2</v>
      </c>
      <c r="AF14" s="241">
        <v>0.12420096505996853</v>
      </c>
      <c r="AG14" s="240"/>
      <c r="AH14" s="240" t="s">
        <v>210</v>
      </c>
      <c r="AI14" s="241">
        <v>0.12234334972297461</v>
      </c>
      <c r="AJ14" s="241">
        <v>0.12142355404340237</v>
      </c>
      <c r="AK14" s="240"/>
    </row>
    <row r="15" spans="1:39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211</v>
      </c>
      <c r="AA15" s="241">
        <v>6.3655221527360764E-2</v>
      </c>
      <c r="AC15" s="240"/>
      <c r="AD15" s="240" t="s">
        <v>211</v>
      </c>
      <c r="AE15" s="241">
        <v>-1.5460735481822497E-2</v>
      </c>
      <c r="AG15" s="240"/>
      <c r="AH15" s="240" t="s">
        <v>211</v>
      </c>
      <c r="AI15" s="241">
        <v>0.14209143876768907</v>
      </c>
      <c r="AK15" s="240"/>
    </row>
    <row r="16" spans="1:39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212</v>
      </c>
      <c r="AA16" s="241">
        <v>6.0889961969038495E-2</v>
      </c>
      <c r="AC16" s="240"/>
      <c r="AD16" s="240" t="s">
        <v>212</v>
      </c>
      <c r="AE16" s="241">
        <v>-6.2521025784393206E-3</v>
      </c>
      <c r="AG16" s="240"/>
      <c r="AH16" s="240" t="s">
        <v>212</v>
      </c>
      <c r="AI16" s="241">
        <v>0.12490043182571028</v>
      </c>
      <c r="AK16" s="240"/>
    </row>
    <row r="17" spans="1:37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213</v>
      </c>
      <c r="AA17" s="241">
        <v>5.6689476150910849E-2</v>
      </c>
      <c r="AC17" s="240"/>
      <c r="AD17" s="240" t="s">
        <v>213</v>
      </c>
      <c r="AE17" s="241">
        <v>2.9161693914144847E-3</v>
      </c>
      <c r="AG17" s="240"/>
      <c r="AH17" s="240" t="s">
        <v>213</v>
      </c>
      <c r="AI17" s="241">
        <v>0.11001445710713412</v>
      </c>
      <c r="AK17" s="240"/>
    </row>
    <row r="18" spans="1:37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214</v>
      </c>
      <c r="AA18" s="241">
        <v>5.5744720786396015E-2</v>
      </c>
      <c r="AC18" s="240"/>
      <c r="AD18" s="240" t="s">
        <v>214</v>
      </c>
      <c r="AE18" s="241">
        <v>1.8766975941681495E-2</v>
      </c>
      <c r="AG18" s="240"/>
      <c r="AH18" s="240" t="s">
        <v>214</v>
      </c>
      <c r="AI18" s="241">
        <v>9.4031503256254603E-2</v>
      </c>
      <c r="AK18" s="240"/>
    </row>
    <row r="19" spans="1:37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215</v>
      </c>
      <c r="AA19" s="241">
        <v>5.608495042650645E-2</v>
      </c>
      <c r="AC19" s="240"/>
      <c r="AD19" s="240" t="s">
        <v>215</v>
      </c>
      <c r="AE19" s="241">
        <v>2.3705487428082678E-2</v>
      </c>
      <c r="AG19" s="240"/>
      <c r="AH19" s="240" t="s">
        <v>215</v>
      </c>
      <c r="AI19" s="241">
        <v>0.10195977755221521</v>
      </c>
      <c r="AK19" s="240"/>
    </row>
    <row r="20" spans="1:37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216</v>
      </c>
      <c r="AA33" s="241"/>
      <c r="AC33" s="240"/>
      <c r="AD33" s="242" t="s">
        <v>217</v>
      </c>
      <c r="AE33" s="241"/>
      <c r="AG33" s="240"/>
      <c r="AH33" s="242" t="s">
        <v>218</v>
      </c>
      <c r="AI33" s="241"/>
      <c r="AK33" s="240"/>
    </row>
    <row r="34" spans="1:39" ht="15" customHeight="1" thickBo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204</v>
      </c>
      <c r="AA35" s="241">
        <v>1.107712372789095E-2</v>
      </c>
      <c r="AB35" s="241">
        <v>1.3617729202092192E-2</v>
      </c>
      <c r="AC35" s="240"/>
      <c r="AD35" s="240" t="s">
        <v>204</v>
      </c>
      <c r="AE35" s="241">
        <v>5.7702178807125935E-2</v>
      </c>
      <c r="AF35" s="241">
        <v>-4.2899690826657774E-2</v>
      </c>
      <c r="AG35" s="240"/>
      <c r="AH35" s="240" t="s">
        <v>204</v>
      </c>
      <c r="AI35" s="241">
        <v>3.5561986624737897E-2</v>
      </c>
      <c r="AJ35" s="241">
        <v>-1.7596698122723069E-2</v>
      </c>
      <c r="AK35" s="240"/>
      <c r="AL35" s="244" t="s">
        <v>226</v>
      </c>
      <c r="AM35" s="245">
        <v>2022</v>
      </c>
    </row>
    <row r="36" spans="1:39" ht="15" customHeight="1" thickBo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205</v>
      </c>
      <c r="AA36" s="241">
        <v>-2.6407888128539979E-3</v>
      </c>
      <c r="AB36" s="241">
        <v>5.0830838375992473E-3</v>
      </c>
      <c r="AC36" s="240"/>
      <c r="AD36" s="240" t="s">
        <v>205</v>
      </c>
      <c r="AE36" s="241">
        <v>3.552762386362019E-2</v>
      </c>
      <c r="AF36" s="241">
        <v>-4.7422795923507836E-2</v>
      </c>
      <c r="AG36" s="240"/>
      <c r="AH36" s="240" t="s">
        <v>205</v>
      </c>
      <c r="AI36" s="241">
        <v>1.2245191833654018E-2</v>
      </c>
      <c r="AJ36" s="241">
        <v>-1.5256137090447481E-2</v>
      </c>
      <c r="AK36" s="240"/>
      <c r="AL36" s="246" t="s">
        <v>227</v>
      </c>
      <c r="AM36" s="247">
        <v>2021</v>
      </c>
    </row>
    <row r="37" spans="1:39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206</v>
      </c>
      <c r="AA37" s="241">
        <v>2.8855395171990778E-2</v>
      </c>
      <c r="AB37" s="241">
        <v>-1.284478356427286E-2</v>
      </c>
      <c r="AC37" s="240"/>
      <c r="AD37" s="240" t="s">
        <v>206</v>
      </c>
      <c r="AE37" s="241">
        <v>5.0681658217141885E-2</v>
      </c>
      <c r="AF37" s="241">
        <v>-5.55630587123494E-2</v>
      </c>
      <c r="AG37" s="240"/>
      <c r="AH37" s="240" t="s">
        <v>206</v>
      </c>
      <c r="AI37" s="241">
        <v>4.1217445412865886E-2</v>
      </c>
      <c r="AJ37" s="241">
        <v>-3.2306988207925116E-2</v>
      </c>
      <c r="AK37" s="240"/>
    </row>
    <row r="38" spans="1:39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207</v>
      </c>
      <c r="AA38" s="241">
        <v>6.8715312845533699E-2</v>
      </c>
      <c r="AB38" s="241">
        <v>-1.2023722822037683E-2</v>
      </c>
      <c r="AC38" s="240"/>
      <c r="AD38" s="240" t="s">
        <v>207</v>
      </c>
      <c r="AE38" s="241">
        <v>6.7634882360427612E-2</v>
      </c>
      <c r="AF38" s="241">
        <v>-5.2026269293068451E-2</v>
      </c>
      <c r="AG38" s="240"/>
      <c r="AH38" s="240" t="s">
        <v>207</v>
      </c>
      <c r="AI38" s="241">
        <v>6.8522051849220555E-2</v>
      </c>
      <c r="AJ38" s="241">
        <v>-2.7999117117938396E-2</v>
      </c>
      <c r="AK38" s="240"/>
    </row>
    <row r="39" spans="1:39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208</v>
      </c>
      <c r="AA39" s="241">
        <v>9.2903636992539868E-2</v>
      </c>
      <c r="AB39" s="241">
        <v>1.3513406253361638E-2</v>
      </c>
      <c r="AC39" s="240"/>
      <c r="AD39" s="240" t="s">
        <v>208</v>
      </c>
      <c r="AE39" s="241">
        <v>8.0935625370566977E-2</v>
      </c>
      <c r="AF39" s="241">
        <v>-2.376697641821451E-2</v>
      </c>
      <c r="AG39" s="240"/>
      <c r="AH39" s="240" t="s">
        <v>208</v>
      </c>
      <c r="AI39" s="241">
        <v>8.6158597028014441E-2</v>
      </c>
      <c r="AJ39" s="241">
        <v>8.4440500189259633E-4</v>
      </c>
      <c r="AK39" s="240"/>
    </row>
    <row r="40" spans="1:39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209</v>
      </c>
      <c r="AA40" s="241">
        <v>0.10074488478716503</v>
      </c>
      <c r="AB40" s="241">
        <v>1.4873865078394033E-2</v>
      </c>
      <c r="AC40" s="240"/>
      <c r="AD40" s="240" t="s">
        <v>209</v>
      </c>
      <c r="AE40" s="241">
        <v>8.4121339467344292E-2</v>
      </c>
      <c r="AF40" s="241">
        <v>-2.3986076114950662E-2</v>
      </c>
      <c r="AG40" s="240"/>
      <c r="AH40" s="240" t="s">
        <v>209</v>
      </c>
      <c r="AI40" s="241">
        <v>9.8328483445521045E-2</v>
      </c>
      <c r="AJ40" s="241">
        <v>2.2550924456453457E-4</v>
      </c>
      <c r="AK40" s="240"/>
    </row>
    <row r="41" spans="1:39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210</v>
      </c>
      <c r="AA41" s="241">
        <v>9.4909456423107053E-2</v>
      </c>
      <c r="AB41" s="241">
        <v>1.2042047645319798E-2</v>
      </c>
      <c r="AC41" s="240"/>
      <c r="AD41" s="240" t="s">
        <v>210</v>
      </c>
      <c r="AE41" s="241">
        <v>7.7750834127204627E-2</v>
      </c>
      <c r="AF41" s="241">
        <v>-2.5859921395592948E-2</v>
      </c>
      <c r="AG41" s="240"/>
      <c r="AH41" s="240" t="s">
        <v>210</v>
      </c>
      <c r="AI41" s="241">
        <v>9.940200064407477E-2</v>
      </c>
      <c r="AJ41" s="241">
        <v>-3.2136817372885674E-3</v>
      </c>
      <c r="AK41" s="240"/>
    </row>
    <row r="42" spans="1:39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211</v>
      </c>
      <c r="AA42" s="241">
        <v>9.0290162283593392E-2</v>
      </c>
      <c r="AC42" s="240"/>
      <c r="AD42" s="240" t="s">
        <v>211</v>
      </c>
      <c r="AE42" s="241">
        <v>6.8637918315036045E-2</v>
      </c>
      <c r="AG42" s="240"/>
      <c r="AH42" s="240" t="s">
        <v>211</v>
      </c>
      <c r="AI42" s="241">
        <v>9.2844062944951983E-2</v>
      </c>
      <c r="AK42" s="240"/>
    </row>
    <row r="43" spans="1:39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212</v>
      </c>
      <c r="AA43" s="241">
        <v>8.2150303625241602E-2</v>
      </c>
      <c r="AC43" s="240"/>
      <c r="AD43" s="240" t="s">
        <v>212</v>
      </c>
      <c r="AE43" s="241">
        <v>5.6846746119525449E-2</v>
      </c>
      <c r="AG43" s="240"/>
      <c r="AH43" s="240" t="s">
        <v>212</v>
      </c>
      <c r="AI43" s="241">
        <v>8.5496124241785196E-2</v>
      </c>
      <c r="AK43" s="240"/>
    </row>
    <row r="44" spans="1:39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213</v>
      </c>
      <c r="AA44" s="241">
        <v>7.0817381667195894E-2</v>
      </c>
      <c r="AC44" s="240"/>
      <c r="AD44" s="240" t="s">
        <v>213</v>
      </c>
      <c r="AE44" s="241">
        <v>4.1841214184188825E-2</v>
      </c>
      <c r="AG44" s="240"/>
      <c r="AH44" s="240" t="s">
        <v>213</v>
      </c>
      <c r="AI44" s="241">
        <v>7.0526888604864404E-2</v>
      </c>
      <c r="AK44" s="240"/>
    </row>
    <row r="45" spans="1:39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214</v>
      </c>
      <c r="AA45" s="241">
        <v>6.1954659598844726E-2</v>
      </c>
      <c r="AC45" s="240"/>
      <c r="AD45" s="240" t="s">
        <v>214</v>
      </c>
      <c r="AE45" s="241">
        <v>3.0319697512395861E-2</v>
      </c>
      <c r="AG45" s="240"/>
      <c r="AH45" s="240" t="s">
        <v>214</v>
      </c>
      <c r="AI45" s="241">
        <v>6.2552353605993996E-2</v>
      </c>
      <c r="AK45" s="240"/>
    </row>
    <row r="46" spans="1:39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215</v>
      </c>
      <c r="AA46" s="241">
        <v>5.6370216489294196E-2</v>
      </c>
      <c r="AC46" s="240"/>
      <c r="AD46" s="240" t="s">
        <v>215</v>
      </c>
      <c r="AE46" s="241">
        <v>2.2421777253976812E-2</v>
      </c>
      <c r="AG46" s="240"/>
      <c r="AH46" s="240" t="s">
        <v>215</v>
      </c>
      <c r="AI46" s="241">
        <v>5.6038250010495713E-2</v>
      </c>
      <c r="AK46" s="240"/>
    </row>
    <row r="47" spans="1:39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0BE4E-89D2-42B9-90C8-6A5B3A768EA6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30" customWidth="1"/>
    <col min="26" max="27" width="12.85546875" style="230" customWidth="1"/>
    <col min="28" max="28" width="12.85546875" style="39" customWidth="1"/>
    <col min="29" max="29" width="12.85546875" style="231" customWidth="1"/>
    <col min="30" max="31" width="12.85546875" style="39" customWidth="1"/>
    <col min="32" max="32" width="12.85546875" style="231" customWidth="1"/>
    <col min="33" max="34" width="12.85546875" style="39" customWidth="1"/>
    <col min="35" max="35" width="12.85546875" style="231" customWidth="1"/>
    <col min="36" max="41" width="12.85546875" style="39" customWidth="1"/>
    <col min="42" max="45" width="12.85546875" style="230" customWidth="1"/>
    <col min="46" max="63" width="12.85546875" style="151" customWidth="1"/>
    <col min="64" max="16384" width="11.42578125" style="151"/>
  </cols>
  <sheetData>
    <row r="1" spans="1:42" ht="26.25">
      <c r="B1" s="228" t="s">
        <v>228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 t="s">
        <v>229</v>
      </c>
    </row>
    <row r="2" spans="1:42" ht="15" customHeight="1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198</v>
      </c>
      <c r="AB2" s="39" t="s">
        <v>230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  <c r="AB3" s="39" t="s">
        <v>231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232</v>
      </c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233</v>
      </c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200</v>
      </c>
      <c r="Z6" s="234" t="s">
        <v>201</v>
      </c>
      <c r="AA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201</v>
      </c>
      <c r="AE7" s="248" t="s">
        <v>202</v>
      </c>
      <c r="AH7" s="248" t="s">
        <v>203</v>
      </c>
      <c r="AP7" s="235">
        <v>2022</v>
      </c>
    </row>
    <row r="8" spans="1:42" ht="15" customHeight="1" thickBo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204</v>
      </c>
      <c r="AA8" s="236">
        <v>46820440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205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224</v>
      </c>
      <c r="AL9" s="251">
        <v>2022</v>
      </c>
      <c r="AP9" s="236">
        <v>7406116</v>
      </c>
    </row>
    <row r="10" spans="1:42" ht="15" customHeight="1" thickBo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206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234</v>
      </c>
      <c r="AL10" s="253">
        <v>2021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207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208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209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210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211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212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213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214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215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216</v>
      </c>
      <c r="AA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216</v>
      </c>
      <c r="AE34" s="248" t="s">
        <v>217</v>
      </c>
      <c r="AH34" s="248" t="s">
        <v>235</v>
      </c>
      <c r="AP34" s="235">
        <v>2022</v>
      </c>
    </row>
    <row r="35" spans="1:42" ht="15" customHeight="1" thickBo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204</v>
      </c>
      <c r="AA35" s="236">
        <v>21616722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205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226</v>
      </c>
      <c r="AL36" s="251">
        <v>2022</v>
      </c>
      <c r="AP36" s="236">
        <v>1349473</v>
      </c>
    </row>
    <row r="37" spans="1:42" ht="15" customHeight="1" thickBo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206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236</v>
      </c>
      <c r="AL37" s="253">
        <v>2021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207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208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209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210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211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212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213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214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215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>
      <c r="Z60" s="236"/>
      <c r="AA60" s="236"/>
    </row>
    <row r="61" spans="1:35" ht="15" customHeight="1">
      <c r="Z61" s="236"/>
      <c r="AA61" s="236"/>
    </row>
    <row r="62" spans="1:35" ht="15" customHeight="1">
      <c r="Z62" s="236"/>
      <c r="AA62" s="236"/>
    </row>
    <row r="63" spans="1:35" ht="15" customHeight="1">
      <c r="Z63" s="236"/>
      <c r="AA63" s="236"/>
    </row>
    <row r="64" spans="1:35" ht="15" customHeight="1">
      <c r="Z64" s="236"/>
      <c r="AA64" s="236"/>
    </row>
    <row r="65" spans="26:27" ht="15" customHeight="1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2815-E978-475D-BCBC-2E28C055A796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6" width="12.85546875" style="240" customWidth="1"/>
    <col min="27" max="27" width="12.85546875" style="241" customWidth="1"/>
    <col min="28" max="29" width="12.85546875" style="240" customWidth="1"/>
    <col min="30" max="30" width="12.85546875" style="241" customWidth="1"/>
    <col min="31" max="32" width="12.85546875" style="240" customWidth="1"/>
    <col min="33" max="33" width="12.85546875" style="241" customWidth="1"/>
    <col min="34" max="43" width="12.85546875" style="240" customWidth="1"/>
    <col min="44" max="45" width="12.85546875" style="239" customWidth="1"/>
    <col min="46" max="47" width="12.85546875" style="259" customWidth="1"/>
    <col min="48" max="63" width="12.85546875" style="224" customWidth="1"/>
    <col min="64" max="16384" width="11.42578125" style="224"/>
  </cols>
  <sheetData>
    <row r="1" spans="1:36" ht="26.25">
      <c r="B1" s="228" t="s">
        <v>237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229</v>
      </c>
    </row>
    <row r="2" spans="1:36" ht="15" customHeight="1">
      <c r="A2" s="238"/>
      <c r="B2" s="238"/>
      <c r="C2" s="238"/>
      <c r="D2" s="238"/>
      <c r="E2" s="238"/>
      <c r="F2" s="238"/>
      <c r="G2" s="238"/>
      <c r="H2" s="238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38"/>
      <c r="U2" s="238"/>
      <c r="V2" s="238"/>
      <c r="W2" s="238"/>
      <c r="X2" s="238"/>
      <c r="Y2" s="238"/>
      <c r="Z2" s="240" t="s">
        <v>238</v>
      </c>
    </row>
    <row r="3" spans="1:36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239</v>
      </c>
    </row>
    <row r="4" spans="1:36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232</v>
      </c>
    </row>
    <row r="5" spans="1:36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233</v>
      </c>
    </row>
    <row r="6" spans="1:36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200</v>
      </c>
      <c r="Y6" s="238"/>
    </row>
    <row r="7" spans="1:36" ht="1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201</v>
      </c>
      <c r="AC7" s="242" t="s">
        <v>202</v>
      </c>
      <c r="AF7" s="242" t="s">
        <v>203</v>
      </c>
    </row>
    <row r="8" spans="1:36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224</v>
      </c>
      <c r="AJ9" s="240">
        <v>2022</v>
      </c>
    </row>
    <row r="10" spans="1:36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234</v>
      </c>
      <c r="AJ10" s="240">
        <v>2021</v>
      </c>
    </row>
    <row r="11" spans="1:36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240</v>
      </c>
      <c r="AJ12" s="240">
        <v>2021</v>
      </c>
    </row>
    <row r="13" spans="1:36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241</v>
      </c>
      <c r="AJ13" s="240">
        <v>2020</v>
      </c>
    </row>
    <row r="14" spans="1:36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216</v>
      </c>
      <c r="AC34" s="242" t="s">
        <v>217</v>
      </c>
      <c r="AF34" s="242" t="s">
        <v>218</v>
      </c>
    </row>
    <row r="35" spans="1:36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226</v>
      </c>
      <c r="AJ36" s="240">
        <v>2022</v>
      </c>
    </row>
    <row r="37" spans="1:36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236</v>
      </c>
      <c r="AJ37" s="240">
        <v>2021</v>
      </c>
    </row>
    <row r="38" spans="1:36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242</v>
      </c>
      <c r="AJ39" s="240">
        <v>2021</v>
      </c>
    </row>
    <row r="40" spans="1:36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243</v>
      </c>
      <c r="AJ40" s="240">
        <v>2020</v>
      </c>
    </row>
    <row r="41" spans="1:36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ED48C-52CF-4A91-BEDE-38A97448A5F9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71" t="s">
        <v>3</v>
      </c>
      <c r="D5" s="271"/>
      <c r="E5" s="271"/>
      <c r="F5" s="271"/>
      <c r="G5" s="271" t="s">
        <v>4</v>
      </c>
      <c r="H5" s="271"/>
      <c r="I5" s="271"/>
      <c r="J5" s="271"/>
      <c r="K5" s="271" t="s">
        <v>5</v>
      </c>
      <c r="L5" s="271"/>
      <c r="M5" s="271"/>
      <c r="N5" s="271"/>
    </row>
    <row r="6" spans="1:15" ht="19.5" customHeight="1">
      <c r="A6" s="279" t="s">
        <v>88</v>
      </c>
      <c r="B6" s="279"/>
      <c r="C6" s="272" t="s">
        <v>89</v>
      </c>
      <c r="D6" s="272"/>
      <c r="E6" s="273" t="s">
        <v>12</v>
      </c>
      <c r="F6" s="273"/>
      <c r="G6" s="273" t="s">
        <v>89</v>
      </c>
      <c r="H6" s="273"/>
      <c r="I6" s="273" t="s">
        <v>12</v>
      </c>
      <c r="J6" s="273"/>
      <c r="K6" s="273" t="s">
        <v>89</v>
      </c>
      <c r="L6" s="273"/>
      <c r="M6" s="273" t="s">
        <v>12</v>
      </c>
      <c r="N6" s="273"/>
    </row>
    <row r="7" spans="1:15" ht="19.5" customHeight="1">
      <c r="A7" s="279"/>
      <c r="B7" s="27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38438483</v>
      </c>
      <c r="D8" s="184">
        <v>34772470</v>
      </c>
      <c r="E8" s="185">
        <v>-3666013</v>
      </c>
      <c r="F8" s="186">
        <v>-9.5373508886914209</v>
      </c>
      <c r="G8" s="187">
        <v>0</v>
      </c>
      <c r="H8" s="184">
        <v>0</v>
      </c>
      <c r="I8" s="185">
        <v>0</v>
      </c>
      <c r="J8" s="186" t="s">
        <v>151</v>
      </c>
      <c r="K8" s="187">
        <v>1457</v>
      </c>
      <c r="L8" s="184">
        <v>3822</v>
      </c>
      <c r="M8" s="185">
        <v>2365</v>
      </c>
      <c r="N8" s="186">
        <v>162.31983527796839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9834641</v>
      </c>
      <c r="D9" s="184">
        <v>6842365</v>
      </c>
      <c r="E9" s="185">
        <v>-2992276</v>
      </c>
      <c r="F9" s="186">
        <v>-30.42587929747512</v>
      </c>
      <c r="G9" s="187">
        <v>0</v>
      </c>
      <c r="H9" s="184">
        <v>0</v>
      </c>
      <c r="I9" s="185">
        <v>0</v>
      </c>
      <c r="J9" s="186" t="s">
        <v>151</v>
      </c>
      <c r="K9" s="187">
        <v>268208</v>
      </c>
      <c r="L9" s="184">
        <v>272839</v>
      </c>
      <c r="M9" s="185">
        <v>4631</v>
      </c>
      <c r="N9" s="186">
        <v>1.726644991946543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14038445</v>
      </c>
      <c r="D10" s="184">
        <v>14595092</v>
      </c>
      <c r="E10" s="185">
        <v>556647</v>
      </c>
      <c r="F10" s="186">
        <v>3.965161383614785</v>
      </c>
      <c r="G10" s="187">
        <v>0</v>
      </c>
      <c r="H10" s="184">
        <v>0</v>
      </c>
      <c r="I10" s="185">
        <v>0</v>
      </c>
      <c r="J10" s="186" t="s">
        <v>151</v>
      </c>
      <c r="K10" s="187">
        <v>17355</v>
      </c>
      <c r="L10" s="184">
        <v>21539</v>
      </c>
      <c r="M10" s="185">
        <v>4184</v>
      </c>
      <c r="N10" s="186">
        <v>24.108326130798051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10474789</v>
      </c>
      <c r="D11" s="184">
        <v>12218734</v>
      </c>
      <c r="E11" s="185">
        <v>1743945</v>
      </c>
      <c r="F11" s="186">
        <v>16.648974981739489</v>
      </c>
      <c r="G11" s="187">
        <v>0</v>
      </c>
      <c r="H11" s="184">
        <v>0</v>
      </c>
      <c r="I11" s="185">
        <v>0</v>
      </c>
      <c r="J11" s="186" t="s">
        <v>151</v>
      </c>
      <c r="K11" s="187">
        <v>9271</v>
      </c>
      <c r="L11" s="184">
        <v>9766</v>
      </c>
      <c r="M11" s="185">
        <v>495</v>
      </c>
      <c r="N11" s="186">
        <v>5.3392298565419054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4555430</v>
      </c>
      <c r="D12" s="184">
        <v>3408765</v>
      </c>
      <c r="E12" s="185">
        <v>-1146665</v>
      </c>
      <c r="F12" s="186">
        <v>-25.171388869985929</v>
      </c>
      <c r="G12" s="187">
        <v>0</v>
      </c>
      <c r="H12" s="184">
        <v>0</v>
      </c>
      <c r="I12" s="185">
        <v>0</v>
      </c>
      <c r="J12" s="186" t="s">
        <v>151</v>
      </c>
      <c r="K12" s="187">
        <v>225368</v>
      </c>
      <c r="L12" s="184">
        <v>212844</v>
      </c>
      <c r="M12" s="185">
        <v>-12524</v>
      </c>
      <c r="N12" s="186">
        <v>-5.5571332221078356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1692883</v>
      </c>
      <c r="D13" s="184">
        <v>1496983</v>
      </c>
      <c r="E13" s="185">
        <v>-195900</v>
      </c>
      <c r="F13" s="186">
        <v>-11.57197514535854</v>
      </c>
      <c r="G13" s="187">
        <v>0</v>
      </c>
      <c r="H13" s="184">
        <v>0</v>
      </c>
      <c r="I13" s="185">
        <v>0</v>
      </c>
      <c r="J13" s="186" t="s">
        <v>151</v>
      </c>
      <c r="K13" s="187">
        <v>96403</v>
      </c>
      <c r="L13" s="184">
        <v>77280</v>
      </c>
      <c r="M13" s="185">
        <v>-19123</v>
      </c>
      <c r="N13" s="186">
        <v>-19.836519610385569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5666894</v>
      </c>
      <c r="H14" s="184">
        <v>5174385</v>
      </c>
      <c r="I14" s="185">
        <v>-492509</v>
      </c>
      <c r="J14" s="186">
        <v>-8.6909866321833391</v>
      </c>
      <c r="K14" s="187">
        <v>193239</v>
      </c>
      <c r="L14" s="184">
        <v>186800</v>
      </c>
      <c r="M14" s="185">
        <v>-6439</v>
      </c>
      <c r="N14" s="186">
        <v>-3.3321430974078798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9137693</v>
      </c>
      <c r="D15" s="184">
        <v>10136040</v>
      </c>
      <c r="E15" s="185">
        <v>998347</v>
      </c>
      <c r="F15" s="186">
        <v>10.925591393801479</v>
      </c>
      <c r="G15" s="187">
        <v>0</v>
      </c>
      <c r="H15" s="184">
        <v>0</v>
      </c>
      <c r="I15" s="185">
        <v>0</v>
      </c>
      <c r="J15" s="186" t="s">
        <v>151</v>
      </c>
      <c r="K15" s="187">
        <v>528</v>
      </c>
      <c r="L15" s="184">
        <v>943</v>
      </c>
      <c r="M15" s="185">
        <v>415</v>
      </c>
      <c r="N15" s="186">
        <v>78.598484848484844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2479021</v>
      </c>
      <c r="D16" s="184">
        <v>2164732</v>
      </c>
      <c r="E16" s="185">
        <v>-314289</v>
      </c>
      <c r="F16" s="186">
        <v>-12.67794827070848</v>
      </c>
      <c r="G16" s="187">
        <v>0</v>
      </c>
      <c r="H16" s="184">
        <v>0</v>
      </c>
      <c r="I16" s="185">
        <v>0</v>
      </c>
      <c r="J16" s="186" t="s">
        <v>151</v>
      </c>
      <c r="K16" s="187">
        <v>560577</v>
      </c>
      <c r="L16" s="184">
        <v>626976</v>
      </c>
      <c r="M16" s="185">
        <v>66399</v>
      </c>
      <c r="N16" s="186">
        <v>11.8447599526916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3045641</v>
      </c>
      <c r="H17" s="184">
        <v>4571602</v>
      </c>
      <c r="I17" s="185">
        <v>1525961</v>
      </c>
      <c r="J17" s="186">
        <v>50.103114582447517</v>
      </c>
      <c r="K17" s="187">
        <v>16044</v>
      </c>
      <c r="L17" s="184">
        <v>47065</v>
      </c>
      <c r="M17" s="185">
        <v>31021</v>
      </c>
      <c r="N17" s="186">
        <v>193.34953876838691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3182924</v>
      </c>
      <c r="H18" s="184">
        <v>3244130</v>
      </c>
      <c r="I18" s="185">
        <v>61206</v>
      </c>
      <c r="J18" s="186">
        <v>1.92294883572464</v>
      </c>
      <c r="K18" s="187">
        <v>1314150</v>
      </c>
      <c r="L18" s="184">
        <v>1225475</v>
      </c>
      <c r="M18" s="185">
        <v>-88675</v>
      </c>
      <c r="N18" s="186">
        <v>-6.7477076437240848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884939</v>
      </c>
      <c r="H19" s="184">
        <v>1157834</v>
      </c>
      <c r="I19" s="185">
        <v>272895</v>
      </c>
      <c r="J19" s="186">
        <v>30.837718758016081</v>
      </c>
      <c r="K19" s="187">
        <v>1212104</v>
      </c>
      <c r="L19" s="184">
        <v>726813</v>
      </c>
      <c r="M19" s="185">
        <v>-485291</v>
      </c>
      <c r="N19" s="186">
        <v>-40.037076026479568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206756</v>
      </c>
      <c r="H20" s="184">
        <v>242347</v>
      </c>
      <c r="I20" s="185">
        <v>35591</v>
      </c>
      <c r="J20" s="186">
        <v>17.21401071794773</v>
      </c>
      <c r="K20" s="187">
        <v>9740913</v>
      </c>
      <c r="L20" s="184">
        <v>9034962</v>
      </c>
      <c r="M20" s="185">
        <v>-705951</v>
      </c>
      <c r="N20" s="186">
        <v>-7.2472775395899722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2400067</v>
      </c>
      <c r="L21" s="184">
        <v>2160533</v>
      </c>
      <c r="M21" s="185">
        <v>-239534</v>
      </c>
      <c r="N21" s="186">
        <v>-9.9803047164933361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442980</v>
      </c>
      <c r="H22" s="184">
        <v>322029</v>
      </c>
      <c r="I22" s="185">
        <v>-120951</v>
      </c>
      <c r="J22" s="186">
        <v>-27.303941487200319</v>
      </c>
      <c r="K22" s="187">
        <v>207515</v>
      </c>
      <c r="L22" s="184">
        <v>188244</v>
      </c>
      <c r="M22" s="185">
        <v>-19271</v>
      </c>
      <c r="N22" s="186">
        <v>-9.2865575982459063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31422</v>
      </c>
      <c r="D23" s="184">
        <v>42484</v>
      </c>
      <c r="E23" s="185">
        <v>11062</v>
      </c>
      <c r="F23" s="186">
        <v>35.204633696136447</v>
      </c>
      <c r="G23" s="187">
        <v>8627067</v>
      </c>
      <c r="H23" s="184">
        <v>9434313</v>
      </c>
      <c r="I23" s="185">
        <v>807246</v>
      </c>
      <c r="J23" s="186">
        <v>9.3571314561484229</v>
      </c>
      <c r="K23" s="187">
        <v>2035862</v>
      </c>
      <c r="L23" s="184">
        <v>1782088</v>
      </c>
      <c r="M23" s="185">
        <v>-253774</v>
      </c>
      <c r="N23" s="186">
        <v>-12.46518673662557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490475</v>
      </c>
      <c r="H24" s="184">
        <v>188802</v>
      </c>
      <c r="I24" s="185">
        <v>-301673</v>
      </c>
      <c r="J24" s="186">
        <v>-61.50629491819155</v>
      </c>
      <c r="K24" s="187">
        <v>4672</v>
      </c>
      <c r="L24" s="184">
        <v>17801</v>
      </c>
      <c r="M24" s="185">
        <v>13129</v>
      </c>
      <c r="N24" s="186">
        <v>281.01455479452062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479324</v>
      </c>
      <c r="H25" s="184">
        <v>380968</v>
      </c>
      <c r="I25" s="185">
        <v>-98356</v>
      </c>
      <c r="J25" s="186">
        <v>-20.519731955837798</v>
      </c>
      <c r="K25" s="187">
        <v>157907</v>
      </c>
      <c r="L25" s="184">
        <v>146290</v>
      </c>
      <c r="M25" s="185">
        <v>-11617</v>
      </c>
      <c r="N25" s="186">
        <v>-7.3568619503885193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219831</v>
      </c>
      <c r="D26" s="184">
        <v>205996</v>
      </c>
      <c r="E26" s="185">
        <v>-13835</v>
      </c>
      <c r="F26" s="186">
        <v>-6.293470893550051</v>
      </c>
      <c r="G26" s="187">
        <v>1782169</v>
      </c>
      <c r="H26" s="184">
        <v>1811387</v>
      </c>
      <c r="I26" s="185">
        <v>29218</v>
      </c>
      <c r="J26" s="186">
        <v>1.639462924111015</v>
      </c>
      <c r="K26" s="187">
        <v>1340115</v>
      </c>
      <c r="L26" s="184">
        <v>1529231</v>
      </c>
      <c r="M26" s="185">
        <v>189116</v>
      </c>
      <c r="N26" s="186">
        <v>14.11192323046903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11634536</v>
      </c>
      <c r="D27" s="184">
        <v>13595433</v>
      </c>
      <c r="E27" s="185">
        <v>1960897</v>
      </c>
      <c r="F27" s="186">
        <v>16.854105741733061</v>
      </c>
      <c r="G27" s="187">
        <v>1507748</v>
      </c>
      <c r="H27" s="184">
        <v>1514267</v>
      </c>
      <c r="I27" s="185">
        <v>6519</v>
      </c>
      <c r="J27" s="186">
        <v>0.43236668196541928</v>
      </c>
      <c r="K27" s="187">
        <v>14791595</v>
      </c>
      <c r="L27" s="184">
        <v>15464839</v>
      </c>
      <c r="M27" s="185">
        <v>673244</v>
      </c>
      <c r="N27" s="186">
        <v>4.5515307848815496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1361463</v>
      </c>
      <c r="D28" s="184">
        <v>1270265</v>
      </c>
      <c r="E28" s="185">
        <v>-91198</v>
      </c>
      <c r="F28" s="186">
        <v>-6.6985294495700591</v>
      </c>
      <c r="G28" s="187">
        <v>66091</v>
      </c>
      <c r="H28" s="184">
        <v>80735</v>
      </c>
      <c r="I28" s="185">
        <v>14644</v>
      </c>
      <c r="J28" s="186">
        <v>22.157328531872722</v>
      </c>
      <c r="K28" s="187">
        <v>73328</v>
      </c>
      <c r="L28" s="184">
        <v>64874</v>
      </c>
      <c r="M28" s="185">
        <v>-8454</v>
      </c>
      <c r="N28" s="186">
        <v>-11.529020292384899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4364250</v>
      </c>
      <c r="H29" s="184">
        <v>4565694</v>
      </c>
      <c r="I29" s="185">
        <v>201444</v>
      </c>
      <c r="J29" s="186">
        <v>4.6157759065131501</v>
      </c>
      <c r="K29" s="187">
        <v>692788</v>
      </c>
      <c r="L29" s="184">
        <v>763664</v>
      </c>
      <c r="M29" s="185">
        <v>70876</v>
      </c>
      <c r="N29" s="186">
        <v>10.230546718476649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1969</v>
      </c>
      <c r="E30" s="185">
        <v>1969</v>
      </c>
      <c r="F30" s="186" t="s">
        <v>151</v>
      </c>
      <c r="G30" s="187">
        <v>1230548</v>
      </c>
      <c r="H30" s="184">
        <v>610063</v>
      </c>
      <c r="I30" s="185">
        <v>-620485</v>
      </c>
      <c r="J30" s="186">
        <v>-50.423469868708899</v>
      </c>
      <c r="K30" s="187">
        <v>11589554</v>
      </c>
      <c r="L30" s="184">
        <v>11093416</v>
      </c>
      <c r="M30" s="185">
        <v>-496138</v>
      </c>
      <c r="N30" s="186">
        <v>-4.2809067544790764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11618971</v>
      </c>
      <c r="H31" s="184">
        <v>7851936</v>
      </c>
      <c r="I31" s="185">
        <v>-3767035</v>
      </c>
      <c r="J31" s="186">
        <v>-32.421416664177933</v>
      </c>
      <c r="K31" s="187">
        <v>1637436</v>
      </c>
      <c r="L31" s="184">
        <v>1445128</v>
      </c>
      <c r="M31" s="185">
        <v>-192308</v>
      </c>
      <c r="N31" s="186">
        <v>-11.744459020077731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2206855</v>
      </c>
      <c r="H32" s="184">
        <v>1833215</v>
      </c>
      <c r="I32" s="185">
        <v>-373640</v>
      </c>
      <c r="J32" s="186">
        <v>-16.93088127674903</v>
      </c>
      <c r="K32" s="187">
        <v>360952</v>
      </c>
      <c r="L32" s="184">
        <v>169096</v>
      </c>
      <c r="M32" s="185">
        <v>-191856</v>
      </c>
      <c r="N32" s="186">
        <v>-53.152773776014541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6740981</v>
      </c>
      <c r="L33" s="184">
        <v>6202589</v>
      </c>
      <c r="M33" s="185">
        <v>-538392</v>
      </c>
      <c r="N33" s="186">
        <v>-7.986849391802167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83567</v>
      </c>
      <c r="D34" s="184">
        <v>68277</v>
      </c>
      <c r="E34" s="185">
        <v>-15290</v>
      </c>
      <c r="F34" s="186">
        <v>-18.296696064235888</v>
      </c>
      <c r="G34" s="187">
        <v>0</v>
      </c>
      <c r="H34" s="184">
        <v>0</v>
      </c>
      <c r="I34" s="185">
        <v>0</v>
      </c>
      <c r="J34" s="186" t="s">
        <v>151</v>
      </c>
      <c r="K34" s="187">
        <v>5251776</v>
      </c>
      <c r="L34" s="184">
        <v>5485171</v>
      </c>
      <c r="M34" s="185">
        <v>233395</v>
      </c>
      <c r="N34" s="186">
        <v>4.4441156667763408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1985455</v>
      </c>
      <c r="L35" s="184">
        <v>2143382</v>
      </c>
      <c r="M35" s="185">
        <v>157927</v>
      </c>
      <c r="N35" s="186">
        <v>7.9541968969329417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2383696</v>
      </c>
      <c r="L36" s="184">
        <v>2266495</v>
      </c>
      <c r="M36" s="185">
        <v>-117201</v>
      </c>
      <c r="N36" s="186">
        <v>-4.9167763003335949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2923405</v>
      </c>
      <c r="D37" s="184">
        <v>2612607</v>
      </c>
      <c r="E37" s="185">
        <v>-310798</v>
      </c>
      <c r="F37" s="186">
        <v>-10.631369926506929</v>
      </c>
      <c r="G37" s="187">
        <v>0</v>
      </c>
      <c r="H37" s="184">
        <v>0</v>
      </c>
      <c r="I37" s="185">
        <v>0</v>
      </c>
      <c r="J37" s="186" t="s">
        <v>151</v>
      </c>
      <c r="K37" s="187">
        <v>1538894</v>
      </c>
      <c r="L37" s="184">
        <v>1630879</v>
      </c>
      <c r="M37" s="185">
        <v>91985</v>
      </c>
      <c r="N37" s="186">
        <v>5.9773447683856062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91369</v>
      </c>
      <c r="E38" s="185">
        <v>-20049</v>
      </c>
      <c r="F38" s="186">
        <v>-17.994399468667542</v>
      </c>
      <c r="G38" s="187">
        <v>119355</v>
      </c>
      <c r="H38" s="184">
        <v>94315</v>
      </c>
      <c r="I38" s="185">
        <v>-25040</v>
      </c>
      <c r="J38" s="186">
        <v>-20.979431108876881</v>
      </c>
      <c r="K38" s="187">
        <v>13297824</v>
      </c>
      <c r="L38" s="184">
        <v>12664350</v>
      </c>
      <c r="M38" s="185">
        <v>-633474</v>
      </c>
      <c r="N38" s="186">
        <v>-4.7637417971541822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552</v>
      </c>
      <c r="I39" s="185">
        <v>279</v>
      </c>
      <c r="J39" s="186">
        <v>102.1978021978022</v>
      </c>
      <c r="K39" s="187">
        <v>2313950</v>
      </c>
      <c r="L39" s="184">
        <v>2446879</v>
      </c>
      <c r="M39" s="185">
        <v>132929</v>
      </c>
      <c r="N39" s="186">
        <v>5.7446790120789188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2672398</v>
      </c>
      <c r="H40" s="184">
        <v>2924717</v>
      </c>
      <c r="I40" s="185">
        <v>252319</v>
      </c>
      <c r="J40" s="186">
        <v>9.4416699907723256</v>
      </c>
      <c r="K40" s="187">
        <v>2134736</v>
      </c>
      <c r="L40" s="184">
        <v>2794124</v>
      </c>
      <c r="M40" s="185">
        <v>659388</v>
      </c>
      <c r="N40" s="186">
        <v>30.888503309074281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285611</v>
      </c>
      <c r="H41" s="184">
        <v>354230</v>
      </c>
      <c r="I41" s="185">
        <v>68619</v>
      </c>
      <c r="J41" s="186">
        <v>24.02533515865986</v>
      </c>
      <c r="K41" s="187">
        <v>3070181</v>
      </c>
      <c r="L41" s="184">
        <v>3199615</v>
      </c>
      <c r="M41" s="185">
        <v>129434</v>
      </c>
      <c r="N41" s="186">
        <v>4.2158426490164516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6965127</v>
      </c>
      <c r="L42" s="184">
        <v>6303457</v>
      </c>
      <c r="M42" s="185">
        <v>-661670</v>
      </c>
      <c r="N42" s="186">
        <v>-9.4997549936993266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8353695</v>
      </c>
      <c r="L43" s="184">
        <v>8142168</v>
      </c>
      <c r="M43" s="185">
        <v>-211527</v>
      </c>
      <c r="N43" s="186">
        <v>-2.5321369765115951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5891</v>
      </c>
      <c r="E44" s="185">
        <v>5785</v>
      </c>
      <c r="F44" s="186">
        <v>5457.5471698113206</v>
      </c>
      <c r="G44" s="187">
        <v>103043</v>
      </c>
      <c r="H44" s="184">
        <v>74834</v>
      </c>
      <c r="I44" s="185">
        <v>-28209</v>
      </c>
      <c r="J44" s="186">
        <v>-27.37594984618072</v>
      </c>
      <c r="K44" s="187">
        <v>16623512</v>
      </c>
      <c r="L44" s="184">
        <v>17961597</v>
      </c>
      <c r="M44" s="185">
        <v>1338085</v>
      </c>
      <c r="N44" s="186">
        <v>8.0493520262144358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6209025</v>
      </c>
      <c r="L45" s="184">
        <v>6145155</v>
      </c>
      <c r="M45" s="185">
        <v>-63870</v>
      </c>
      <c r="N45" s="186">
        <v>-1.0286639206638739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17988296</v>
      </c>
      <c r="L46" s="184">
        <v>18517097</v>
      </c>
      <c r="M46" s="185">
        <v>528801</v>
      </c>
      <c r="N46" s="186">
        <v>2.939694788211185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22119316</v>
      </c>
      <c r="L47" s="184">
        <v>22361261</v>
      </c>
      <c r="M47" s="185">
        <v>241945</v>
      </c>
      <c r="N47" s="186">
        <v>1.0938177292643161</v>
      </c>
      <c r="O47" s="152"/>
    </row>
    <row r="48" spans="1:15" ht="19.5" customHeight="1">
      <c r="A48" s="278" t="s">
        <v>162</v>
      </c>
      <c r="B48" s="278"/>
      <c r="C48" s="175">
        <f>SUM(C8:C47)</f>
        <v>107023240</v>
      </c>
      <c r="D48" s="175">
        <f>SUM(D8:D47)</f>
        <v>103532765</v>
      </c>
      <c r="E48" s="175">
        <f>D48-C48</f>
        <v>-3490475</v>
      </c>
      <c r="F48" s="176">
        <f t="shared" ref="F48" si="0">((D48*100/C48)-100)</f>
        <v>-3.2614178004702552</v>
      </c>
      <c r="G48" s="175">
        <f>SUM(G8:G47)</f>
        <v>49162540</v>
      </c>
      <c r="H48" s="175">
        <f>SUM(H8:H47)</f>
        <v>46448973</v>
      </c>
      <c r="I48" s="175">
        <f>H48-G48</f>
        <v>-2713567</v>
      </c>
      <c r="J48" s="176">
        <f t="shared" ref="J48" si="1">((H48*100/G48)-100)</f>
        <v>-5.5195825927627027</v>
      </c>
      <c r="K48" s="175">
        <f>SUM(K8:K47)</f>
        <v>165923872</v>
      </c>
      <c r="L48" s="175">
        <f>SUM(L8:L47)</f>
        <v>165536547</v>
      </c>
      <c r="M48" s="175">
        <f>L48-K48</f>
        <v>-387325</v>
      </c>
      <c r="N48" s="176">
        <f t="shared" ref="N48" si="2">((L48*100/K48)-100)</f>
        <v>-0.23343536727493586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544F9-D16B-45A1-89BB-280520136527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0" t="s">
        <v>1</v>
      </c>
      <c r="B5" s="263" t="s">
        <v>155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27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1071454.5619999999</v>
      </c>
      <c r="C7" s="189">
        <v>1292075.82</v>
      </c>
      <c r="D7" s="189">
        <v>8689922.9120000005</v>
      </c>
      <c r="E7" s="189">
        <v>7757894.7599999998</v>
      </c>
      <c r="F7" s="190">
        <v>-10.725390333589189</v>
      </c>
      <c r="G7" s="37"/>
    </row>
    <row r="8" spans="1:27" ht="15.6" customHeight="1">
      <c r="A8" s="188" t="s">
        <v>11</v>
      </c>
      <c r="B8" s="189">
        <v>291563.46399999998</v>
      </c>
      <c r="C8" s="189">
        <v>234729</v>
      </c>
      <c r="D8" s="189">
        <v>1889160.7050000001</v>
      </c>
      <c r="E8" s="189">
        <v>1577225</v>
      </c>
      <c r="F8" s="190">
        <v>-16.51186710449814</v>
      </c>
      <c r="G8" s="6"/>
    </row>
    <row r="9" spans="1:27" ht="15.6" customHeight="1">
      <c r="A9" s="188" t="s">
        <v>8</v>
      </c>
      <c r="B9" s="189">
        <v>444730.73300000001</v>
      </c>
      <c r="C9" s="189">
        <v>670534</v>
      </c>
      <c r="D9" s="189">
        <v>3103723.2960000001</v>
      </c>
      <c r="E9" s="189">
        <v>3636751.267</v>
      </c>
      <c r="F9" s="190">
        <v>17.173823829171649</v>
      </c>
      <c r="G9" s="6"/>
    </row>
    <row r="10" spans="1:27" ht="15.6" customHeight="1">
      <c r="A10" s="188" t="s">
        <v>10</v>
      </c>
      <c r="B10" s="189">
        <v>362494.75199999998</v>
      </c>
      <c r="C10" s="189">
        <v>406940.49699999997</v>
      </c>
      <c r="D10" s="189">
        <v>2628323.3939999999</v>
      </c>
      <c r="E10" s="189">
        <v>2722989.1529999999</v>
      </c>
      <c r="F10" s="190">
        <v>3.6017546096536539</v>
      </c>
    </row>
    <row r="11" spans="1:27" ht="15.6" customHeight="1">
      <c r="A11" s="188" t="s">
        <v>9</v>
      </c>
      <c r="B11" s="189">
        <v>8621067.6129999999</v>
      </c>
      <c r="C11" s="189">
        <v>8349367.7819999997</v>
      </c>
      <c r="D11" s="189">
        <v>62092143.009000003</v>
      </c>
      <c r="E11" s="189">
        <v>58965985.663000003</v>
      </c>
      <c r="F11" s="190">
        <v>-5.0347067994526782</v>
      </c>
    </row>
    <row r="12" spans="1:27" ht="15.6" customHeight="1">
      <c r="A12" s="188" t="s">
        <v>6</v>
      </c>
      <c r="B12" s="189">
        <v>466153.96399999998</v>
      </c>
      <c r="C12" s="189">
        <v>412449.32900000003</v>
      </c>
      <c r="D12" s="189">
        <v>2907029.7420000001</v>
      </c>
      <c r="E12" s="189">
        <v>2984867.372</v>
      </c>
      <c r="F12" s="190">
        <v>2.6775656566364749</v>
      </c>
    </row>
    <row r="13" spans="1:27" ht="15.6" customHeight="1">
      <c r="A13" s="188" t="s">
        <v>175</v>
      </c>
      <c r="B13" s="189">
        <v>1682152.51</v>
      </c>
      <c r="C13" s="189">
        <v>1777888.423</v>
      </c>
      <c r="D13" s="189">
        <v>10194006.763</v>
      </c>
      <c r="E13" s="189">
        <v>10581986.325999999</v>
      </c>
      <c r="F13" s="190">
        <v>3.8059574809014549</v>
      </c>
    </row>
    <row r="14" spans="1:27" ht="15.6" customHeight="1">
      <c r="A14" s="188" t="s">
        <v>148</v>
      </c>
      <c r="B14" s="189">
        <v>6134396.2309999997</v>
      </c>
      <c r="C14" s="189">
        <v>6292087.3339999998</v>
      </c>
      <c r="D14" s="189">
        <v>41962249.276000001</v>
      </c>
      <c r="E14" s="189">
        <v>40973224.578000002</v>
      </c>
      <c r="F14" s="190">
        <v>-2.356939189543553</v>
      </c>
    </row>
    <row r="15" spans="1:27" ht="15.6" customHeight="1">
      <c r="A15" s="188" t="s">
        <v>145</v>
      </c>
      <c r="B15" s="189">
        <v>2888511</v>
      </c>
      <c r="C15" s="189">
        <v>2876604</v>
      </c>
      <c r="D15" s="189">
        <v>20981509</v>
      </c>
      <c r="E15" s="189">
        <v>18312832</v>
      </c>
      <c r="F15" s="190">
        <v>-12.719185259744661</v>
      </c>
    </row>
    <row r="16" spans="1:27" ht="15.6" customHeight="1">
      <c r="A16" s="188" t="s">
        <v>144</v>
      </c>
      <c r="B16" s="189">
        <v>3202956.2549999999</v>
      </c>
      <c r="C16" s="189">
        <v>2936331.2039999999</v>
      </c>
      <c r="D16" s="189">
        <v>21742875.357999999</v>
      </c>
      <c r="E16" s="189">
        <v>19195617.423999999</v>
      </c>
      <c r="F16" s="190">
        <v>-11.71536833127624</v>
      </c>
      <c r="G16" s="1"/>
    </row>
    <row r="17" spans="1:7" ht="15.6" customHeight="1">
      <c r="A17" s="188" t="s">
        <v>150</v>
      </c>
      <c r="B17" s="189">
        <v>1692665.443</v>
      </c>
      <c r="C17" s="189">
        <v>1599698.2</v>
      </c>
      <c r="D17" s="189">
        <v>10376139.412</v>
      </c>
      <c r="E17" s="189">
        <v>10799728.304</v>
      </c>
      <c r="F17" s="190">
        <v>4.08233616743928</v>
      </c>
      <c r="G17" s="2"/>
    </row>
    <row r="18" spans="1:7" ht="15.6" customHeight="1">
      <c r="A18" s="188" t="s">
        <v>147</v>
      </c>
      <c r="B18" s="189">
        <v>112828.071</v>
      </c>
      <c r="C18" s="189">
        <v>165563</v>
      </c>
      <c r="D18" s="189">
        <v>958406.39</v>
      </c>
      <c r="E18" s="189">
        <v>1213892</v>
      </c>
      <c r="F18" s="190">
        <v>26.65733583015864</v>
      </c>
    </row>
    <row r="19" spans="1:7" ht="15.6" customHeight="1">
      <c r="A19" s="188" t="s">
        <v>143</v>
      </c>
      <c r="B19" s="189">
        <v>391097.13</v>
      </c>
      <c r="C19" s="189">
        <v>538445.73600000003</v>
      </c>
      <c r="D19" s="189">
        <v>4047123.645</v>
      </c>
      <c r="E19" s="189">
        <v>3975952.6460000002</v>
      </c>
      <c r="F19" s="190">
        <v>-1.7585575644057341</v>
      </c>
    </row>
    <row r="20" spans="1:7" ht="15.6" customHeight="1">
      <c r="A20" s="188" t="s">
        <v>142</v>
      </c>
      <c r="B20" s="189">
        <v>1354657.443</v>
      </c>
      <c r="C20" s="189">
        <v>1331502.551</v>
      </c>
      <c r="D20" s="189">
        <v>9109935.3339999989</v>
      </c>
      <c r="E20" s="189">
        <v>10054594.471999999</v>
      </c>
      <c r="F20" s="190">
        <v>10.36954822801381</v>
      </c>
    </row>
    <row r="21" spans="1:7" ht="15.6" customHeight="1">
      <c r="A21" s="188" t="s">
        <v>149</v>
      </c>
      <c r="B21" s="189">
        <v>2560637.9789999998</v>
      </c>
      <c r="C21" s="189">
        <v>3033192.1949999998</v>
      </c>
      <c r="D21" s="189">
        <v>18266569.524999999</v>
      </c>
      <c r="E21" s="189">
        <v>17500482.848000001</v>
      </c>
      <c r="F21" s="190">
        <v>-4.1939274692575168</v>
      </c>
    </row>
    <row r="22" spans="1:7" ht="15.6" customHeight="1">
      <c r="A22" s="188" t="s">
        <v>146</v>
      </c>
      <c r="B22" s="189">
        <v>2723122.5630000001</v>
      </c>
      <c r="C22" s="189">
        <v>3299021.094</v>
      </c>
      <c r="D22" s="189">
        <v>18569288.787999999</v>
      </c>
      <c r="E22" s="189">
        <v>21392702.686000001</v>
      </c>
      <c r="F22" s="190">
        <v>15.20474979001119</v>
      </c>
    </row>
    <row r="23" spans="1:7" ht="15.6" customHeight="1">
      <c r="A23" s="188" t="s">
        <v>165</v>
      </c>
      <c r="B23" s="189">
        <v>342614.76199999999</v>
      </c>
      <c r="C23" s="189">
        <v>448150.06200000009</v>
      </c>
      <c r="D23" s="189">
        <v>2597068.94</v>
      </c>
      <c r="E23" s="189">
        <v>3179248.3670000001</v>
      </c>
      <c r="F23" s="190">
        <v>22.416787557437729</v>
      </c>
    </row>
    <row r="24" spans="1:7" ht="15.6" customHeight="1">
      <c r="A24" s="188" t="s">
        <v>141</v>
      </c>
      <c r="B24" s="189">
        <v>213593.171</v>
      </c>
      <c r="C24" s="189">
        <v>187927.04000000001</v>
      </c>
      <c r="D24" s="189">
        <v>1442243.767</v>
      </c>
      <c r="E24" s="189">
        <v>1354419.1769999999</v>
      </c>
      <c r="F24" s="190">
        <v>-6.0894414667974672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306061</v>
      </c>
      <c r="E25" s="189">
        <v>317192</v>
      </c>
      <c r="F25" s="190">
        <v>3.6368567050359251</v>
      </c>
    </row>
    <row r="26" spans="1:7" ht="15.6" customHeight="1">
      <c r="A26" s="188" t="s">
        <v>152</v>
      </c>
      <c r="B26" s="189">
        <v>242795.18799999999</v>
      </c>
      <c r="C26" s="189">
        <v>260800.70300000001</v>
      </c>
      <c r="D26" s="189">
        <v>1637030.7409999999</v>
      </c>
      <c r="E26" s="189">
        <v>1753236.264</v>
      </c>
      <c r="F26" s="190">
        <v>7.0985547240862852</v>
      </c>
    </row>
    <row r="27" spans="1:7" ht="15.6" customHeight="1">
      <c r="A27" s="188" t="s">
        <v>173</v>
      </c>
      <c r="B27" s="189">
        <v>300962.99</v>
      </c>
      <c r="C27" s="189">
        <v>291053.25599999999</v>
      </c>
      <c r="D27" s="189">
        <v>2001361.46</v>
      </c>
      <c r="E27" s="189">
        <v>2027577.77</v>
      </c>
      <c r="F27" s="190">
        <v>1.309923795574647</v>
      </c>
    </row>
    <row r="28" spans="1:7" ht="15.6" customHeight="1">
      <c r="A28" s="188" t="s">
        <v>177</v>
      </c>
      <c r="B28" s="189">
        <v>1063550.868</v>
      </c>
      <c r="C28" s="189">
        <v>1139490.487</v>
      </c>
      <c r="D28" s="189">
        <v>8357045.4670000002</v>
      </c>
      <c r="E28" s="189">
        <v>8598599.0820000004</v>
      </c>
      <c r="F28" s="190">
        <v>2.8904188203096202</v>
      </c>
    </row>
    <row r="29" spans="1:7" ht="15.6" customHeight="1">
      <c r="A29" s="188" t="s">
        <v>178</v>
      </c>
      <c r="B29" s="189">
        <v>539544.12300000002</v>
      </c>
      <c r="C29" s="189">
        <v>629039.99199999997</v>
      </c>
      <c r="D29" s="189">
        <v>4114279.7620000001</v>
      </c>
      <c r="E29" s="189">
        <v>4103571.45</v>
      </c>
      <c r="F29" s="190">
        <v>-0.26027184876690512</v>
      </c>
    </row>
    <row r="30" spans="1:7" ht="15.6" customHeight="1">
      <c r="A30" s="188" t="s">
        <v>179</v>
      </c>
      <c r="B30" s="189">
        <v>338696</v>
      </c>
      <c r="C30" s="189">
        <v>320389</v>
      </c>
      <c r="D30" s="189">
        <v>2430370</v>
      </c>
      <c r="E30" s="189">
        <v>2385062</v>
      </c>
      <c r="F30" s="190">
        <v>-1.8642428930574371</v>
      </c>
    </row>
    <row r="31" spans="1:7" ht="15.6" customHeight="1">
      <c r="A31" s="188" t="s">
        <v>180</v>
      </c>
      <c r="B31" s="189">
        <v>2586398.98</v>
      </c>
      <c r="C31" s="189">
        <v>2339346.236</v>
      </c>
      <c r="D31" s="189">
        <v>18620102.348999999</v>
      </c>
      <c r="E31" s="189">
        <v>16679687.74</v>
      </c>
      <c r="F31" s="190">
        <v>-10.421073808459539</v>
      </c>
    </row>
    <row r="32" spans="1:7" ht="15.6" customHeight="1">
      <c r="A32" s="188" t="s">
        <v>181</v>
      </c>
      <c r="B32" s="189">
        <v>6905707.426</v>
      </c>
      <c r="C32" s="189">
        <v>6598591.426</v>
      </c>
      <c r="D32" s="189">
        <v>48268866.608000003</v>
      </c>
      <c r="E32" s="189">
        <v>47769378.295000002</v>
      </c>
      <c r="F32" s="190">
        <v>-1.0348043119728201</v>
      </c>
    </row>
    <row r="33" spans="1:6" ht="15.6" customHeight="1">
      <c r="A33" s="188" t="s">
        <v>182</v>
      </c>
      <c r="B33" s="189">
        <v>499317.34499999997</v>
      </c>
      <c r="C33" s="189">
        <v>442812.891</v>
      </c>
      <c r="D33" s="189">
        <v>3202649.2030000002</v>
      </c>
      <c r="E33" s="189">
        <v>3179133.9780000001</v>
      </c>
      <c r="F33" s="190">
        <v>-0.73424291920490248</v>
      </c>
    </row>
    <row r="34" spans="1:6" ht="15.6" customHeight="1">
      <c r="A34" s="188" t="s">
        <v>183</v>
      </c>
      <c r="B34" s="189">
        <v>137759</v>
      </c>
      <c r="C34" s="189">
        <v>129541</v>
      </c>
      <c r="D34" s="189">
        <v>849657</v>
      </c>
      <c r="E34" s="189">
        <v>893138</v>
      </c>
      <c r="F34" s="190">
        <v>5.117476817115616</v>
      </c>
    </row>
    <row r="35" spans="1:6" ht="15.6" customHeight="1">
      <c r="A35" s="179" t="s">
        <v>153</v>
      </c>
      <c r="B35" s="178">
        <f>SUM(B7:B34)</f>
        <v>47216353.565999992</v>
      </c>
      <c r="C35" s="77">
        <f>SUM(C7:C34)</f>
        <v>48052464.258000001</v>
      </c>
      <c r="D35" s="76">
        <f>SUM(D7:D34)</f>
        <v>331345142.84599996</v>
      </c>
      <c r="E35" s="78">
        <f>SUM(E7:E34)</f>
        <v>323886970.62199992</v>
      </c>
      <c r="F35" s="177">
        <f>E35*100/D35-100</f>
        <v>-2.2508771850222615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56C53-6FF1-4D7A-BC82-1A8C19FA5952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1062873</v>
      </c>
      <c r="C7" s="189">
        <v>1283452</v>
      </c>
      <c r="D7" s="189">
        <v>8642604</v>
      </c>
      <c r="E7" s="189">
        <v>7705595</v>
      </c>
      <c r="F7" s="190">
        <v>-10.84174399289844</v>
      </c>
      <c r="G7" s="13"/>
    </row>
    <row r="8" spans="1:14" ht="15.6" customHeight="1">
      <c r="A8" s="188" t="s">
        <v>11</v>
      </c>
      <c r="B8" s="189">
        <v>288252</v>
      </c>
      <c r="C8" s="189">
        <v>233355</v>
      </c>
      <c r="D8" s="189">
        <v>1874719</v>
      </c>
      <c r="E8" s="189">
        <v>1567583</v>
      </c>
      <c r="F8" s="190">
        <v>-16.383041938551859</v>
      </c>
      <c r="G8" s="6"/>
    </row>
    <row r="9" spans="1:14" ht="15.6" customHeight="1">
      <c r="A9" s="188" t="s">
        <v>8</v>
      </c>
      <c r="B9" s="189">
        <v>428319</v>
      </c>
      <c r="C9" s="189">
        <v>658875</v>
      </c>
      <c r="D9" s="189">
        <v>3048383</v>
      </c>
      <c r="E9" s="189">
        <v>3589041</v>
      </c>
      <c r="F9" s="190">
        <v>17.735894735011971</v>
      </c>
      <c r="G9" s="6"/>
    </row>
    <row r="10" spans="1:14" ht="15.6" customHeight="1">
      <c r="A10" s="188" t="s">
        <v>10</v>
      </c>
      <c r="B10" s="189">
        <v>356702</v>
      </c>
      <c r="C10" s="189">
        <v>399912</v>
      </c>
      <c r="D10" s="189">
        <v>2594907</v>
      </c>
      <c r="E10" s="189">
        <v>2670628</v>
      </c>
      <c r="F10" s="190">
        <v>2.9180621887412599</v>
      </c>
    </row>
    <row r="11" spans="1:14" ht="15.6" customHeight="1">
      <c r="A11" s="188" t="s">
        <v>9</v>
      </c>
      <c r="B11" s="189">
        <v>8036123</v>
      </c>
      <c r="C11" s="189">
        <v>8042134</v>
      </c>
      <c r="D11" s="189">
        <v>57870157</v>
      </c>
      <c r="E11" s="189">
        <v>55629672</v>
      </c>
      <c r="F11" s="190">
        <v>-3.8715723546421401</v>
      </c>
    </row>
    <row r="12" spans="1:14" ht="15.6" customHeight="1">
      <c r="A12" s="188" t="s">
        <v>6</v>
      </c>
      <c r="B12" s="189">
        <v>453045</v>
      </c>
      <c r="C12" s="189">
        <v>395882</v>
      </c>
      <c r="D12" s="189">
        <v>2834698</v>
      </c>
      <c r="E12" s="189">
        <v>2907157</v>
      </c>
      <c r="F12" s="190">
        <v>2.556145310717397</v>
      </c>
    </row>
    <row r="13" spans="1:14" ht="15.6" customHeight="1">
      <c r="A13" s="188" t="s">
        <v>175</v>
      </c>
      <c r="B13" s="189">
        <v>1661439</v>
      </c>
      <c r="C13" s="189">
        <v>1761895</v>
      </c>
      <c r="D13" s="189">
        <v>10099435</v>
      </c>
      <c r="E13" s="189">
        <v>10503890</v>
      </c>
      <c r="F13" s="190">
        <v>4.0047289774130954</v>
      </c>
    </row>
    <row r="14" spans="1:14" ht="15.6" customHeight="1">
      <c r="A14" s="188" t="s">
        <v>148</v>
      </c>
      <c r="B14" s="189">
        <v>5950585</v>
      </c>
      <c r="C14" s="189">
        <v>6140961</v>
      </c>
      <c r="D14" s="189">
        <v>40934337</v>
      </c>
      <c r="E14" s="189">
        <v>40001979</v>
      </c>
      <c r="F14" s="190">
        <v>-2.277691709041235</v>
      </c>
    </row>
    <row r="15" spans="1:14" ht="15.6" customHeight="1">
      <c r="A15" s="188" t="s">
        <v>145</v>
      </c>
      <c r="B15" s="189">
        <v>2872980</v>
      </c>
      <c r="C15" s="189">
        <v>2874293</v>
      </c>
      <c r="D15" s="189">
        <v>20894398</v>
      </c>
      <c r="E15" s="189">
        <v>18298293</v>
      </c>
      <c r="F15" s="190">
        <v>-12.42488536879598</v>
      </c>
    </row>
    <row r="16" spans="1:14" ht="15.6" customHeight="1">
      <c r="A16" s="188" t="s">
        <v>144</v>
      </c>
      <c r="B16" s="189">
        <v>3185145</v>
      </c>
      <c r="C16" s="189">
        <v>2913467</v>
      </c>
      <c r="D16" s="189">
        <v>21629853</v>
      </c>
      <c r="E16" s="189">
        <v>19049297</v>
      </c>
      <c r="F16" s="190">
        <v>-11.93052953249382</v>
      </c>
      <c r="G16" s="1"/>
    </row>
    <row r="17" spans="1:7" ht="15.6" customHeight="1">
      <c r="A17" s="188" t="s">
        <v>150</v>
      </c>
      <c r="B17" s="189">
        <v>1688873</v>
      </c>
      <c r="C17" s="189">
        <v>1596779</v>
      </c>
      <c r="D17" s="189">
        <v>10356145</v>
      </c>
      <c r="E17" s="189">
        <v>10784760</v>
      </c>
      <c r="F17" s="190">
        <v>4.1387504713385113</v>
      </c>
      <c r="G17" s="2"/>
    </row>
    <row r="18" spans="1:7" ht="15.6" customHeight="1">
      <c r="A18" s="188" t="s">
        <v>147</v>
      </c>
      <c r="B18" s="189">
        <v>69953</v>
      </c>
      <c r="C18" s="189">
        <v>114227</v>
      </c>
      <c r="D18" s="189">
        <v>658009</v>
      </c>
      <c r="E18" s="189">
        <v>789133</v>
      </c>
      <c r="F18" s="190">
        <v>19.92738701142386</v>
      </c>
    </row>
    <row r="19" spans="1:7" ht="15.6" customHeight="1">
      <c r="A19" s="188" t="s">
        <v>143</v>
      </c>
      <c r="B19" s="189">
        <v>389890</v>
      </c>
      <c r="C19" s="189">
        <v>536915</v>
      </c>
      <c r="D19" s="189">
        <v>4039071</v>
      </c>
      <c r="E19" s="189">
        <v>3962153</v>
      </c>
      <c r="F19" s="190">
        <v>-1.904348797037742</v>
      </c>
    </row>
    <row r="20" spans="1:7" ht="15.6" customHeight="1">
      <c r="A20" s="188" t="s">
        <v>142</v>
      </c>
      <c r="B20" s="189">
        <v>1346044</v>
      </c>
      <c r="C20" s="189">
        <v>1330518</v>
      </c>
      <c r="D20" s="189">
        <v>9081547</v>
      </c>
      <c r="E20" s="189">
        <v>10043947</v>
      </c>
      <c r="F20" s="190">
        <v>10.59731343129094</v>
      </c>
    </row>
    <row r="21" spans="1:7" ht="15.6" customHeight="1">
      <c r="A21" s="188" t="s">
        <v>149</v>
      </c>
      <c r="B21" s="189">
        <v>2533702</v>
      </c>
      <c r="C21" s="189">
        <v>2953985</v>
      </c>
      <c r="D21" s="189">
        <v>18136301</v>
      </c>
      <c r="E21" s="189">
        <v>17267211</v>
      </c>
      <c r="F21" s="190">
        <v>-4.7919914871284988</v>
      </c>
    </row>
    <row r="22" spans="1:7" ht="15.6" customHeight="1">
      <c r="A22" s="188" t="s">
        <v>146</v>
      </c>
      <c r="B22" s="189">
        <v>2493947</v>
      </c>
      <c r="C22" s="189">
        <v>3051713</v>
      </c>
      <c r="D22" s="189">
        <v>16833943</v>
      </c>
      <c r="E22" s="189">
        <v>19626336</v>
      </c>
      <c r="F22" s="190">
        <v>16.587872490717121</v>
      </c>
    </row>
    <row r="23" spans="1:7" ht="15.6" customHeight="1">
      <c r="A23" s="188" t="s">
        <v>165</v>
      </c>
      <c r="B23" s="189">
        <v>334737</v>
      </c>
      <c r="C23" s="189">
        <v>443217</v>
      </c>
      <c r="D23" s="189">
        <v>2552067</v>
      </c>
      <c r="E23" s="189">
        <v>3141251</v>
      </c>
      <c r="F23" s="190">
        <v>23.08654122325159</v>
      </c>
    </row>
    <row r="24" spans="1:7" ht="15.6" customHeight="1">
      <c r="A24" s="188" t="s">
        <v>141</v>
      </c>
      <c r="B24" s="189">
        <v>210166</v>
      </c>
      <c r="C24" s="189">
        <v>187319</v>
      </c>
      <c r="D24" s="189">
        <v>1424802</v>
      </c>
      <c r="E24" s="189">
        <v>1339352</v>
      </c>
      <c r="F24" s="190">
        <v>-5.9973245405326452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302788</v>
      </c>
      <c r="E25" s="189">
        <v>316422</v>
      </c>
      <c r="F25" s="190">
        <v>4.5028204552360052</v>
      </c>
    </row>
    <row r="26" spans="1:7" ht="15.6" customHeight="1">
      <c r="A26" s="188" t="s">
        <v>152</v>
      </c>
      <c r="B26" s="189">
        <v>239497</v>
      </c>
      <c r="C26" s="189">
        <v>257275</v>
      </c>
      <c r="D26" s="189">
        <v>1621472</v>
      </c>
      <c r="E26" s="189">
        <v>1737820</v>
      </c>
      <c r="F26" s="190">
        <v>7.1754553886838579</v>
      </c>
    </row>
    <row r="27" spans="1:7" ht="15.6" customHeight="1">
      <c r="A27" s="188" t="s">
        <v>173</v>
      </c>
      <c r="B27" s="189">
        <v>297339</v>
      </c>
      <c r="C27" s="189">
        <v>288082</v>
      </c>
      <c r="D27" s="189">
        <v>1974394</v>
      </c>
      <c r="E27" s="189">
        <v>1997511</v>
      </c>
      <c r="F27" s="190">
        <v>1.1708402679505669</v>
      </c>
    </row>
    <row r="28" spans="1:7" ht="15.6" customHeight="1">
      <c r="A28" s="188" t="s">
        <v>177</v>
      </c>
      <c r="B28" s="189">
        <v>1016820</v>
      </c>
      <c r="C28" s="189">
        <v>1100539</v>
      </c>
      <c r="D28" s="189">
        <v>7845585</v>
      </c>
      <c r="E28" s="189">
        <v>8153713</v>
      </c>
      <c r="F28" s="190">
        <v>3.9274063055846109</v>
      </c>
    </row>
    <row r="29" spans="1:7" ht="15.6" customHeight="1">
      <c r="A29" s="188" t="s">
        <v>178</v>
      </c>
      <c r="B29" s="189">
        <v>534749</v>
      </c>
      <c r="C29" s="189">
        <v>624622</v>
      </c>
      <c r="D29" s="189">
        <v>4078970</v>
      </c>
      <c r="E29" s="189">
        <v>4070709</v>
      </c>
      <c r="F29" s="190">
        <v>-0.20252661823940341</v>
      </c>
    </row>
    <row r="30" spans="1:7" ht="15.6" customHeight="1">
      <c r="A30" s="188" t="s">
        <v>179</v>
      </c>
      <c r="B30" s="189">
        <v>336323</v>
      </c>
      <c r="C30" s="189">
        <v>317920</v>
      </c>
      <c r="D30" s="189">
        <v>2411386</v>
      </c>
      <c r="E30" s="189">
        <v>2363114</v>
      </c>
      <c r="F30" s="190">
        <v>-2.0018362883420622</v>
      </c>
    </row>
    <row r="31" spans="1:7" ht="15.6" customHeight="1">
      <c r="A31" s="188" t="s">
        <v>180</v>
      </c>
      <c r="B31" s="189">
        <v>2575798</v>
      </c>
      <c r="C31" s="189">
        <v>2333123</v>
      </c>
      <c r="D31" s="189">
        <v>18500087</v>
      </c>
      <c r="E31" s="189">
        <v>16531745</v>
      </c>
      <c r="F31" s="190">
        <v>-10.63963645143939</v>
      </c>
    </row>
    <row r="32" spans="1:7" ht="15.6" customHeight="1">
      <c r="A32" s="188" t="s">
        <v>181</v>
      </c>
      <c r="B32" s="189">
        <v>6858790</v>
      </c>
      <c r="C32" s="189">
        <v>6554321</v>
      </c>
      <c r="D32" s="189">
        <v>47915937</v>
      </c>
      <c r="E32" s="189">
        <v>47467308</v>
      </c>
      <c r="F32" s="190">
        <v>-0.93628347495322828</v>
      </c>
    </row>
    <row r="33" spans="1:6" ht="15.6" customHeight="1">
      <c r="A33" s="188" t="s">
        <v>182</v>
      </c>
      <c r="B33" s="189">
        <v>487473</v>
      </c>
      <c r="C33" s="189">
        <v>436567</v>
      </c>
      <c r="D33" s="189">
        <v>3109915</v>
      </c>
      <c r="E33" s="189">
        <v>3113840</v>
      </c>
      <c r="F33" s="190">
        <v>0.12620923722995769</v>
      </c>
    </row>
    <row r="34" spans="1:6" ht="15.6" customHeight="1">
      <c r="A34" s="188" t="s">
        <v>183</v>
      </c>
      <c r="B34" s="189">
        <v>136783</v>
      </c>
      <c r="C34" s="189">
        <v>128596</v>
      </c>
      <c r="D34" s="189">
        <v>843742</v>
      </c>
      <c r="E34" s="189">
        <v>888825</v>
      </c>
      <c r="F34" s="190">
        <v>5.3432210320216313</v>
      </c>
    </row>
    <row r="35" spans="1:6" ht="15.6" customHeight="1">
      <c r="A35" s="156" t="s">
        <v>153</v>
      </c>
      <c r="B35" s="178">
        <f>SUM(B7:B34)</f>
        <v>45891271</v>
      </c>
      <c r="C35" s="178">
        <f>SUM(C7:C34)</f>
        <v>47008836</v>
      </c>
      <c r="D35" s="76">
        <f>SUM(D7:D34)</f>
        <v>322109652</v>
      </c>
      <c r="E35" s="78">
        <f>SUM(E7:E34)</f>
        <v>315518285</v>
      </c>
      <c r="F35" s="140">
        <f>E35*100/D35-100</f>
        <v>-2.046311546106665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D9C80-9A8F-48F2-A294-9B302AF30E6A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655173</v>
      </c>
      <c r="C7" s="189">
        <v>862483</v>
      </c>
      <c r="D7" s="189">
        <v>5750960</v>
      </c>
      <c r="E7" s="189">
        <v>5357361</v>
      </c>
      <c r="F7" s="190">
        <v>-6.8440573399919344</v>
      </c>
      <c r="G7" s="37"/>
    </row>
    <row r="8" spans="1:14" ht="15.6" customHeight="1">
      <c r="A8" s="188" t="s">
        <v>11</v>
      </c>
      <c r="B8" s="189">
        <v>2102</v>
      </c>
      <c r="C8" s="189">
        <v>4275</v>
      </c>
      <c r="D8" s="189">
        <v>34762</v>
      </c>
      <c r="E8" s="189">
        <v>31715</v>
      </c>
      <c r="F8" s="190">
        <v>-8.7653184511823241</v>
      </c>
      <c r="G8" s="6"/>
    </row>
    <row r="9" spans="1:14" ht="15.6" customHeight="1">
      <c r="A9" s="188" t="s">
        <v>8</v>
      </c>
      <c r="B9" s="189">
        <v>13108</v>
      </c>
      <c r="C9" s="189">
        <v>10005</v>
      </c>
      <c r="D9" s="189">
        <v>101691</v>
      </c>
      <c r="E9" s="189">
        <v>57671</v>
      </c>
      <c r="F9" s="190">
        <v>-43.287999921330297</v>
      </c>
      <c r="G9" s="6"/>
    </row>
    <row r="10" spans="1:14" ht="15.6" customHeight="1">
      <c r="A10" s="188" t="s">
        <v>10</v>
      </c>
      <c r="B10" s="189">
        <v>75198</v>
      </c>
      <c r="C10" s="189">
        <v>31655</v>
      </c>
      <c r="D10" s="189">
        <v>373188</v>
      </c>
      <c r="E10" s="189">
        <v>340389</v>
      </c>
      <c r="F10" s="190">
        <v>-8.7888678092543131</v>
      </c>
    </row>
    <row r="11" spans="1:14" ht="15.6" customHeight="1">
      <c r="A11" s="188" t="s">
        <v>9</v>
      </c>
      <c r="B11" s="189">
        <v>2450198</v>
      </c>
      <c r="C11" s="189">
        <v>2533237</v>
      </c>
      <c r="D11" s="189">
        <v>17078245</v>
      </c>
      <c r="E11" s="189">
        <v>16442179</v>
      </c>
      <c r="F11" s="190">
        <v>-3.7244225036003371</v>
      </c>
    </row>
    <row r="12" spans="1:14" ht="15.6" customHeight="1">
      <c r="A12" s="188" t="s">
        <v>6</v>
      </c>
      <c r="B12" s="189">
        <v>85966</v>
      </c>
      <c r="C12" s="189">
        <v>116577</v>
      </c>
      <c r="D12" s="189">
        <v>412745</v>
      </c>
      <c r="E12" s="189">
        <v>550771</v>
      </c>
      <c r="F12" s="190">
        <v>33.440986565554986</v>
      </c>
    </row>
    <row r="13" spans="1:14" ht="15.6" customHeight="1">
      <c r="A13" s="188" t="s">
        <v>175</v>
      </c>
      <c r="B13" s="189">
        <v>166198</v>
      </c>
      <c r="C13" s="189">
        <v>191029</v>
      </c>
      <c r="D13" s="189">
        <v>932593</v>
      </c>
      <c r="E13" s="189">
        <v>932372</v>
      </c>
      <c r="F13" s="190">
        <v>-2.369736851981941E-2</v>
      </c>
    </row>
    <row r="14" spans="1:14" ht="15.6" customHeight="1">
      <c r="A14" s="188" t="s">
        <v>148</v>
      </c>
      <c r="B14" s="189">
        <v>1201483</v>
      </c>
      <c r="C14" s="189">
        <v>1474670</v>
      </c>
      <c r="D14" s="189">
        <v>7953275</v>
      </c>
      <c r="E14" s="189">
        <v>9725546</v>
      </c>
      <c r="F14" s="190">
        <v>22.283537284954949</v>
      </c>
    </row>
    <row r="15" spans="1:14" ht="15.6" customHeight="1">
      <c r="A15" s="188" t="s">
        <v>145</v>
      </c>
      <c r="B15" s="189">
        <v>1758632</v>
      </c>
      <c r="C15" s="189">
        <v>1818662</v>
      </c>
      <c r="D15" s="189">
        <v>13501752</v>
      </c>
      <c r="E15" s="189">
        <v>10826086</v>
      </c>
      <c r="F15" s="190">
        <v>-19.817176319043629</v>
      </c>
    </row>
    <row r="16" spans="1:14" ht="15.6" customHeight="1">
      <c r="A16" s="188" t="s">
        <v>144</v>
      </c>
      <c r="B16" s="189">
        <v>2141491</v>
      </c>
      <c r="C16" s="189">
        <v>2357891</v>
      </c>
      <c r="D16" s="189">
        <v>15619444</v>
      </c>
      <c r="E16" s="189">
        <v>14861108</v>
      </c>
      <c r="F16" s="190">
        <v>-4.8550767876244549</v>
      </c>
      <c r="G16" s="1"/>
    </row>
    <row r="17" spans="1:7" ht="15.6" customHeight="1">
      <c r="A17" s="188" t="s">
        <v>150</v>
      </c>
      <c r="B17" s="189">
        <v>759517</v>
      </c>
      <c r="C17" s="189">
        <v>787239</v>
      </c>
      <c r="D17" s="189">
        <v>5144157</v>
      </c>
      <c r="E17" s="189">
        <v>5452730</v>
      </c>
      <c r="F17" s="190">
        <v>5.9985144310331151</v>
      </c>
      <c r="G17" s="2"/>
    </row>
    <row r="18" spans="1:7" ht="15.6" customHeight="1">
      <c r="A18" s="188" t="s">
        <v>147</v>
      </c>
      <c r="B18" s="189">
        <v>16265</v>
      </c>
      <c r="C18" s="189">
        <v>57288</v>
      </c>
      <c r="D18" s="189">
        <v>314669</v>
      </c>
      <c r="E18" s="189">
        <v>411140</v>
      </c>
      <c r="F18" s="190">
        <v>30.657929443319802</v>
      </c>
    </row>
    <row r="19" spans="1:7" ht="15.6" customHeight="1">
      <c r="A19" s="188" t="s">
        <v>143</v>
      </c>
      <c r="B19" s="189">
        <v>93087</v>
      </c>
      <c r="C19" s="189">
        <v>142295</v>
      </c>
      <c r="D19" s="189">
        <v>1379014</v>
      </c>
      <c r="E19" s="189">
        <v>1382278</v>
      </c>
      <c r="F19" s="190">
        <v>0.23669085302977069</v>
      </c>
    </row>
    <row r="20" spans="1:7" ht="15.6" customHeight="1">
      <c r="A20" s="188" t="s">
        <v>142</v>
      </c>
      <c r="B20" s="189">
        <v>208675</v>
      </c>
      <c r="C20" s="189">
        <v>154542</v>
      </c>
      <c r="D20" s="189">
        <v>1059499</v>
      </c>
      <c r="E20" s="189">
        <v>935810</v>
      </c>
      <c r="F20" s="190">
        <v>-11.674291339585981</v>
      </c>
    </row>
    <row r="21" spans="1:7" ht="15.6" customHeight="1">
      <c r="A21" s="188" t="s">
        <v>149</v>
      </c>
      <c r="B21" s="189">
        <v>1908058</v>
      </c>
      <c r="C21" s="189">
        <v>2430254</v>
      </c>
      <c r="D21" s="189">
        <v>14014998</v>
      </c>
      <c r="E21" s="189">
        <v>13040860</v>
      </c>
      <c r="F21" s="190">
        <v>-6.9506824046639224</v>
      </c>
    </row>
    <row r="22" spans="1:7" ht="15.6" customHeight="1">
      <c r="A22" s="188" t="s">
        <v>146</v>
      </c>
      <c r="B22" s="189">
        <v>865980</v>
      </c>
      <c r="C22" s="189">
        <v>1033943</v>
      </c>
      <c r="D22" s="189">
        <v>5057851</v>
      </c>
      <c r="E22" s="189">
        <v>6386293</v>
      </c>
      <c r="F22" s="190">
        <v>26.264949283796611</v>
      </c>
    </row>
    <row r="23" spans="1:7" ht="15.6" customHeight="1">
      <c r="A23" s="188" t="s">
        <v>165</v>
      </c>
      <c r="B23" s="189">
        <v>2960</v>
      </c>
      <c r="C23" s="189">
        <v>10343</v>
      </c>
      <c r="D23" s="189">
        <v>73309</v>
      </c>
      <c r="E23" s="189">
        <v>58204</v>
      </c>
      <c r="F23" s="190">
        <v>-20.604564241771129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5776</v>
      </c>
      <c r="C25" s="189">
        <v>7757</v>
      </c>
      <c r="D25" s="189">
        <v>37032</v>
      </c>
      <c r="E25" s="189">
        <v>38239</v>
      </c>
      <c r="F25" s="190">
        <v>3.2593432706848091</v>
      </c>
    </row>
    <row r="26" spans="1:7" ht="15.6" customHeight="1">
      <c r="A26" s="188" t="s">
        <v>152</v>
      </c>
      <c r="B26" s="189">
        <v>107991</v>
      </c>
      <c r="C26" s="189">
        <v>137469</v>
      </c>
      <c r="D26" s="189">
        <v>785023</v>
      </c>
      <c r="E26" s="189">
        <v>831943</v>
      </c>
      <c r="F26" s="190">
        <v>5.9768949444793407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214040</v>
      </c>
      <c r="C28" s="189">
        <v>266596</v>
      </c>
      <c r="D28" s="189">
        <v>2507816</v>
      </c>
      <c r="E28" s="189">
        <v>2143552</v>
      </c>
      <c r="F28" s="190">
        <v>-14.525148575493571</v>
      </c>
    </row>
    <row r="29" spans="1:7" ht="15.6" customHeight="1">
      <c r="A29" s="188" t="s">
        <v>178</v>
      </c>
      <c r="B29" s="189">
        <v>20580</v>
      </c>
      <c r="C29" s="189">
        <v>11040</v>
      </c>
      <c r="D29" s="189">
        <v>105122</v>
      </c>
      <c r="E29" s="189">
        <v>115368</v>
      </c>
      <c r="F29" s="190">
        <v>9.7467704191320621</v>
      </c>
    </row>
    <row r="30" spans="1:7" ht="15.6" customHeight="1">
      <c r="A30" s="188" t="s">
        <v>179</v>
      </c>
      <c r="B30" s="189">
        <v>41467</v>
      </c>
      <c r="C30" s="189">
        <v>56369</v>
      </c>
      <c r="D30" s="189">
        <v>353407</v>
      </c>
      <c r="E30" s="189">
        <v>276802</v>
      </c>
      <c r="F30" s="190">
        <v>-21.6761411064297</v>
      </c>
    </row>
    <row r="31" spans="1:7" ht="15.6" customHeight="1">
      <c r="A31" s="188" t="s">
        <v>180</v>
      </c>
      <c r="B31" s="189">
        <v>1788900</v>
      </c>
      <c r="C31" s="189">
        <v>1740022</v>
      </c>
      <c r="D31" s="189">
        <v>12227795</v>
      </c>
      <c r="E31" s="189">
        <v>10913750</v>
      </c>
      <c r="F31" s="190">
        <v>-10.7463774130986</v>
      </c>
    </row>
    <row r="32" spans="1:7" ht="15.6" customHeight="1">
      <c r="A32" s="188" t="s">
        <v>181</v>
      </c>
      <c r="B32" s="189">
        <v>301369</v>
      </c>
      <c r="C32" s="189">
        <v>191141</v>
      </c>
      <c r="D32" s="189">
        <v>2011618</v>
      </c>
      <c r="E32" s="189">
        <v>2207169</v>
      </c>
      <c r="F32" s="190">
        <v>9.7210802448576175</v>
      </c>
    </row>
    <row r="33" spans="1:6" ht="15.6" customHeight="1">
      <c r="A33" s="188" t="s">
        <v>182</v>
      </c>
      <c r="B33" s="189">
        <v>3000</v>
      </c>
      <c r="C33" s="189">
        <v>3400</v>
      </c>
      <c r="D33" s="189">
        <v>18000</v>
      </c>
      <c r="E33" s="189">
        <v>14036</v>
      </c>
      <c r="F33" s="190">
        <v>-22.022222222222229</v>
      </c>
    </row>
    <row r="34" spans="1:6" ht="15.6" customHeight="1">
      <c r="A34" s="188" t="s">
        <v>183</v>
      </c>
      <c r="B34" s="189">
        <v>36807</v>
      </c>
      <c r="C34" s="189">
        <v>17470</v>
      </c>
      <c r="D34" s="189">
        <v>175275</v>
      </c>
      <c r="E34" s="189">
        <v>199393</v>
      </c>
      <c r="F34" s="190">
        <v>13.76009128512338</v>
      </c>
    </row>
    <row r="35" spans="1:6" ht="15.6" customHeight="1">
      <c r="A35" s="156" t="s">
        <v>153</v>
      </c>
      <c r="B35" s="76">
        <f>SUM(B7:B34)</f>
        <v>14924021</v>
      </c>
      <c r="C35" s="77">
        <f>SUM(C7:C34)</f>
        <v>16447652</v>
      </c>
      <c r="D35" s="76">
        <f>SUM(D7:D34)</f>
        <v>107023240</v>
      </c>
      <c r="E35" s="78">
        <f>SUM(E7:E34)</f>
        <v>103532765</v>
      </c>
      <c r="F35" s="140">
        <f>E35*100/D35-100</f>
        <v>-3.2614178004702552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B5CA2-3AD2-44F7-AAB6-8CD64A3314FA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3" t="s">
        <v>176</v>
      </c>
      <c r="C5" s="263"/>
      <c r="D5" s="263" t="s">
        <v>0</v>
      </c>
      <c r="E5" s="263"/>
      <c r="F5" s="263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359554</v>
      </c>
      <c r="C7" s="189">
        <v>367123</v>
      </c>
      <c r="D7" s="189">
        <v>2587192</v>
      </c>
      <c r="E7" s="189">
        <v>2102553</v>
      </c>
      <c r="F7" s="190">
        <v>-18.732239431785501</v>
      </c>
      <c r="G7" s="37"/>
    </row>
    <row r="8" spans="1:14" ht="15.6" customHeight="1">
      <c r="A8" s="188" t="s">
        <v>11</v>
      </c>
      <c r="B8" s="189">
        <v>187514</v>
      </c>
      <c r="C8" s="189">
        <v>124194</v>
      </c>
      <c r="D8" s="189">
        <v>1165200</v>
      </c>
      <c r="E8" s="189">
        <v>747892</v>
      </c>
      <c r="F8" s="190">
        <v>-35.81428081016135</v>
      </c>
      <c r="G8" s="6"/>
    </row>
    <row r="9" spans="1:14" ht="15.6" customHeight="1">
      <c r="A9" s="188" t="s">
        <v>8</v>
      </c>
      <c r="B9" s="189">
        <v>282456</v>
      </c>
      <c r="C9" s="189">
        <v>513670</v>
      </c>
      <c r="D9" s="189">
        <v>2088605</v>
      </c>
      <c r="E9" s="189">
        <v>2507300</v>
      </c>
      <c r="F9" s="190">
        <v>20.046633997333149</v>
      </c>
      <c r="G9" s="6"/>
    </row>
    <row r="10" spans="1:14" ht="15.6" customHeight="1">
      <c r="A10" s="188" t="s">
        <v>10</v>
      </c>
      <c r="B10" s="189">
        <v>192196</v>
      </c>
      <c r="C10" s="189">
        <v>256961</v>
      </c>
      <c r="D10" s="189">
        <v>1504546</v>
      </c>
      <c r="E10" s="189">
        <v>1544419</v>
      </c>
      <c r="F10" s="190">
        <v>2.6501682235039681</v>
      </c>
    </row>
    <row r="11" spans="1:14" ht="15.6" customHeight="1">
      <c r="A11" s="188" t="s">
        <v>9</v>
      </c>
      <c r="B11" s="189">
        <v>29499</v>
      </c>
      <c r="C11" s="189">
        <v>20445</v>
      </c>
      <c r="D11" s="189">
        <v>106434</v>
      </c>
      <c r="E11" s="189">
        <v>190491</v>
      </c>
      <c r="F11" s="190">
        <v>78.975703252719995</v>
      </c>
    </row>
    <row r="12" spans="1:14" ht="15.6" customHeight="1">
      <c r="A12" s="188" t="s">
        <v>6</v>
      </c>
      <c r="B12" s="189">
        <v>165622</v>
      </c>
      <c r="C12" s="189">
        <v>73491</v>
      </c>
      <c r="D12" s="189">
        <v>1080902</v>
      </c>
      <c r="E12" s="189">
        <v>902812</v>
      </c>
      <c r="F12" s="190">
        <v>-16.476054258387901</v>
      </c>
    </row>
    <row r="13" spans="1:14" ht="15.6" customHeight="1">
      <c r="A13" s="188" t="s">
        <v>175</v>
      </c>
      <c r="B13" s="189">
        <v>15547</v>
      </c>
      <c r="C13" s="189">
        <v>20398</v>
      </c>
      <c r="D13" s="189">
        <v>200690</v>
      </c>
      <c r="E13" s="189">
        <v>199126</v>
      </c>
      <c r="F13" s="190">
        <v>-0.77931137575365028</v>
      </c>
    </row>
    <row r="14" spans="1:14" ht="15.6" customHeight="1">
      <c r="A14" s="188" t="s">
        <v>148</v>
      </c>
      <c r="B14" s="189">
        <v>389902</v>
      </c>
      <c r="C14" s="189">
        <v>367290</v>
      </c>
      <c r="D14" s="189">
        <v>2725011</v>
      </c>
      <c r="E14" s="189">
        <v>2190443</v>
      </c>
      <c r="F14" s="190">
        <v>-19.617095123652721</v>
      </c>
    </row>
    <row r="15" spans="1:14" ht="15.6" customHeight="1">
      <c r="A15" s="188" t="s">
        <v>145</v>
      </c>
      <c r="B15" s="189">
        <v>416612</v>
      </c>
      <c r="C15" s="189">
        <v>380866</v>
      </c>
      <c r="D15" s="189">
        <v>2421090</v>
      </c>
      <c r="E15" s="189">
        <v>2600199</v>
      </c>
      <c r="F15" s="190">
        <v>7.397866250325265</v>
      </c>
    </row>
    <row r="16" spans="1:14" ht="15.6" customHeight="1">
      <c r="A16" s="188" t="s">
        <v>144</v>
      </c>
      <c r="B16" s="189">
        <v>959382</v>
      </c>
      <c r="C16" s="189">
        <v>473182</v>
      </c>
      <c r="D16" s="189">
        <v>5386344</v>
      </c>
      <c r="E16" s="189">
        <v>3652793</v>
      </c>
      <c r="F16" s="190">
        <v>-32.184186528004901</v>
      </c>
      <c r="G16" s="1"/>
    </row>
    <row r="17" spans="1:7" ht="15.6" customHeight="1">
      <c r="A17" s="188" t="s">
        <v>150</v>
      </c>
      <c r="B17" s="189">
        <v>806696</v>
      </c>
      <c r="C17" s="189">
        <v>706653</v>
      </c>
      <c r="D17" s="189">
        <v>4538637</v>
      </c>
      <c r="E17" s="189">
        <v>4598264</v>
      </c>
      <c r="F17" s="190">
        <v>1.313764462767125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240609</v>
      </c>
      <c r="C19" s="189">
        <v>320489</v>
      </c>
      <c r="D19" s="189">
        <v>2252752</v>
      </c>
      <c r="E19" s="189">
        <v>1965725</v>
      </c>
      <c r="F19" s="190">
        <v>-12.741171686896729</v>
      </c>
    </row>
    <row r="20" spans="1:7" ht="15.6" customHeight="1">
      <c r="A20" s="188" t="s">
        <v>142</v>
      </c>
      <c r="B20" s="189">
        <v>976075</v>
      </c>
      <c r="C20" s="189">
        <v>1052774</v>
      </c>
      <c r="D20" s="189">
        <v>6862267</v>
      </c>
      <c r="E20" s="189">
        <v>8139681</v>
      </c>
      <c r="F20" s="190">
        <v>18.615043687457799</v>
      </c>
    </row>
    <row r="21" spans="1:7" ht="15.6" customHeight="1">
      <c r="A21" s="188" t="s">
        <v>149</v>
      </c>
      <c r="B21" s="189">
        <v>512169</v>
      </c>
      <c r="C21" s="189">
        <v>357643</v>
      </c>
      <c r="D21" s="189">
        <v>3070166</v>
      </c>
      <c r="E21" s="189">
        <v>3114066</v>
      </c>
      <c r="F21" s="190">
        <v>1.429890110176459</v>
      </c>
    </row>
    <row r="22" spans="1:7" ht="15.6" customHeight="1">
      <c r="A22" s="188" t="s">
        <v>146</v>
      </c>
      <c r="B22" s="189">
        <v>33400</v>
      </c>
      <c r="C22" s="189">
        <v>35213</v>
      </c>
      <c r="D22" s="189">
        <v>237243</v>
      </c>
      <c r="E22" s="189">
        <v>268812</v>
      </c>
      <c r="F22" s="190">
        <v>13.306609678683881</v>
      </c>
    </row>
    <row r="23" spans="1:7" ht="15.6" customHeight="1">
      <c r="A23" s="188" t="s">
        <v>165</v>
      </c>
      <c r="B23" s="189">
        <v>96633</v>
      </c>
      <c r="C23" s="189">
        <v>81608</v>
      </c>
      <c r="D23" s="189">
        <v>818712</v>
      </c>
      <c r="E23" s="189">
        <v>582655</v>
      </c>
      <c r="F23" s="190">
        <v>-28.832727503688719</v>
      </c>
    </row>
    <row r="24" spans="1:7" ht="15.6" customHeight="1">
      <c r="A24" s="188" t="s">
        <v>141</v>
      </c>
      <c r="B24" s="189">
        <v>107139</v>
      </c>
      <c r="C24" s="189">
        <v>82697</v>
      </c>
      <c r="D24" s="189">
        <v>748628</v>
      </c>
      <c r="E24" s="189">
        <v>662921</v>
      </c>
      <c r="F24" s="190">
        <v>-11.44854320169696</v>
      </c>
    </row>
    <row r="25" spans="1:7" ht="15.6" customHeight="1">
      <c r="A25" s="188" t="s">
        <v>140</v>
      </c>
      <c r="B25" s="189">
        <v>0</v>
      </c>
      <c r="C25" s="189">
        <v>20</v>
      </c>
      <c r="D25" s="189">
        <v>7000</v>
      </c>
      <c r="E25" s="189">
        <v>8284</v>
      </c>
      <c r="F25" s="190">
        <v>18.342857142857142</v>
      </c>
    </row>
    <row r="26" spans="1:7" ht="15.6" customHeight="1">
      <c r="A26" s="188" t="s">
        <v>152</v>
      </c>
      <c r="B26" s="189">
        <v>96059</v>
      </c>
      <c r="C26" s="189">
        <v>89316</v>
      </c>
      <c r="D26" s="189">
        <v>492642</v>
      </c>
      <c r="E26" s="189">
        <v>480946</v>
      </c>
      <c r="F26" s="190">
        <v>-2.374137812042008</v>
      </c>
    </row>
    <row r="27" spans="1:7" ht="15.6" customHeight="1">
      <c r="A27" s="188" t="s">
        <v>173</v>
      </c>
      <c r="B27" s="189">
        <v>87948</v>
      </c>
      <c r="C27" s="189">
        <v>93506</v>
      </c>
      <c r="D27" s="189">
        <v>485759</v>
      </c>
      <c r="E27" s="189">
        <v>594760</v>
      </c>
      <c r="F27" s="190">
        <v>22.439316615852722</v>
      </c>
    </row>
    <row r="28" spans="1:7" ht="15.6" customHeight="1">
      <c r="A28" s="188" t="s">
        <v>177</v>
      </c>
      <c r="B28" s="189">
        <v>32966</v>
      </c>
      <c r="C28" s="189">
        <v>17502</v>
      </c>
      <c r="D28" s="189">
        <v>203442</v>
      </c>
      <c r="E28" s="189">
        <v>215280</v>
      </c>
      <c r="F28" s="190">
        <v>5.8188574630607226</v>
      </c>
    </row>
    <row r="29" spans="1:7" ht="15.6" customHeight="1">
      <c r="A29" s="188" t="s">
        <v>178</v>
      </c>
      <c r="B29" s="189">
        <v>191355</v>
      </c>
      <c r="C29" s="189">
        <v>329363</v>
      </c>
      <c r="D29" s="189">
        <v>1800175</v>
      </c>
      <c r="E29" s="189">
        <v>1797721</v>
      </c>
      <c r="F29" s="190">
        <v>-0.13632007999221679</v>
      </c>
    </row>
    <row r="30" spans="1:7" ht="15.6" customHeight="1">
      <c r="A30" s="188" t="s">
        <v>179</v>
      </c>
      <c r="B30" s="189">
        <v>171178</v>
      </c>
      <c r="C30" s="189">
        <v>117013</v>
      </c>
      <c r="D30" s="189">
        <v>1086535</v>
      </c>
      <c r="E30" s="189">
        <v>1105331</v>
      </c>
      <c r="F30" s="190">
        <v>1.729902856327683</v>
      </c>
    </row>
    <row r="31" spans="1:7" ht="15.6" customHeight="1">
      <c r="A31" s="188" t="s">
        <v>180</v>
      </c>
      <c r="B31" s="189">
        <v>639783</v>
      </c>
      <c r="C31" s="189">
        <v>425435</v>
      </c>
      <c r="D31" s="189">
        <v>5286208</v>
      </c>
      <c r="E31" s="189">
        <v>4427599</v>
      </c>
      <c r="F31" s="190">
        <v>-16.242436922648519</v>
      </c>
    </row>
    <row r="32" spans="1:7" ht="15.6" customHeight="1">
      <c r="A32" s="188" t="s">
        <v>181</v>
      </c>
      <c r="B32" s="189">
        <v>206080</v>
      </c>
      <c r="C32" s="189">
        <v>128723</v>
      </c>
      <c r="D32" s="189">
        <v>1631461</v>
      </c>
      <c r="E32" s="189">
        <v>1455361</v>
      </c>
      <c r="F32" s="190">
        <v>-10.79400610863514</v>
      </c>
    </row>
    <row r="33" spans="1:6" ht="15.6" customHeight="1">
      <c r="A33" s="188" t="s">
        <v>182</v>
      </c>
      <c r="B33" s="189">
        <v>21274</v>
      </c>
      <c r="C33" s="189">
        <v>26264</v>
      </c>
      <c r="D33" s="189">
        <v>144833</v>
      </c>
      <c r="E33" s="189">
        <v>173710</v>
      </c>
      <c r="F33" s="190">
        <v>19.938135645881811</v>
      </c>
    </row>
    <row r="34" spans="1:6" ht="15.6" customHeight="1">
      <c r="A34" s="188" t="s">
        <v>183</v>
      </c>
      <c r="B34" s="189">
        <v>35677</v>
      </c>
      <c r="C34" s="189">
        <v>35725</v>
      </c>
      <c r="D34" s="189">
        <v>227340</v>
      </c>
      <c r="E34" s="189">
        <v>215829</v>
      </c>
      <c r="F34" s="190">
        <v>-5.0633412509897084</v>
      </c>
    </row>
    <row r="35" spans="1:6" ht="15.6" customHeight="1">
      <c r="A35" s="156" t="s">
        <v>153</v>
      </c>
      <c r="B35" s="76">
        <f>SUM(B7:B34)</f>
        <v>7253325</v>
      </c>
      <c r="C35" s="77">
        <f>SUM(C7:C34)</f>
        <v>6497564</v>
      </c>
      <c r="D35" s="76">
        <f>SUM(D7:D34)</f>
        <v>49162540</v>
      </c>
      <c r="E35" s="78">
        <f>SUM(E7:E34)</f>
        <v>46448973</v>
      </c>
      <c r="F35" s="140">
        <f>E35*100/D35-100</f>
        <v>-5.5195825927627027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2025-08-25T08:09:16Z</cp:lastPrinted>
  <dcterms:created xsi:type="dcterms:W3CDTF">2014-04-30T10:51:23Z</dcterms:created>
  <dcterms:modified xsi:type="dcterms:W3CDTF">2025-08-29T09:46:37Z</dcterms:modified>
  <cp:category/>
</cp:coreProperties>
</file>