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8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0E64E23B-BCCD-4413-AB90-E156D6DFD50C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Evolución Mensual (t)" sheetId="43" r:id="rId33"/>
    <sheet name="Evolución Mensual %" sheetId="44" r:id="rId34"/>
    <sheet name="Evolución Interanual (t)" sheetId="45" r:id="rId35"/>
    <sheet name="Evolución Interanual %" sheetId="46" r:id="rId36"/>
    <sheet name="Portada (3)" sheetId="47" r:id="rId37"/>
    <sheet name="Evolución Mensual (t) (2)" sheetId="48" r:id="rId38"/>
    <sheet name="Evolución Mensual % (2)" sheetId="49" r:id="rId39"/>
    <sheet name="Evolución Interanual (t) (2)" sheetId="50" r:id="rId40"/>
    <sheet name="Evolución Interanual % (2)" sheetId="51" r:id="rId41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35">'Evolución Interanual %'!$A$1:$X$59</definedName>
    <definedName name="_xlnm.Print_Area" localSheetId="40">'Evolución Interanual % (2)'!$A$1:$X$59</definedName>
    <definedName name="_xlnm.Print_Area" localSheetId="34">'Evolución Interanual (t)'!$A$1:$X$58</definedName>
    <definedName name="_xlnm.Print_Area" localSheetId="39">'Evolución Interanual (t) (2)'!$A$1:$X$58</definedName>
    <definedName name="_xlnm.Print_Area" localSheetId="33">'Evolución Mensual %'!$A$1:$X$58</definedName>
    <definedName name="_xlnm.Print_Area" localSheetId="38">'Evolución Mensual % (2)'!$A$1:$X$58</definedName>
    <definedName name="_xlnm.Print_Area" localSheetId="32">'Evolución Mensual (t)'!$A$1:$X$58</definedName>
    <definedName name="_xlnm.Print_Area" localSheetId="37">'Evolución Mensual (t) (2)'!$A$1:$X$58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36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31" l="1"/>
  <c r="F35" i="31" s="1"/>
  <c r="D35" i="31"/>
  <c r="C35" i="31"/>
  <c r="B35" i="31"/>
  <c r="D35" i="6" s="1" a="1"/>
  <c r="F35" i="30"/>
  <c r="E35" i="30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E35" i="26"/>
  <c r="F35" i="26" s="1"/>
  <c r="D35" i="26"/>
  <c r="C35" i="26"/>
  <c r="B35" i="26"/>
  <c r="E35" i="25"/>
  <c r="D26" i="6" s="1" a="1"/>
  <c r="D35" i="25"/>
  <c r="C35" i="25"/>
  <c r="B35" i="25"/>
  <c r="E35" i="24"/>
  <c r="F35" i="24" s="1"/>
  <c r="D35" i="24"/>
  <c r="C35" i="24"/>
  <c r="B35" i="24"/>
  <c r="D25" i="6" s="1" a="1"/>
  <c r="E35" i="22"/>
  <c r="F35" i="22" s="1"/>
  <c r="D35" i="22"/>
  <c r="C35" i="22"/>
  <c r="D24" i="6" s="1" a="1"/>
  <c r="B35" i="22"/>
  <c r="E35" i="21"/>
  <c r="F35" i="21" s="1"/>
  <c r="D35" i="21"/>
  <c r="C35" i="21"/>
  <c r="B35" i="21"/>
  <c r="D23" i="6" s="1" a="1"/>
  <c r="E35" i="20"/>
  <c r="F35" i="20" s="1"/>
  <c r="D35" i="20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F35" i="13" s="1"/>
  <c r="D35" i="13"/>
  <c r="C35" i="13"/>
  <c r="B35" i="13"/>
  <c r="E35" i="12"/>
  <c r="D9" i="6" s="1" a="1"/>
  <c r="D35" i="12"/>
  <c r="C35" i="12"/>
  <c r="B35" i="12"/>
  <c r="E35" i="11"/>
  <c r="F35" i="11" s="1"/>
  <c r="D35" i="11"/>
  <c r="C35" i="11"/>
  <c r="B35" i="11"/>
  <c r="D8" i="6" s="1" a="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D48" i="40"/>
  <c r="F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3" i="6"/>
  <c r="D30" i="6" a="1"/>
  <c r="H30" i="6" s="1"/>
  <c r="D30" i="6"/>
  <c r="D28" i="6" a="1"/>
  <c r="H28" i="6" s="1"/>
  <c r="D28" i="6"/>
  <c r="D27" i="6" a="1"/>
  <c r="I27" i="6" s="1"/>
  <c r="D27" i="6"/>
  <c r="D21" i="6" a="1"/>
  <c r="I21" i="6" s="1"/>
  <c r="D21" i="6"/>
  <c r="D15" i="6" a="1"/>
  <c r="H15" i="6" s="1"/>
  <c r="D15" i="6"/>
  <c r="D13" i="6" a="1"/>
  <c r="D13" i="6"/>
  <c r="D10" i="6" a="1"/>
  <c r="I10" i="6" s="1"/>
  <c r="D10" i="6"/>
  <c r="I25" i="6" l="1"/>
  <c r="H25" i="6"/>
  <c r="D25" i="6"/>
  <c r="H31" i="6"/>
  <c r="I31" i="6"/>
  <c r="D31" i="6"/>
  <c r="H14" i="6"/>
  <c r="D14" i="6"/>
  <c r="D17" i="6" s="1"/>
  <c r="I14" i="6"/>
  <c r="G17" i="6"/>
  <c r="H32" i="6"/>
  <c r="I32" i="6"/>
  <c r="D32" i="6"/>
  <c r="H23" i="6"/>
  <c r="D23" i="6"/>
  <c r="I23" i="6"/>
  <c r="H29" i="6"/>
  <c r="I29" i="6"/>
  <c r="D29" i="6"/>
  <c r="I16" i="6"/>
  <c r="H16" i="6"/>
  <c r="D16" i="6"/>
  <c r="H9" i="6"/>
  <c r="G11" i="6"/>
  <c r="E11" i="6"/>
  <c r="D9" i="6"/>
  <c r="D11" i="6" s="1"/>
  <c r="F11" i="6"/>
  <c r="I9" i="6"/>
  <c r="I35" i="6"/>
  <c r="H35" i="6"/>
  <c r="D35" i="6"/>
  <c r="H8" i="6"/>
  <c r="I8" i="6"/>
  <c r="D8" i="6"/>
  <c r="I34" i="6"/>
  <c r="H34" i="6"/>
  <c r="D34" i="6"/>
  <c r="H20" i="6"/>
  <c r="I20" i="6"/>
  <c r="D20" i="6"/>
  <c r="H26" i="6"/>
  <c r="D26" i="6"/>
  <c r="I26" i="6"/>
  <c r="F12" i="6"/>
  <c r="F18" i="6" s="1"/>
  <c r="D7" i="6"/>
  <c r="D12" i="6" s="1"/>
  <c r="H7" i="6"/>
  <c r="G12" i="6"/>
  <c r="E12" i="6"/>
  <c r="I7" i="6"/>
  <c r="I22" i="6"/>
  <c r="H22" i="6"/>
  <c r="D22" i="6"/>
  <c r="F17" i="6"/>
  <c r="H24" i="6"/>
  <c r="D24" i="6"/>
  <c r="I24" i="6"/>
  <c r="E48" i="40"/>
  <c r="H27" i="6"/>
  <c r="H21" i="6"/>
  <c r="F35" i="25"/>
  <c r="H10" i="6"/>
  <c r="H33" i="6"/>
  <c r="I13" i="6"/>
  <c r="I28" i="6"/>
  <c r="E48" i="39"/>
  <c r="F35" i="12"/>
  <c r="I15" i="6"/>
  <c r="I30" i="6"/>
  <c r="I48" i="39"/>
  <c r="E17" i="6"/>
  <c r="M48" i="39"/>
  <c r="M48" i="40"/>
  <c r="I48" i="40"/>
  <c r="H13" i="6"/>
  <c r="D18" i="6" l="1"/>
  <c r="I17" i="6"/>
  <c r="H17" i="6"/>
  <c r="G18" i="6"/>
  <c r="H12" i="6"/>
  <c r="I12" i="6"/>
  <c r="I11" i="6"/>
  <c r="H11" i="6"/>
  <c r="E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<sst xmlns="http://schemas.openxmlformats.org/spreadsheetml/2006/main" count="1815" uniqueCount="231">
  <si>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</si>
  <si>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</si>
  <si>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</si>
  <si>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</si>
  <si>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</si>
  <si>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</si>
  <si>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</si>
  <si>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</si>
  <si>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</si>
  <si>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</si>
  <si>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</si>
  <si>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</si>
  <si>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</si>
  <si>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</si>
  <si>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</si>
  <si>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</si>
  <si>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</si>
  <si>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</si>
  <si>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</si>
  <si>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</si>
  <si>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</si>
  <si>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</si>
  <si>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</si>
  <si>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</si>
  <si>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</si>
  <si>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</si>
  <si>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</si>
  <si>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</si>
  <si>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</si>
  <si>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</si>
  <si>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</si>
  <si>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</si>
  <si>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</si>
  <si>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</si>
  <si>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</si>
  <si>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</si>
  <si>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</si>
  <si>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</si>
  <si>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</si>
  <si>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</si>
  <si>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</si>
  <si>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</si>
  <si>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</si>
  <si>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</si>
  <si>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</si>
  <si>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</si>
  <si>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</si>
  <si>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</si>
  <si>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</si>
  <si>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</si>
  <si>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</si>
  <si>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</si>
  <si>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</si>
  <si>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</si>
  <si>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</si>
  <si>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</si>
  <si>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</si>
  <si>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</si>
  <si>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</si>
  <si>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</si>
  <si>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</si>
  <si>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</si>
  <si>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</si>
  <si>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</si>
  <si>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</si>
  <si>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</si>
  <si>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</si>
  <si>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</si>
  <si>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</si>
  <si>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</si>
  <si>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</si>
  <si>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</si>
  <si>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</si>
  <si>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</si>
  <si>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</si>
  <si>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</si>
  <si>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</si>
  <si>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</si>
  <si>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</si>
  <si>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</si>
  <si>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</si>
  <si>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</si>
  <si>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</si>
  <si>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</si>
  <si>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</si>
  <si>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</si>
  <si>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</si>
  <si>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</si>
  <si>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</si>
  <si>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</si>
  <si>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</si>
  <si>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</si>
  <si>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</si>
  <si>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</si>
  <si>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</si>
  <si>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</si>
  <si>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</si>
  <si>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</si>
  <si>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</si>
  <si>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</si>
  <si>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</si>
  <si>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</si>
  <si>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</si>
  <si>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</si>
  <si>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</si>
  <si>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</si>
  <si>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</si>
  <si>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</si>
  <si>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</si>
  <si>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</si>
  <si>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</si>
  <si>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</si>
  <si>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</si>
  <si>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</si>
  <si>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</si>
  <si>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</si>
  <si>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</si>
  <si>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</si>
  <si>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</si>
  <si>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</si>
  <si>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</si>
  <si>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</si>
  <si>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</si>
  <si>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</si>
  <si>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</si>
  <si>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</si>
  <si>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</si>
  <si>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</si>
  <si>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</si>
  <si>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</si>
  <si>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</si>
  <si>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</si>
  <si>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</si>
  <si>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</si>
  <si>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</si>
  <si>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</si>
  <si>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</si>
  <si>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</si>
  <si>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</si>
  <si>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</si>
  <si>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</si>
  <si>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</si>
  <si>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</si>
  <si>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</si>
  <si>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</si>
  <si>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</si>
  <si>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</si>
  <si>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</si>
  <si>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</si>
  <si>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</si>
  <si>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</si>
  <si>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</si>
  <si>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</si>
  <si>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</si>
  <si>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Junio </t>
  </si>
  <si>
    <t xml:space="preserve"> Junio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</si>
  <si>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</si>
  <si>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</si>
  <si>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</si>
  <si>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</si>
  <si>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</si>
  <si>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</si>
  <si>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</si>
  <si>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Junio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</si>
  <si>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</si>
  <si>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</si>
  <si>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</si>
  <si>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</si>
  <si>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</si>
  <si>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</si>
  <si>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</si>
  <si>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</si>
  <si>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23/9/2025</t>
  </si>
  <si>
    <t>Pasaia</t>
  </si>
  <si>
    <t>Maquinaria, aparatos, herramientas y repuestos</t>
  </si>
  <si>
    <t>Baleares</t>
  </si>
  <si>
    <t xml:space="preserve">Junio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</si>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</sst>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48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0" fillId="0" borderId="63" xfId="0" applyBorder="1"/>
    <xf numFmtId="0" fontId="0" fillId="0" borderId="64" xfId="0" applyBorder="1"/>
    <xf numFmtId="0" fontId="39" fillId="0" borderId="0" xfId="0" applyFont="1" applyAlignment="1">
      <alignment vertical="center"/>
    </xf>
    <xf numFmtId="0" fontId="27" fillId="2" borderId="0" xfId="0" applyFont="1" applyFill="1"/>
    <xf numFmtId="0" fontId="40" fillId="0" borderId="0" xfId="0" applyFont="1"/>
    <xf numFmtId="2" fontId="24" fillId="0" borderId="0" xfId="0" applyNumberFormat="1" applyFont="1"/>
    <xf numFmtId="0" fontId="19" fillId="0" borderId="0" xfId="0" applyFont="1"/>
    <xf numFmtId="0" fontId="41" fillId="2" borderId="0" xfId="0" quotePrefix="1" applyFont="1" applyFill="1" applyAlignment="1">
      <alignment horizontal="right"/>
    </xf>
    <xf numFmtId="0" fontId="42" fillId="0" borderId="0" xfId="0" applyFont="1"/>
    <xf numFmtId="0" fontId="42" fillId="0" borderId="0" xfId="0" applyFont="1" applyAlignment="1">
      <alignment horizontal="center"/>
    </xf>
    <xf numFmtId="3" fontId="40" fillId="0" borderId="0" xfId="0" applyNumberFormat="1" applyFont="1"/>
    <xf numFmtId="0" fontId="0" fillId="0" borderId="0" xfId="0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24" fillId="6" borderId="65" xfId="0" applyFont="1" applyFill="1" applyBorder="1" applyAlignment="1">
      <alignment vertical="center"/>
    </xf>
    <xf numFmtId="0" fontId="24" fillId="6" borderId="66" xfId="0" applyFont="1" applyFill="1" applyBorder="1" applyAlignment="1">
      <alignment vertical="center"/>
    </xf>
    <xf numFmtId="0" fontId="24" fillId="6" borderId="67" xfId="0" applyFont="1" applyFill="1" applyBorder="1" applyAlignment="1">
      <alignment vertical="center"/>
    </xf>
    <xf numFmtId="0" fontId="24" fillId="6" borderId="68" xfId="0" applyFont="1" applyFill="1" applyBorder="1" applyAlignment="1">
      <alignment vertical="center"/>
    </xf>
    <xf numFmtId="0" fontId="38" fillId="0" borderId="0" xfId="0" applyFont="1"/>
    <xf numFmtId="169" fontId="24" fillId="0" borderId="0" xfId="0" applyNumberFormat="1" applyFont="1"/>
    <xf numFmtId="0" fontId="24" fillId="0" borderId="65" xfId="0" applyFont="1" applyBorder="1"/>
    <xf numFmtId="0" fontId="24" fillId="0" borderId="66" xfId="0" applyFont="1" applyBorder="1"/>
    <xf numFmtId="0" fontId="24" fillId="0" borderId="67" xfId="0" applyFont="1" applyBorder="1"/>
    <xf numFmtId="0" fontId="24" fillId="0" borderId="68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1">
    <cellStyle name="Normal" xfId="0" builtinId="0"/>
  </cellStyles>
  <dxfs count="58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6465818.9400000004</c:v>
                </c:pt>
                <c:pt idx="1">
                  <c:v>1342496</c:v>
                </c:pt>
                <c:pt idx="2">
                  <c:v>2966217.267</c:v>
                </c:pt>
                <c:pt idx="3">
                  <c:v>2316048.656</c:v>
                </c:pt>
                <c:pt idx="4">
                  <c:v>50615626.880999997</c:v>
                </c:pt>
                <c:pt idx="5">
                  <c:v>2572418.0430000001</c:v>
                </c:pt>
                <c:pt idx="6">
                  <c:v>8804097.9030000009</c:v>
                </c:pt>
                <c:pt idx="7">
                  <c:v>34684698.244000003</c:v>
                </c:pt>
                <c:pt idx="8">
                  <c:v>15436228</c:v>
                </c:pt>
                <c:pt idx="9">
                  <c:v>16259286.220000001</c:v>
                </c:pt>
                <c:pt idx="10">
                  <c:v>9200030.1040000003</c:v>
                </c:pt>
                <c:pt idx="11">
                  <c:v>1048329</c:v>
                </c:pt>
                <c:pt idx="12">
                  <c:v>3437506.91</c:v>
                </c:pt>
                <c:pt idx="13">
                  <c:v>8723091.9210000001</c:v>
                </c:pt>
                <c:pt idx="14">
                  <c:v>14467290.653000001</c:v>
                </c:pt>
                <c:pt idx="15">
                  <c:v>18093681.592</c:v>
                </c:pt>
                <c:pt idx="16">
                  <c:v>2722549.3050000002</c:v>
                </c:pt>
                <c:pt idx="17">
                  <c:v>1165018.1370000001</c:v>
                </c:pt>
                <c:pt idx="18">
                  <c:v>268300</c:v>
                </c:pt>
                <c:pt idx="19">
                  <c:v>1492435.561</c:v>
                </c:pt>
                <c:pt idx="20">
                  <c:v>1736521.514</c:v>
                </c:pt>
                <c:pt idx="21">
                  <c:v>7303154.5949999997</c:v>
                </c:pt>
                <c:pt idx="22">
                  <c:v>3474531.4580000001</c:v>
                </c:pt>
                <c:pt idx="23">
                  <c:v>2064673</c:v>
                </c:pt>
                <c:pt idx="24">
                  <c:v>14340341.504000001</c:v>
                </c:pt>
                <c:pt idx="25">
                  <c:v>41170786.869000003</c:v>
                </c:pt>
                <c:pt idx="26">
                  <c:v>2736321.0869999998</c:v>
                </c:pt>
                <c:pt idx="27">
                  <c:v>763597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7618468.3499999996</c:v>
                </c:pt>
                <c:pt idx="1">
                  <c:v>1597597.2409999999</c:v>
                </c:pt>
                <c:pt idx="2">
                  <c:v>2658992.5630000001</c:v>
                </c:pt>
                <c:pt idx="3">
                  <c:v>2265828.642</c:v>
                </c:pt>
                <c:pt idx="4">
                  <c:v>53471075.395999998</c:v>
                </c:pt>
                <c:pt idx="5">
                  <c:v>2440875.7779999999</c:v>
                </c:pt>
                <c:pt idx="6">
                  <c:v>8511854.2530000005</c:v>
                </c:pt>
                <c:pt idx="7">
                  <c:v>35827853.045000002</c:v>
                </c:pt>
                <c:pt idx="8">
                  <c:v>18092998</c:v>
                </c:pt>
                <c:pt idx="9">
                  <c:v>18539919.103</c:v>
                </c:pt>
                <c:pt idx="10">
                  <c:v>8683473.9690000005</c:v>
                </c:pt>
                <c:pt idx="11">
                  <c:v>845578.31900000002</c:v>
                </c:pt>
                <c:pt idx="12">
                  <c:v>3656026.5150000001</c:v>
                </c:pt>
                <c:pt idx="13">
                  <c:v>7755277.8909999998</c:v>
                </c:pt>
                <c:pt idx="14">
                  <c:v>15705931.546</c:v>
                </c:pt>
                <c:pt idx="15">
                  <c:v>15846166.225</c:v>
                </c:pt>
                <c:pt idx="16">
                  <c:v>2254454.1779999998</c:v>
                </c:pt>
                <c:pt idx="17">
                  <c:v>1228650.5959999999</c:v>
                </c:pt>
                <c:pt idx="18">
                  <c:v>261137</c:v>
                </c:pt>
                <c:pt idx="19">
                  <c:v>1394235.5530000001</c:v>
                </c:pt>
                <c:pt idx="20">
                  <c:v>1700398.47</c:v>
                </c:pt>
                <c:pt idx="21">
                  <c:v>7011345.5990000004</c:v>
                </c:pt>
                <c:pt idx="22">
                  <c:v>3574735.639</c:v>
                </c:pt>
                <c:pt idx="23">
                  <c:v>2091674</c:v>
                </c:pt>
                <c:pt idx="24">
                  <c:v>16033703.369000001</c:v>
                </c:pt>
                <c:pt idx="25">
                  <c:v>41363159.181999996</c:v>
                </c:pt>
                <c:pt idx="26">
                  <c:v>2703331.858</c:v>
                </c:pt>
                <c:pt idx="27">
                  <c:v>711898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357552"/>
        <c:axId val="22652876"/>
      </c:barChart>
      <c:catAx>
        <c:axId val="47357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52876"/>
        <c:crosses val="autoZero"/>
        <c:auto val="1"/>
        <c:lblAlgn val="ctr"/>
        <c:lblOffset val="100"/>
        <c:noMultiLvlLbl val="0"/>
      </c:catAx>
      <c:valAx>
        <c:axId val="226528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5755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1577574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98547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1038</c:v>
                </c:pt>
                <c:pt idx="22">
                  <c:v>0</c:v>
                </c:pt>
                <c:pt idx="23">
                  <c:v>0</c:v>
                </c:pt>
                <c:pt idx="24">
                  <c:v>89519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873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951329"/>
        <c:axId val="44333260"/>
      </c:barChart>
      <c:catAx>
        <c:axId val="319513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33260"/>
        <c:crosses val="autoZero"/>
        <c:auto val="1"/>
        <c:lblAlgn val="ctr"/>
        <c:lblOffset val="100"/>
        <c:noMultiLvlLbl val="0"/>
      </c:catAx>
      <c:valAx>
        <c:axId val="44333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513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7783</c:v>
                </c:pt>
                <c:pt idx="2">
                  <c:v>107</c:v>
                </c:pt>
                <c:pt idx="3">
                  <c:v>10210</c:v>
                </c:pt>
                <c:pt idx="4">
                  <c:v>30682839</c:v>
                </c:pt>
                <c:pt idx="5">
                  <c:v>548602</c:v>
                </c:pt>
                <c:pt idx="6">
                  <c:v>6837</c:v>
                </c:pt>
                <c:pt idx="7">
                  <c:v>12052661</c:v>
                </c:pt>
                <c:pt idx="8">
                  <c:v>25882</c:v>
                </c:pt>
                <c:pt idx="9">
                  <c:v>14623</c:v>
                </c:pt>
                <c:pt idx="10">
                  <c:v>65821</c:v>
                </c:pt>
                <c:pt idx="11">
                  <c:v>0</c:v>
                </c:pt>
                <c:pt idx="12">
                  <c:v>195035</c:v>
                </c:pt>
                <c:pt idx="13">
                  <c:v>313345</c:v>
                </c:pt>
                <c:pt idx="14">
                  <c:v>1228247</c:v>
                </c:pt>
                <c:pt idx="15">
                  <c:v>8630232</c:v>
                </c:pt>
                <c:pt idx="16">
                  <c:v>1774225</c:v>
                </c:pt>
                <c:pt idx="17">
                  <c:v>589</c:v>
                </c:pt>
                <c:pt idx="18">
                  <c:v>0</c:v>
                </c:pt>
                <c:pt idx="19">
                  <c:v>25211</c:v>
                </c:pt>
                <c:pt idx="20">
                  <c:v>15904</c:v>
                </c:pt>
                <c:pt idx="21">
                  <c:v>673731</c:v>
                </c:pt>
                <c:pt idx="22">
                  <c:v>165165</c:v>
                </c:pt>
                <c:pt idx="23">
                  <c:v>0</c:v>
                </c:pt>
                <c:pt idx="24">
                  <c:v>1101845</c:v>
                </c:pt>
                <c:pt idx="25">
                  <c:v>16290343</c:v>
                </c:pt>
                <c:pt idx="26">
                  <c:v>235169</c:v>
                </c:pt>
                <c:pt idx="27">
                  <c:v>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320092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32550350</c:v>
                </c:pt>
                <c:pt idx="5">
                  <c:v>449358</c:v>
                </c:pt>
                <c:pt idx="6">
                  <c:v>6505</c:v>
                </c:pt>
                <c:pt idx="7">
                  <c:v>14083473</c:v>
                </c:pt>
                <c:pt idx="8">
                  <c:v>76817</c:v>
                </c:pt>
                <c:pt idx="9">
                  <c:v>85631</c:v>
                </c:pt>
                <c:pt idx="10">
                  <c:v>15505</c:v>
                </c:pt>
                <c:pt idx="11">
                  <c:v>986</c:v>
                </c:pt>
                <c:pt idx="12">
                  <c:v>337036</c:v>
                </c:pt>
                <c:pt idx="13">
                  <c:v>788262</c:v>
                </c:pt>
                <c:pt idx="14">
                  <c:v>1252235</c:v>
                </c:pt>
                <c:pt idx="15">
                  <c:v>7207534</c:v>
                </c:pt>
                <c:pt idx="16">
                  <c:v>1052776</c:v>
                </c:pt>
                <c:pt idx="17">
                  <c:v>5992</c:v>
                </c:pt>
                <c:pt idx="18">
                  <c:v>0</c:v>
                </c:pt>
                <c:pt idx="19">
                  <c:v>27285</c:v>
                </c:pt>
                <c:pt idx="20">
                  <c:v>18963</c:v>
                </c:pt>
                <c:pt idx="21">
                  <c:v>474522</c:v>
                </c:pt>
                <c:pt idx="22">
                  <c:v>170302</c:v>
                </c:pt>
                <c:pt idx="23">
                  <c:v>0</c:v>
                </c:pt>
                <c:pt idx="24">
                  <c:v>499557</c:v>
                </c:pt>
                <c:pt idx="25">
                  <c:v>17565315</c:v>
                </c:pt>
                <c:pt idx="26">
                  <c:v>261541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17842"/>
        <c:axId val="53588877"/>
      </c:barChart>
      <c:catAx>
        <c:axId val="582178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88877"/>
        <c:crosses val="autoZero"/>
        <c:auto val="1"/>
        <c:lblAlgn val="ctr"/>
        <c:lblOffset val="100"/>
        <c:noMultiLvlLbl val="0"/>
      </c:catAx>
      <c:valAx>
        <c:axId val="535888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178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7783</c:v>
                </c:pt>
                <c:pt idx="2">
                  <c:v>107</c:v>
                </c:pt>
                <c:pt idx="3">
                  <c:v>0</c:v>
                </c:pt>
                <c:pt idx="4">
                  <c:v>23585807</c:v>
                </c:pt>
                <c:pt idx="5">
                  <c:v>110550</c:v>
                </c:pt>
                <c:pt idx="6">
                  <c:v>42</c:v>
                </c:pt>
                <c:pt idx="7">
                  <c:v>7822349</c:v>
                </c:pt>
                <c:pt idx="8">
                  <c:v>18604</c:v>
                </c:pt>
                <c:pt idx="9">
                  <c:v>3494</c:v>
                </c:pt>
                <c:pt idx="10">
                  <c:v>65821</c:v>
                </c:pt>
                <c:pt idx="11">
                  <c:v>0</c:v>
                </c:pt>
                <c:pt idx="12">
                  <c:v>106599</c:v>
                </c:pt>
                <c:pt idx="13">
                  <c:v>410</c:v>
                </c:pt>
                <c:pt idx="14">
                  <c:v>179048</c:v>
                </c:pt>
                <c:pt idx="15">
                  <c:v>5745845</c:v>
                </c:pt>
                <c:pt idx="16">
                  <c:v>1761298</c:v>
                </c:pt>
                <c:pt idx="17">
                  <c:v>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654476</c:v>
                </c:pt>
                <c:pt idx="22">
                  <c:v>159371</c:v>
                </c:pt>
                <c:pt idx="23">
                  <c:v>0</c:v>
                </c:pt>
                <c:pt idx="24">
                  <c:v>654</c:v>
                </c:pt>
                <c:pt idx="25">
                  <c:v>16027932</c:v>
                </c:pt>
                <c:pt idx="26">
                  <c:v>168886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25717753</c:v>
                </c:pt>
                <c:pt idx="5">
                  <c:v>111305</c:v>
                </c:pt>
                <c:pt idx="6">
                  <c:v>6</c:v>
                </c:pt>
                <c:pt idx="7">
                  <c:v>10756535</c:v>
                </c:pt>
                <c:pt idx="8">
                  <c:v>48005</c:v>
                </c:pt>
                <c:pt idx="9">
                  <c:v>0</c:v>
                </c:pt>
                <c:pt idx="10">
                  <c:v>11505</c:v>
                </c:pt>
                <c:pt idx="11">
                  <c:v>0</c:v>
                </c:pt>
                <c:pt idx="12">
                  <c:v>1217</c:v>
                </c:pt>
                <c:pt idx="13">
                  <c:v>136</c:v>
                </c:pt>
                <c:pt idx="14">
                  <c:v>104099</c:v>
                </c:pt>
                <c:pt idx="15">
                  <c:v>5352057</c:v>
                </c:pt>
                <c:pt idx="16">
                  <c:v>1009962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459055</c:v>
                </c:pt>
                <c:pt idx="22">
                  <c:v>149945</c:v>
                </c:pt>
                <c:pt idx="23">
                  <c:v>0</c:v>
                </c:pt>
                <c:pt idx="24">
                  <c:v>802</c:v>
                </c:pt>
                <c:pt idx="25">
                  <c:v>17300587</c:v>
                </c:pt>
                <c:pt idx="26">
                  <c:v>177203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19756"/>
        <c:axId val="22243936"/>
      </c:barChart>
      <c:catAx>
        <c:axId val="177197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43936"/>
        <c:crosses val="autoZero"/>
        <c:auto val="1"/>
        <c:lblAlgn val="ctr"/>
        <c:lblOffset val="100"/>
        <c:noMultiLvlLbl val="0"/>
      </c:catAx>
      <c:valAx>
        <c:axId val="222439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197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43744</c:v>
                </c:pt>
                <c:pt idx="2">
                  <c:v>543759</c:v>
                </c:pt>
                <c:pt idx="3">
                  <c:v>0</c:v>
                </c:pt>
                <c:pt idx="4">
                  <c:v>6828054</c:v>
                </c:pt>
                <c:pt idx="5">
                  <c:v>457928</c:v>
                </c:pt>
                <c:pt idx="6">
                  <c:v>7776181</c:v>
                </c:pt>
                <c:pt idx="7">
                  <c:v>5995724</c:v>
                </c:pt>
                <c:pt idx="8">
                  <c:v>649889</c:v>
                </c:pt>
                <c:pt idx="9">
                  <c:v>366</c:v>
                </c:pt>
                <c:pt idx="10">
                  <c:v>0</c:v>
                </c:pt>
                <c:pt idx="11">
                  <c:v>285972</c:v>
                </c:pt>
                <c:pt idx="12">
                  <c:v>9992</c:v>
                </c:pt>
                <c:pt idx="13">
                  <c:v>0</c:v>
                </c:pt>
                <c:pt idx="14">
                  <c:v>333509</c:v>
                </c:pt>
                <c:pt idx="15">
                  <c:v>2785170</c:v>
                </c:pt>
                <c:pt idx="16">
                  <c:v>218332</c:v>
                </c:pt>
                <c:pt idx="17">
                  <c:v>0</c:v>
                </c:pt>
                <c:pt idx="18">
                  <c:v>228784</c:v>
                </c:pt>
                <c:pt idx="19">
                  <c:v>344064</c:v>
                </c:pt>
                <c:pt idx="20">
                  <c:v>275435</c:v>
                </c:pt>
                <c:pt idx="21">
                  <c:v>2330813</c:v>
                </c:pt>
                <c:pt idx="22">
                  <c:v>1084149</c:v>
                </c:pt>
                <c:pt idx="23">
                  <c:v>80354</c:v>
                </c:pt>
                <c:pt idx="24">
                  <c:v>188475</c:v>
                </c:pt>
                <c:pt idx="25">
                  <c:v>7092289</c:v>
                </c:pt>
                <c:pt idx="26">
                  <c:v>714041</c:v>
                </c:pt>
                <c:pt idx="27">
                  <c:v>27969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15379</c:v>
                </c:pt>
                <c:pt idx="2">
                  <c:v>426381</c:v>
                </c:pt>
                <c:pt idx="3">
                  <c:v>0</c:v>
                </c:pt>
                <c:pt idx="4">
                  <c:v>6414822</c:v>
                </c:pt>
                <c:pt idx="5">
                  <c:v>416694</c:v>
                </c:pt>
                <c:pt idx="6">
                  <c:v>7430987</c:v>
                </c:pt>
                <c:pt idx="7">
                  <c:v>6024685</c:v>
                </c:pt>
                <c:pt idx="8">
                  <c:v>565439</c:v>
                </c:pt>
                <c:pt idx="9">
                  <c:v>2462</c:v>
                </c:pt>
                <c:pt idx="10">
                  <c:v>17634</c:v>
                </c:pt>
                <c:pt idx="11">
                  <c:v>282755</c:v>
                </c:pt>
                <c:pt idx="12">
                  <c:v>10371</c:v>
                </c:pt>
                <c:pt idx="13">
                  <c:v>27</c:v>
                </c:pt>
                <c:pt idx="14">
                  <c:v>318529</c:v>
                </c:pt>
                <c:pt idx="15">
                  <c:v>2473477</c:v>
                </c:pt>
                <c:pt idx="16">
                  <c:v>269701</c:v>
                </c:pt>
                <c:pt idx="17">
                  <c:v>0</c:v>
                </c:pt>
                <c:pt idx="18">
                  <c:v>219608</c:v>
                </c:pt>
                <c:pt idx="19">
                  <c:v>266800</c:v>
                </c:pt>
                <c:pt idx="20">
                  <c:v>307967</c:v>
                </c:pt>
                <c:pt idx="21">
                  <c:v>2284011</c:v>
                </c:pt>
                <c:pt idx="22">
                  <c:v>1216367</c:v>
                </c:pt>
                <c:pt idx="23">
                  <c:v>85808</c:v>
                </c:pt>
                <c:pt idx="24">
                  <c:v>174877</c:v>
                </c:pt>
                <c:pt idx="25">
                  <c:v>7179029</c:v>
                </c:pt>
                <c:pt idx="26">
                  <c:v>850641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32682"/>
        <c:axId val="62493550"/>
      </c:barChart>
      <c:catAx>
        <c:axId val="522326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93550"/>
        <c:crosses val="autoZero"/>
        <c:auto val="1"/>
        <c:lblAlgn val="ctr"/>
        <c:lblOffset val="100"/>
        <c:noMultiLvlLbl val="0"/>
      </c:catAx>
      <c:valAx>
        <c:axId val="624935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326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1095</c:v>
                </c:pt>
                <c:pt idx="2">
                  <c:v>28362</c:v>
                </c:pt>
                <c:pt idx="3">
                  <c:v>0</c:v>
                </c:pt>
                <c:pt idx="4">
                  <c:v>285256</c:v>
                </c:pt>
                <c:pt idx="5">
                  <c:v>16696</c:v>
                </c:pt>
                <c:pt idx="6">
                  <c:v>361653</c:v>
                </c:pt>
                <c:pt idx="7">
                  <c:v>217211</c:v>
                </c:pt>
                <c:pt idx="8">
                  <c:v>24163</c:v>
                </c:pt>
                <c:pt idx="9">
                  <c:v>0</c:v>
                </c:pt>
                <c:pt idx="10">
                  <c:v>0</c:v>
                </c:pt>
                <c:pt idx="11">
                  <c:v>15904</c:v>
                </c:pt>
                <c:pt idx="12">
                  <c:v>14</c:v>
                </c:pt>
                <c:pt idx="13">
                  <c:v>0</c:v>
                </c:pt>
                <c:pt idx="14">
                  <c:v>18090</c:v>
                </c:pt>
                <c:pt idx="15">
                  <c:v>171371</c:v>
                </c:pt>
                <c:pt idx="16">
                  <c:v>10794</c:v>
                </c:pt>
                <c:pt idx="17">
                  <c:v>0</c:v>
                </c:pt>
                <c:pt idx="18">
                  <c:v>14504</c:v>
                </c:pt>
                <c:pt idx="19">
                  <c:v>14555</c:v>
                </c:pt>
                <c:pt idx="20">
                  <c:v>1572</c:v>
                </c:pt>
                <c:pt idx="21">
                  <c:v>149150</c:v>
                </c:pt>
                <c:pt idx="22">
                  <c:v>23749</c:v>
                </c:pt>
                <c:pt idx="23">
                  <c:v>4218</c:v>
                </c:pt>
                <c:pt idx="24">
                  <c:v>0</c:v>
                </c:pt>
                <c:pt idx="25">
                  <c:v>269632</c:v>
                </c:pt>
                <c:pt idx="26">
                  <c:v>8970</c:v>
                </c:pt>
                <c:pt idx="2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22410</c:v>
                </c:pt>
                <c:pt idx="3">
                  <c:v>0</c:v>
                </c:pt>
                <c:pt idx="4">
                  <c:v>268037</c:v>
                </c:pt>
                <c:pt idx="5">
                  <c:v>13647</c:v>
                </c:pt>
                <c:pt idx="6">
                  <c:v>346976</c:v>
                </c:pt>
                <c:pt idx="7">
                  <c:v>217441</c:v>
                </c:pt>
                <c:pt idx="8">
                  <c:v>20861</c:v>
                </c:pt>
                <c:pt idx="9">
                  <c:v>0</c:v>
                </c:pt>
                <c:pt idx="10">
                  <c:v>0</c:v>
                </c:pt>
                <c:pt idx="11">
                  <c:v>16594</c:v>
                </c:pt>
                <c:pt idx="12">
                  <c:v>32</c:v>
                </c:pt>
                <c:pt idx="13">
                  <c:v>0</c:v>
                </c:pt>
                <c:pt idx="14">
                  <c:v>16394</c:v>
                </c:pt>
                <c:pt idx="15">
                  <c:v>166476</c:v>
                </c:pt>
                <c:pt idx="16">
                  <c:v>13055</c:v>
                </c:pt>
                <c:pt idx="17">
                  <c:v>0</c:v>
                </c:pt>
                <c:pt idx="18">
                  <c:v>14674</c:v>
                </c:pt>
                <c:pt idx="19">
                  <c:v>11049</c:v>
                </c:pt>
                <c:pt idx="20">
                  <c:v>1643</c:v>
                </c:pt>
                <c:pt idx="21">
                  <c:v>151535</c:v>
                </c:pt>
                <c:pt idx="22">
                  <c:v>29527</c:v>
                </c:pt>
                <c:pt idx="23">
                  <c:v>4573</c:v>
                </c:pt>
                <c:pt idx="24">
                  <c:v>0</c:v>
                </c:pt>
                <c:pt idx="25">
                  <c:v>260250</c:v>
                </c:pt>
                <c:pt idx="26">
                  <c:v>12883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60911"/>
        <c:axId val="30673539"/>
      </c:barChart>
      <c:catAx>
        <c:axId val="413609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73539"/>
        <c:crosses val="autoZero"/>
        <c:auto val="1"/>
        <c:lblAlgn val="ctr"/>
        <c:lblOffset val="100"/>
        <c:noMultiLvlLbl val="0"/>
      </c:catAx>
      <c:valAx>
        <c:axId val="306735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609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93523.75</c:v>
                </c:pt>
                <c:pt idx="2">
                  <c:v>11324</c:v>
                </c:pt>
                <c:pt idx="3">
                  <c:v>0</c:v>
                </c:pt>
                <c:pt idx="4">
                  <c:v>2290765</c:v>
                </c:pt>
                <c:pt idx="5">
                  <c:v>105405.75</c:v>
                </c:pt>
                <c:pt idx="6">
                  <c:v>41453</c:v>
                </c:pt>
                <c:pt idx="7">
                  <c:v>1847218.25</c:v>
                </c:pt>
                <c:pt idx="8">
                  <c:v>217148</c:v>
                </c:pt>
                <c:pt idx="9">
                  <c:v>20933</c:v>
                </c:pt>
                <c:pt idx="10">
                  <c:v>53306.5</c:v>
                </c:pt>
                <c:pt idx="11">
                  <c:v>2763</c:v>
                </c:pt>
                <c:pt idx="12">
                  <c:v>17217.5</c:v>
                </c:pt>
                <c:pt idx="13">
                  <c:v>35184</c:v>
                </c:pt>
                <c:pt idx="14">
                  <c:v>80593.75</c:v>
                </c:pt>
                <c:pt idx="15">
                  <c:v>735937</c:v>
                </c:pt>
                <c:pt idx="16">
                  <c:v>176863.75</c:v>
                </c:pt>
                <c:pt idx="17">
                  <c:v>20983.25</c:v>
                </c:pt>
                <c:pt idx="18">
                  <c:v>2341.25</c:v>
                </c:pt>
                <c:pt idx="19">
                  <c:v>146</c:v>
                </c:pt>
                <c:pt idx="20">
                  <c:v>2</c:v>
                </c:pt>
                <c:pt idx="21">
                  <c:v>281959</c:v>
                </c:pt>
                <c:pt idx="22">
                  <c:v>80168.5</c:v>
                </c:pt>
                <c:pt idx="23">
                  <c:v>73275.75</c:v>
                </c:pt>
                <c:pt idx="24">
                  <c:v>7464</c:v>
                </c:pt>
                <c:pt idx="25">
                  <c:v>2834549</c:v>
                </c:pt>
                <c:pt idx="26">
                  <c:v>155389</c:v>
                </c:pt>
                <c:pt idx="27">
                  <c:v>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83583</c:v>
                </c:pt>
                <c:pt idx="2">
                  <c:v>8222</c:v>
                </c:pt>
                <c:pt idx="3">
                  <c:v>0</c:v>
                </c:pt>
                <c:pt idx="4">
                  <c:v>2398610</c:v>
                </c:pt>
                <c:pt idx="5">
                  <c:v>108776.5</c:v>
                </c:pt>
                <c:pt idx="6">
                  <c:v>42219</c:v>
                </c:pt>
                <c:pt idx="7">
                  <c:v>1992415.5</c:v>
                </c:pt>
                <c:pt idx="8">
                  <c:v>230982.75</c:v>
                </c:pt>
                <c:pt idx="9">
                  <c:v>25701.25</c:v>
                </c:pt>
                <c:pt idx="10">
                  <c:v>40150</c:v>
                </c:pt>
                <c:pt idx="11">
                  <c:v>2758</c:v>
                </c:pt>
                <c:pt idx="12">
                  <c:v>7345.5</c:v>
                </c:pt>
                <c:pt idx="13">
                  <c:v>40308</c:v>
                </c:pt>
                <c:pt idx="14">
                  <c:v>54640.75</c:v>
                </c:pt>
                <c:pt idx="15">
                  <c:v>681756</c:v>
                </c:pt>
                <c:pt idx="16">
                  <c:v>98437.25</c:v>
                </c:pt>
                <c:pt idx="17">
                  <c:v>22661.25</c:v>
                </c:pt>
                <c:pt idx="18">
                  <c:v>2857.75</c:v>
                </c:pt>
                <c:pt idx="19">
                  <c:v>239.5</c:v>
                </c:pt>
                <c:pt idx="20">
                  <c:v>0</c:v>
                </c:pt>
                <c:pt idx="21">
                  <c:v>262381</c:v>
                </c:pt>
                <c:pt idx="22">
                  <c:v>71585</c:v>
                </c:pt>
                <c:pt idx="23">
                  <c:v>74274.25</c:v>
                </c:pt>
                <c:pt idx="24">
                  <c:v>6933</c:v>
                </c:pt>
                <c:pt idx="25">
                  <c:v>2729094</c:v>
                </c:pt>
                <c:pt idx="26">
                  <c:v>142639</c:v>
                </c:pt>
                <c:pt idx="27">
                  <c:v>16752.75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54362"/>
        <c:axId val="59088384"/>
      </c:barChart>
      <c:catAx>
        <c:axId val="103543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88384"/>
        <c:crosses val="autoZero"/>
        <c:auto val="1"/>
        <c:lblAlgn val="ctr"/>
        <c:lblOffset val="100"/>
        <c:noMultiLvlLbl val="0"/>
      </c:catAx>
      <c:valAx>
        <c:axId val="590883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543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789</c:v>
                </c:pt>
                <c:pt idx="2">
                  <c:v>49</c:v>
                </c:pt>
                <c:pt idx="3">
                  <c:v>0</c:v>
                </c:pt>
                <c:pt idx="4">
                  <c:v>1983475</c:v>
                </c:pt>
                <c:pt idx="5">
                  <c:v>9032</c:v>
                </c:pt>
                <c:pt idx="6">
                  <c:v>8</c:v>
                </c:pt>
                <c:pt idx="7">
                  <c:v>751981</c:v>
                </c:pt>
                <c:pt idx="8">
                  <c:v>1713.75</c:v>
                </c:pt>
                <c:pt idx="9">
                  <c:v>714</c:v>
                </c:pt>
                <c:pt idx="10">
                  <c:v>5349.5</c:v>
                </c:pt>
                <c:pt idx="11">
                  <c:v>0</c:v>
                </c:pt>
                <c:pt idx="12">
                  <c:v>8192.75</c:v>
                </c:pt>
                <c:pt idx="13">
                  <c:v>114</c:v>
                </c:pt>
                <c:pt idx="14">
                  <c:v>16870.75</c:v>
                </c:pt>
                <c:pt idx="15">
                  <c:v>438015</c:v>
                </c:pt>
                <c:pt idx="16">
                  <c:v>157442.25</c:v>
                </c:pt>
                <c:pt idx="17">
                  <c:v>269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50731</c:v>
                </c:pt>
                <c:pt idx="22">
                  <c:v>13011.75</c:v>
                </c:pt>
                <c:pt idx="23">
                  <c:v>0</c:v>
                </c:pt>
                <c:pt idx="24">
                  <c:v>290</c:v>
                </c:pt>
                <c:pt idx="25">
                  <c:v>1316172</c:v>
                </c:pt>
                <c:pt idx="26">
                  <c:v>12671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2056598</c:v>
                </c:pt>
                <c:pt idx="5">
                  <c:v>11291.5</c:v>
                </c:pt>
                <c:pt idx="6">
                  <c:v>6</c:v>
                </c:pt>
                <c:pt idx="7">
                  <c:v>955837.5</c:v>
                </c:pt>
                <c:pt idx="8">
                  <c:v>3505.5</c:v>
                </c:pt>
                <c:pt idx="9">
                  <c:v>0</c:v>
                </c:pt>
                <c:pt idx="10">
                  <c:v>1002</c:v>
                </c:pt>
                <c:pt idx="11">
                  <c:v>0</c:v>
                </c:pt>
                <c:pt idx="12">
                  <c:v>228.5</c:v>
                </c:pt>
                <c:pt idx="13">
                  <c:v>29</c:v>
                </c:pt>
                <c:pt idx="14">
                  <c:v>6886.75</c:v>
                </c:pt>
                <c:pt idx="15">
                  <c:v>387725</c:v>
                </c:pt>
                <c:pt idx="16">
                  <c:v>85242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41874</c:v>
                </c:pt>
                <c:pt idx="22">
                  <c:v>12559.75</c:v>
                </c:pt>
                <c:pt idx="23">
                  <c:v>0</c:v>
                </c:pt>
                <c:pt idx="24">
                  <c:v>356</c:v>
                </c:pt>
                <c:pt idx="25">
                  <c:v>1385913</c:v>
                </c:pt>
                <c:pt idx="26">
                  <c:v>18882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972416"/>
        <c:axId val="50215144"/>
      </c:barChart>
      <c:catAx>
        <c:axId val="45972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15144"/>
        <c:crosses val="autoZero"/>
        <c:auto val="1"/>
        <c:lblAlgn val="ctr"/>
        <c:lblOffset val="100"/>
        <c:noMultiLvlLbl val="0"/>
      </c:catAx>
      <c:valAx>
        <c:axId val="502151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724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77451.75</c:v>
                </c:pt>
                <c:pt idx="2">
                  <c:v>2846</c:v>
                </c:pt>
                <c:pt idx="3">
                  <c:v>0</c:v>
                </c:pt>
                <c:pt idx="4">
                  <c:v>0</c:v>
                </c:pt>
                <c:pt idx="5">
                  <c:v>81274.75</c:v>
                </c:pt>
                <c:pt idx="6">
                  <c:v>41405</c:v>
                </c:pt>
                <c:pt idx="7">
                  <c:v>110480.25</c:v>
                </c:pt>
                <c:pt idx="8">
                  <c:v>8803.75</c:v>
                </c:pt>
                <c:pt idx="9">
                  <c:v>3132</c:v>
                </c:pt>
                <c:pt idx="10">
                  <c:v>3753.25</c:v>
                </c:pt>
                <c:pt idx="11">
                  <c:v>2687</c:v>
                </c:pt>
                <c:pt idx="12">
                  <c:v>2267.25</c:v>
                </c:pt>
                <c:pt idx="13">
                  <c:v>6015</c:v>
                </c:pt>
                <c:pt idx="14">
                  <c:v>44023</c:v>
                </c:pt>
                <c:pt idx="15">
                  <c:v>254188</c:v>
                </c:pt>
                <c:pt idx="16">
                  <c:v>3832.75</c:v>
                </c:pt>
                <c:pt idx="17">
                  <c:v>4488.75</c:v>
                </c:pt>
                <c:pt idx="18">
                  <c:v>2341.25</c:v>
                </c:pt>
                <c:pt idx="19">
                  <c:v>0</c:v>
                </c:pt>
                <c:pt idx="20">
                  <c:v>0</c:v>
                </c:pt>
                <c:pt idx="21">
                  <c:v>193216</c:v>
                </c:pt>
                <c:pt idx="22">
                  <c:v>12733.75</c:v>
                </c:pt>
                <c:pt idx="23">
                  <c:v>72081.5</c:v>
                </c:pt>
                <c:pt idx="24">
                  <c:v>0</c:v>
                </c:pt>
                <c:pt idx="25">
                  <c:v>108202</c:v>
                </c:pt>
                <c:pt idx="26">
                  <c:v>6539</c:v>
                </c:pt>
                <c:pt idx="27">
                  <c:v>14275.25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72033.75</c:v>
                </c:pt>
                <c:pt idx="2">
                  <c:v>2313</c:v>
                </c:pt>
                <c:pt idx="3">
                  <c:v>0</c:v>
                </c:pt>
                <c:pt idx="4">
                  <c:v>0</c:v>
                </c:pt>
                <c:pt idx="5">
                  <c:v>81112.5</c:v>
                </c:pt>
                <c:pt idx="6">
                  <c:v>42197</c:v>
                </c:pt>
                <c:pt idx="7">
                  <c:v>109675.5</c:v>
                </c:pt>
                <c:pt idx="8">
                  <c:v>9926.75</c:v>
                </c:pt>
                <c:pt idx="9">
                  <c:v>6830</c:v>
                </c:pt>
                <c:pt idx="10">
                  <c:v>3262.5</c:v>
                </c:pt>
                <c:pt idx="11">
                  <c:v>2658</c:v>
                </c:pt>
                <c:pt idx="12">
                  <c:v>1022</c:v>
                </c:pt>
                <c:pt idx="13">
                  <c:v>3632</c:v>
                </c:pt>
                <c:pt idx="14">
                  <c:v>41290.75</c:v>
                </c:pt>
                <c:pt idx="15">
                  <c:v>254351</c:v>
                </c:pt>
                <c:pt idx="16">
                  <c:v>4165</c:v>
                </c:pt>
                <c:pt idx="17">
                  <c:v>1766</c:v>
                </c:pt>
                <c:pt idx="18">
                  <c:v>2830.75</c:v>
                </c:pt>
                <c:pt idx="19">
                  <c:v>0</c:v>
                </c:pt>
                <c:pt idx="20">
                  <c:v>0</c:v>
                </c:pt>
                <c:pt idx="21">
                  <c:v>192685</c:v>
                </c:pt>
                <c:pt idx="22">
                  <c:v>12726.75</c:v>
                </c:pt>
                <c:pt idx="23">
                  <c:v>73442.25</c:v>
                </c:pt>
                <c:pt idx="24">
                  <c:v>0</c:v>
                </c:pt>
                <c:pt idx="25">
                  <c:v>103746</c:v>
                </c:pt>
                <c:pt idx="26">
                  <c:v>6921</c:v>
                </c:pt>
                <c:pt idx="27">
                  <c:v>13255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87003"/>
        <c:axId val="1882687"/>
      </c:barChart>
      <c:catAx>
        <c:axId val="409870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2687"/>
        <c:crosses val="autoZero"/>
        <c:auto val="1"/>
        <c:lblAlgn val="ctr"/>
        <c:lblOffset val="100"/>
        <c:noMultiLvlLbl val="0"/>
      </c:catAx>
      <c:valAx>
        <c:axId val="18826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870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15283</c:v>
                </c:pt>
                <c:pt idx="2">
                  <c:v>8429</c:v>
                </c:pt>
                <c:pt idx="3">
                  <c:v>0</c:v>
                </c:pt>
                <c:pt idx="4">
                  <c:v>307290</c:v>
                </c:pt>
                <c:pt idx="5">
                  <c:v>15099</c:v>
                </c:pt>
                <c:pt idx="6">
                  <c:v>40</c:v>
                </c:pt>
                <c:pt idx="7">
                  <c:v>984757</c:v>
                </c:pt>
                <c:pt idx="8">
                  <c:v>206630.5</c:v>
                </c:pt>
                <c:pt idx="9">
                  <c:v>17087</c:v>
                </c:pt>
                <c:pt idx="10">
                  <c:v>44203.75</c:v>
                </c:pt>
                <c:pt idx="11">
                  <c:v>76</c:v>
                </c:pt>
                <c:pt idx="12">
                  <c:v>6757.5</c:v>
                </c:pt>
                <c:pt idx="13">
                  <c:v>29055</c:v>
                </c:pt>
                <c:pt idx="14">
                  <c:v>19700</c:v>
                </c:pt>
                <c:pt idx="15">
                  <c:v>43734</c:v>
                </c:pt>
                <c:pt idx="16">
                  <c:v>15588.75</c:v>
                </c:pt>
                <c:pt idx="17">
                  <c:v>16225.5</c:v>
                </c:pt>
                <c:pt idx="18">
                  <c:v>0</c:v>
                </c:pt>
                <c:pt idx="19">
                  <c:v>146</c:v>
                </c:pt>
                <c:pt idx="20">
                  <c:v>2</c:v>
                </c:pt>
                <c:pt idx="21">
                  <c:v>38012</c:v>
                </c:pt>
                <c:pt idx="22">
                  <c:v>54423</c:v>
                </c:pt>
                <c:pt idx="23">
                  <c:v>1194.25</c:v>
                </c:pt>
                <c:pt idx="24">
                  <c:v>7174</c:v>
                </c:pt>
                <c:pt idx="25">
                  <c:v>1410175</c:v>
                </c:pt>
                <c:pt idx="26">
                  <c:v>136179</c:v>
                </c:pt>
                <c:pt idx="27">
                  <c:v>2928.75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10607.75</c:v>
                </c:pt>
                <c:pt idx="2">
                  <c:v>5909</c:v>
                </c:pt>
                <c:pt idx="3">
                  <c:v>0</c:v>
                </c:pt>
                <c:pt idx="4">
                  <c:v>342012</c:v>
                </c:pt>
                <c:pt idx="5">
                  <c:v>16372.5</c:v>
                </c:pt>
                <c:pt idx="6">
                  <c:v>16</c:v>
                </c:pt>
                <c:pt idx="7">
                  <c:v>926902.5</c:v>
                </c:pt>
                <c:pt idx="8">
                  <c:v>217550.5</c:v>
                </c:pt>
                <c:pt idx="9">
                  <c:v>18871.25</c:v>
                </c:pt>
                <c:pt idx="10">
                  <c:v>35885.5</c:v>
                </c:pt>
                <c:pt idx="11">
                  <c:v>100</c:v>
                </c:pt>
                <c:pt idx="12">
                  <c:v>6095</c:v>
                </c:pt>
                <c:pt idx="13">
                  <c:v>36647</c:v>
                </c:pt>
                <c:pt idx="14">
                  <c:v>6463.25</c:v>
                </c:pt>
                <c:pt idx="15">
                  <c:v>39680</c:v>
                </c:pt>
                <c:pt idx="16">
                  <c:v>9030.25</c:v>
                </c:pt>
                <c:pt idx="17">
                  <c:v>20883.25</c:v>
                </c:pt>
                <c:pt idx="18">
                  <c:v>27</c:v>
                </c:pt>
                <c:pt idx="19">
                  <c:v>239.5</c:v>
                </c:pt>
                <c:pt idx="20">
                  <c:v>0</c:v>
                </c:pt>
                <c:pt idx="21">
                  <c:v>27822</c:v>
                </c:pt>
                <c:pt idx="22">
                  <c:v>46298.5</c:v>
                </c:pt>
                <c:pt idx="23">
                  <c:v>832</c:v>
                </c:pt>
                <c:pt idx="24">
                  <c:v>6577</c:v>
                </c:pt>
                <c:pt idx="25">
                  <c:v>1239435</c:v>
                </c:pt>
                <c:pt idx="26">
                  <c:v>116836</c:v>
                </c:pt>
                <c:pt idx="27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49246"/>
        <c:axId val="22385636"/>
      </c:barChart>
      <c:catAx>
        <c:axId val="107492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85636"/>
        <c:crosses val="autoZero"/>
        <c:auto val="1"/>
        <c:lblAlgn val="ctr"/>
        <c:lblOffset val="100"/>
        <c:noMultiLvlLbl val="0"/>
      </c:catAx>
      <c:valAx>
        <c:axId val="223856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92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538</c:v>
                </c:pt>
                <c:pt idx="1">
                  <c:v>411</c:v>
                </c:pt>
                <c:pt idx="2">
                  <c:v>697</c:v>
                </c:pt>
                <c:pt idx="3">
                  <c:v>407</c:v>
                </c:pt>
                <c:pt idx="4">
                  <c:v>14173</c:v>
                </c:pt>
                <c:pt idx="5">
                  <c:v>768</c:v>
                </c:pt>
                <c:pt idx="6">
                  <c:v>21413</c:v>
                </c:pt>
                <c:pt idx="7">
                  <c:v>3999</c:v>
                </c:pt>
                <c:pt idx="8">
                  <c:v>1316</c:v>
                </c:pt>
                <c:pt idx="9">
                  <c:v>993</c:v>
                </c:pt>
                <c:pt idx="10">
                  <c:v>668</c:v>
                </c:pt>
                <c:pt idx="11">
                  <c:v>5075</c:v>
                </c:pt>
                <c:pt idx="12">
                  <c:v>453</c:v>
                </c:pt>
                <c:pt idx="13">
                  <c:v>580</c:v>
                </c:pt>
                <c:pt idx="14">
                  <c:v>1104</c:v>
                </c:pt>
                <c:pt idx="15">
                  <c:v>7501</c:v>
                </c:pt>
                <c:pt idx="16">
                  <c:v>630</c:v>
                </c:pt>
                <c:pt idx="17">
                  <c:v>247</c:v>
                </c:pt>
                <c:pt idx="18">
                  <c:v>369</c:v>
                </c:pt>
                <c:pt idx="19">
                  <c:v>443</c:v>
                </c:pt>
                <c:pt idx="20">
                  <c:v>457</c:v>
                </c:pt>
                <c:pt idx="21">
                  <c:v>8944</c:v>
                </c:pt>
                <c:pt idx="22">
                  <c:v>783</c:v>
                </c:pt>
                <c:pt idx="23">
                  <c:v>456</c:v>
                </c:pt>
                <c:pt idx="24">
                  <c:v>1073</c:v>
                </c:pt>
                <c:pt idx="25">
                  <c:v>3633</c:v>
                </c:pt>
                <c:pt idx="26">
                  <c:v>867</c:v>
                </c:pt>
                <c:pt idx="2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576</c:v>
                </c:pt>
                <c:pt idx="1">
                  <c:v>383</c:v>
                </c:pt>
                <c:pt idx="2">
                  <c:v>840</c:v>
                </c:pt>
                <c:pt idx="3">
                  <c:v>403</c:v>
                </c:pt>
                <c:pt idx="4">
                  <c:v>14386</c:v>
                </c:pt>
                <c:pt idx="5">
                  <c:v>717</c:v>
                </c:pt>
                <c:pt idx="6">
                  <c:v>22451</c:v>
                </c:pt>
                <c:pt idx="7">
                  <c:v>4134</c:v>
                </c:pt>
                <c:pt idx="8">
                  <c:v>1338</c:v>
                </c:pt>
                <c:pt idx="9">
                  <c:v>1039</c:v>
                </c:pt>
                <c:pt idx="10">
                  <c:v>672</c:v>
                </c:pt>
                <c:pt idx="11">
                  <c:v>4848</c:v>
                </c:pt>
                <c:pt idx="12">
                  <c:v>425</c:v>
                </c:pt>
                <c:pt idx="13">
                  <c:v>563</c:v>
                </c:pt>
                <c:pt idx="14">
                  <c:v>1133</c:v>
                </c:pt>
                <c:pt idx="15">
                  <c:v>6934</c:v>
                </c:pt>
                <c:pt idx="16">
                  <c:v>759</c:v>
                </c:pt>
                <c:pt idx="17">
                  <c:v>247</c:v>
                </c:pt>
                <c:pt idx="18">
                  <c:v>592</c:v>
                </c:pt>
                <c:pt idx="19">
                  <c:v>468</c:v>
                </c:pt>
                <c:pt idx="20">
                  <c:v>438</c:v>
                </c:pt>
                <c:pt idx="21">
                  <c:v>8374</c:v>
                </c:pt>
                <c:pt idx="22">
                  <c:v>769</c:v>
                </c:pt>
                <c:pt idx="23">
                  <c:v>465</c:v>
                </c:pt>
                <c:pt idx="24">
                  <c:v>1176</c:v>
                </c:pt>
                <c:pt idx="25">
                  <c:v>3748</c:v>
                </c:pt>
                <c:pt idx="26">
                  <c:v>958</c:v>
                </c:pt>
                <c:pt idx="2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511714"/>
        <c:axId val="26761343"/>
      </c:barChart>
      <c:catAx>
        <c:axId val="535117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61343"/>
        <c:crosses val="autoZero"/>
        <c:auto val="1"/>
        <c:lblAlgn val="ctr"/>
        <c:lblOffset val="100"/>
        <c:noMultiLvlLbl val="0"/>
      </c:catAx>
      <c:valAx>
        <c:axId val="267613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117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6422143</c:v>
                </c:pt>
                <c:pt idx="1">
                  <c:v>1334228</c:v>
                </c:pt>
                <c:pt idx="2">
                  <c:v>2930166</c:v>
                </c:pt>
                <c:pt idx="3">
                  <c:v>2270716</c:v>
                </c:pt>
                <c:pt idx="4">
                  <c:v>47586547</c:v>
                </c:pt>
                <c:pt idx="5">
                  <c:v>2511275</c:v>
                </c:pt>
                <c:pt idx="6">
                  <c:v>8741995</c:v>
                </c:pt>
                <c:pt idx="7">
                  <c:v>33864579</c:v>
                </c:pt>
                <c:pt idx="8">
                  <c:v>15424000</c:v>
                </c:pt>
                <c:pt idx="9">
                  <c:v>16135830</c:v>
                </c:pt>
                <c:pt idx="10">
                  <c:v>9187981</c:v>
                </c:pt>
                <c:pt idx="11">
                  <c:v>674906</c:v>
                </c:pt>
                <c:pt idx="12">
                  <c:v>3425238</c:v>
                </c:pt>
                <c:pt idx="13">
                  <c:v>8713429</c:v>
                </c:pt>
                <c:pt idx="14">
                  <c:v>14313226</c:v>
                </c:pt>
                <c:pt idx="15">
                  <c:v>16574623</c:v>
                </c:pt>
                <c:pt idx="16">
                  <c:v>2689483</c:v>
                </c:pt>
                <c:pt idx="17">
                  <c:v>1150559</c:v>
                </c:pt>
                <c:pt idx="18">
                  <c:v>267530</c:v>
                </c:pt>
                <c:pt idx="19">
                  <c:v>1480545</c:v>
                </c:pt>
                <c:pt idx="20">
                  <c:v>1709426</c:v>
                </c:pt>
                <c:pt idx="21">
                  <c:v>6896090</c:v>
                </c:pt>
                <c:pt idx="22">
                  <c:v>3446087</c:v>
                </c:pt>
                <c:pt idx="23">
                  <c:v>2045194</c:v>
                </c:pt>
                <c:pt idx="24">
                  <c:v>14198622</c:v>
                </c:pt>
                <c:pt idx="25">
                  <c:v>40912987</c:v>
                </c:pt>
                <c:pt idx="26">
                  <c:v>2677273</c:v>
                </c:pt>
                <c:pt idx="27">
                  <c:v>760229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7579731</c:v>
                </c:pt>
                <c:pt idx="1">
                  <c:v>1586467</c:v>
                </c:pt>
                <c:pt idx="2">
                  <c:v>2620064</c:v>
                </c:pt>
                <c:pt idx="3">
                  <c:v>2238205</c:v>
                </c:pt>
                <c:pt idx="4">
                  <c:v>49834034</c:v>
                </c:pt>
                <c:pt idx="5">
                  <c:v>2381653</c:v>
                </c:pt>
                <c:pt idx="6">
                  <c:v>8437996</c:v>
                </c:pt>
                <c:pt idx="7">
                  <c:v>34983752</c:v>
                </c:pt>
                <c:pt idx="8">
                  <c:v>18021418</c:v>
                </c:pt>
                <c:pt idx="9">
                  <c:v>18444708</c:v>
                </c:pt>
                <c:pt idx="10">
                  <c:v>8667272</c:v>
                </c:pt>
                <c:pt idx="11">
                  <c:v>588056</c:v>
                </c:pt>
                <c:pt idx="12">
                  <c:v>3649181</c:v>
                </c:pt>
                <c:pt idx="13">
                  <c:v>7735503</c:v>
                </c:pt>
                <c:pt idx="14">
                  <c:v>15602599</c:v>
                </c:pt>
                <c:pt idx="15">
                  <c:v>14339996</c:v>
                </c:pt>
                <c:pt idx="16">
                  <c:v>2217330</c:v>
                </c:pt>
                <c:pt idx="17">
                  <c:v>1214636</c:v>
                </c:pt>
                <c:pt idx="18">
                  <c:v>257864</c:v>
                </c:pt>
                <c:pt idx="19">
                  <c:v>1381975</c:v>
                </c:pt>
                <c:pt idx="20">
                  <c:v>1677055</c:v>
                </c:pt>
                <c:pt idx="21">
                  <c:v>6546616</c:v>
                </c:pt>
                <c:pt idx="22">
                  <c:v>3544221</c:v>
                </c:pt>
                <c:pt idx="23">
                  <c:v>2075063</c:v>
                </c:pt>
                <c:pt idx="24">
                  <c:v>15924289</c:v>
                </c:pt>
                <c:pt idx="25">
                  <c:v>41057147</c:v>
                </c:pt>
                <c:pt idx="26">
                  <c:v>2622442</c:v>
                </c:pt>
                <c:pt idx="27">
                  <c:v>706959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67745"/>
        <c:axId val="38899800"/>
      </c:barChart>
      <c:catAx>
        <c:axId val="414677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99800"/>
        <c:crosses val="autoZero"/>
        <c:auto val="1"/>
        <c:lblAlgn val="ctr"/>
        <c:lblOffset val="100"/>
        <c:noMultiLvlLbl val="0"/>
      </c:catAx>
      <c:valAx>
        <c:axId val="388998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677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14481721</c:v>
                </c:pt>
                <c:pt idx="1">
                  <c:v>7942624</c:v>
                </c:pt>
                <c:pt idx="2">
                  <c:v>12546417</c:v>
                </c:pt>
                <c:pt idx="3">
                  <c:v>2840728</c:v>
                </c:pt>
                <c:pt idx="4">
                  <c:v>261790343</c:v>
                </c:pt>
                <c:pt idx="5">
                  <c:v>16460163</c:v>
                </c:pt>
                <c:pt idx="6">
                  <c:v>129940430</c:v>
                </c:pt>
                <c:pt idx="7">
                  <c:v>175134839</c:v>
                </c:pt>
                <c:pt idx="8">
                  <c:v>26002306</c:v>
                </c:pt>
                <c:pt idx="9">
                  <c:v>22121488</c:v>
                </c:pt>
                <c:pt idx="10">
                  <c:v>9990679</c:v>
                </c:pt>
                <c:pt idx="11">
                  <c:v>37119341</c:v>
                </c:pt>
                <c:pt idx="12">
                  <c:v>8067881</c:v>
                </c:pt>
                <c:pt idx="13">
                  <c:v>9908026</c:v>
                </c:pt>
                <c:pt idx="14">
                  <c:v>20110683</c:v>
                </c:pt>
                <c:pt idx="15">
                  <c:v>175045261</c:v>
                </c:pt>
                <c:pt idx="16">
                  <c:v>30728175</c:v>
                </c:pt>
                <c:pt idx="17">
                  <c:v>1561402</c:v>
                </c:pt>
                <c:pt idx="18">
                  <c:v>10474561</c:v>
                </c:pt>
                <c:pt idx="19">
                  <c:v>7512191</c:v>
                </c:pt>
                <c:pt idx="20">
                  <c:v>3564412</c:v>
                </c:pt>
                <c:pt idx="21">
                  <c:v>116453965</c:v>
                </c:pt>
                <c:pt idx="22">
                  <c:v>15301106</c:v>
                </c:pt>
                <c:pt idx="23">
                  <c:v>2838531</c:v>
                </c:pt>
                <c:pt idx="24">
                  <c:v>21930961</c:v>
                </c:pt>
                <c:pt idx="25">
                  <c:v>148628373</c:v>
                </c:pt>
                <c:pt idx="26">
                  <c:v>23695539</c:v>
                </c:pt>
                <c:pt idx="27">
                  <c:v>1542690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14401754</c:v>
                </c:pt>
                <c:pt idx="1">
                  <c:v>7701138</c:v>
                </c:pt>
                <c:pt idx="2">
                  <c:v>14059993</c:v>
                </c:pt>
                <c:pt idx="3">
                  <c:v>3104659</c:v>
                </c:pt>
                <c:pt idx="4">
                  <c:v>271182151</c:v>
                </c:pt>
                <c:pt idx="5">
                  <c:v>17204195</c:v>
                </c:pt>
                <c:pt idx="6">
                  <c:v>131719772</c:v>
                </c:pt>
                <c:pt idx="7">
                  <c:v>174368181</c:v>
                </c:pt>
                <c:pt idx="8">
                  <c:v>28729406</c:v>
                </c:pt>
                <c:pt idx="9">
                  <c:v>21714139</c:v>
                </c:pt>
                <c:pt idx="10">
                  <c:v>9737908</c:v>
                </c:pt>
                <c:pt idx="11">
                  <c:v>34280074</c:v>
                </c:pt>
                <c:pt idx="12">
                  <c:v>6425774</c:v>
                </c:pt>
                <c:pt idx="13">
                  <c:v>10402014</c:v>
                </c:pt>
                <c:pt idx="14">
                  <c:v>20667954</c:v>
                </c:pt>
                <c:pt idx="15">
                  <c:v>158165395</c:v>
                </c:pt>
                <c:pt idx="16">
                  <c:v>27110463</c:v>
                </c:pt>
                <c:pt idx="17">
                  <c:v>1670024</c:v>
                </c:pt>
                <c:pt idx="18">
                  <c:v>16573388</c:v>
                </c:pt>
                <c:pt idx="19">
                  <c:v>6871696</c:v>
                </c:pt>
                <c:pt idx="20">
                  <c:v>3627109</c:v>
                </c:pt>
                <c:pt idx="21">
                  <c:v>109572234</c:v>
                </c:pt>
                <c:pt idx="22">
                  <c:v>15259619</c:v>
                </c:pt>
                <c:pt idx="23">
                  <c:v>2841390</c:v>
                </c:pt>
                <c:pt idx="24">
                  <c:v>23364070</c:v>
                </c:pt>
                <c:pt idx="25">
                  <c:v>150641323</c:v>
                </c:pt>
                <c:pt idx="26">
                  <c:v>22764778</c:v>
                </c:pt>
                <c:pt idx="27">
                  <c:v>1512446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74009"/>
        <c:axId val="16220085"/>
      </c:barChart>
      <c:catAx>
        <c:axId val="472740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20085"/>
        <c:crosses val="autoZero"/>
        <c:auto val="1"/>
        <c:lblAlgn val="ctr"/>
        <c:lblOffset val="100"/>
        <c:noMultiLvlLbl val="0"/>
      </c:catAx>
      <c:valAx>
        <c:axId val="162200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740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74</c:v>
                </c:pt>
                <c:pt idx="1">
                  <c:v>43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141</c:v>
                </c:pt>
                <c:pt idx="6">
                  <c:v>344</c:v>
                </c:pt>
                <c:pt idx="7">
                  <c:v>384</c:v>
                </c:pt>
                <c:pt idx="8">
                  <c:v>39</c:v>
                </c:pt>
                <c:pt idx="9">
                  <c:v>73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457</c:v>
                </c:pt>
                <c:pt idx="16">
                  <c:v>151</c:v>
                </c:pt>
                <c:pt idx="17">
                  <c:v>0</c:v>
                </c:pt>
                <c:pt idx="18">
                  <c:v>7</c:v>
                </c:pt>
                <c:pt idx="19">
                  <c:v>24</c:v>
                </c:pt>
                <c:pt idx="20">
                  <c:v>2</c:v>
                </c:pt>
                <c:pt idx="21">
                  <c:v>399</c:v>
                </c:pt>
                <c:pt idx="22">
                  <c:v>20</c:v>
                </c:pt>
                <c:pt idx="23">
                  <c:v>41</c:v>
                </c:pt>
                <c:pt idx="24">
                  <c:v>24</c:v>
                </c:pt>
                <c:pt idx="25">
                  <c:v>133</c:v>
                </c:pt>
                <c:pt idx="26">
                  <c:v>51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73</c:v>
                </c:pt>
                <c:pt idx="1">
                  <c:v>42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129</c:v>
                </c:pt>
                <c:pt idx="6">
                  <c:v>300</c:v>
                </c:pt>
                <c:pt idx="7">
                  <c:v>322</c:v>
                </c:pt>
                <c:pt idx="8">
                  <c:v>35</c:v>
                </c:pt>
                <c:pt idx="9">
                  <c:v>52</c:v>
                </c:pt>
                <c:pt idx="10">
                  <c:v>1</c:v>
                </c:pt>
                <c:pt idx="11">
                  <c:v>4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346</c:v>
                </c:pt>
                <c:pt idx="16">
                  <c:v>108</c:v>
                </c:pt>
                <c:pt idx="17">
                  <c:v>1</c:v>
                </c:pt>
                <c:pt idx="18">
                  <c:v>5</c:v>
                </c:pt>
                <c:pt idx="19">
                  <c:v>14</c:v>
                </c:pt>
                <c:pt idx="20">
                  <c:v>2</c:v>
                </c:pt>
                <c:pt idx="21">
                  <c:v>296</c:v>
                </c:pt>
                <c:pt idx="22">
                  <c:v>10</c:v>
                </c:pt>
                <c:pt idx="23">
                  <c:v>34</c:v>
                </c:pt>
                <c:pt idx="24">
                  <c:v>26</c:v>
                </c:pt>
                <c:pt idx="25">
                  <c:v>115</c:v>
                </c:pt>
                <c:pt idx="26">
                  <c:v>35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52264"/>
        <c:axId val="65500248"/>
      </c:barChart>
      <c:catAx>
        <c:axId val="13052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00248"/>
        <c:crosses val="autoZero"/>
        <c:auto val="1"/>
        <c:lblAlgn val="ctr"/>
        <c:lblOffset val="100"/>
        <c:noMultiLvlLbl val="0"/>
      </c:catAx>
      <c:valAx>
        <c:axId val="655002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522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160200</c:v>
                </c:pt>
                <c:pt idx="2">
                  <c:v>201639</c:v>
                </c:pt>
                <c:pt idx="3">
                  <c:v>221</c:v>
                </c:pt>
                <c:pt idx="4">
                  <c:v>2252694</c:v>
                </c:pt>
                <c:pt idx="5">
                  <c:v>229880</c:v>
                </c:pt>
                <c:pt idx="6">
                  <c:v>4085716</c:v>
                </c:pt>
                <c:pt idx="7">
                  <c:v>2344476</c:v>
                </c:pt>
                <c:pt idx="8">
                  <c:v>119896</c:v>
                </c:pt>
                <c:pt idx="9">
                  <c:v>88007</c:v>
                </c:pt>
                <c:pt idx="10">
                  <c:v>1739</c:v>
                </c:pt>
                <c:pt idx="11">
                  <c:v>905805</c:v>
                </c:pt>
                <c:pt idx="12">
                  <c:v>10606</c:v>
                </c:pt>
                <c:pt idx="13">
                  <c:v>23140</c:v>
                </c:pt>
                <c:pt idx="14">
                  <c:v>23272</c:v>
                </c:pt>
                <c:pt idx="15">
                  <c:v>1883407</c:v>
                </c:pt>
                <c:pt idx="16">
                  <c:v>343847</c:v>
                </c:pt>
                <c:pt idx="17">
                  <c:v>0</c:v>
                </c:pt>
                <c:pt idx="18">
                  <c:v>220288</c:v>
                </c:pt>
                <c:pt idx="19">
                  <c:v>63841</c:v>
                </c:pt>
                <c:pt idx="20">
                  <c:v>1087</c:v>
                </c:pt>
                <c:pt idx="21">
                  <c:v>3623179</c:v>
                </c:pt>
                <c:pt idx="22">
                  <c:v>109343</c:v>
                </c:pt>
                <c:pt idx="23">
                  <c:v>9594</c:v>
                </c:pt>
                <c:pt idx="24">
                  <c:v>38643</c:v>
                </c:pt>
                <c:pt idx="25">
                  <c:v>677542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150392</c:v>
                </c:pt>
                <c:pt idx="2">
                  <c:v>206640</c:v>
                </c:pt>
                <c:pt idx="3">
                  <c:v>0</c:v>
                </c:pt>
                <c:pt idx="4">
                  <c:v>2070214</c:v>
                </c:pt>
                <c:pt idx="5">
                  <c:v>252825</c:v>
                </c:pt>
                <c:pt idx="6">
                  <c:v>3960173</c:v>
                </c:pt>
                <c:pt idx="7">
                  <c:v>2123951</c:v>
                </c:pt>
                <c:pt idx="8">
                  <c:v>105649</c:v>
                </c:pt>
                <c:pt idx="9">
                  <c:v>49748</c:v>
                </c:pt>
                <c:pt idx="10">
                  <c:v>743</c:v>
                </c:pt>
                <c:pt idx="11">
                  <c:v>840338</c:v>
                </c:pt>
                <c:pt idx="12">
                  <c:v>8942</c:v>
                </c:pt>
                <c:pt idx="13">
                  <c:v>21426</c:v>
                </c:pt>
                <c:pt idx="14">
                  <c:v>27403</c:v>
                </c:pt>
                <c:pt idx="15">
                  <c:v>1669940</c:v>
                </c:pt>
                <c:pt idx="16">
                  <c:v>294801</c:v>
                </c:pt>
                <c:pt idx="17">
                  <c:v>765</c:v>
                </c:pt>
                <c:pt idx="18">
                  <c:v>230886</c:v>
                </c:pt>
                <c:pt idx="19">
                  <c:v>62343</c:v>
                </c:pt>
                <c:pt idx="20">
                  <c:v>558</c:v>
                </c:pt>
                <c:pt idx="21">
                  <c:v>3286778</c:v>
                </c:pt>
                <c:pt idx="22">
                  <c:v>113801</c:v>
                </c:pt>
                <c:pt idx="23">
                  <c:v>11238</c:v>
                </c:pt>
                <c:pt idx="24">
                  <c:v>47493</c:v>
                </c:pt>
                <c:pt idx="25">
                  <c:v>667042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02855"/>
        <c:axId val="35091874"/>
      </c:barChart>
      <c:catAx>
        <c:axId val="327028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91874"/>
        <c:crosses val="autoZero"/>
        <c:auto val="1"/>
        <c:lblAlgn val="ctr"/>
        <c:lblOffset val="100"/>
        <c:noMultiLvlLbl val="0"/>
      </c:catAx>
      <c:valAx>
        <c:axId val="350918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028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62735</c:v>
                </c:pt>
                <c:pt idx="2">
                  <c:v>194333</c:v>
                </c:pt>
                <c:pt idx="3">
                  <c:v>0</c:v>
                </c:pt>
                <c:pt idx="4">
                  <c:v>2252694</c:v>
                </c:pt>
                <c:pt idx="5">
                  <c:v>19773</c:v>
                </c:pt>
                <c:pt idx="6">
                  <c:v>3026612</c:v>
                </c:pt>
                <c:pt idx="7">
                  <c:v>652782</c:v>
                </c:pt>
                <c:pt idx="8">
                  <c:v>65249</c:v>
                </c:pt>
                <c:pt idx="9">
                  <c:v>0</c:v>
                </c:pt>
                <c:pt idx="10">
                  <c:v>0</c:v>
                </c:pt>
                <c:pt idx="11">
                  <c:v>898592</c:v>
                </c:pt>
                <c:pt idx="12">
                  <c:v>0</c:v>
                </c:pt>
                <c:pt idx="13">
                  <c:v>0</c:v>
                </c:pt>
                <c:pt idx="14">
                  <c:v>21257</c:v>
                </c:pt>
                <c:pt idx="15">
                  <c:v>696341</c:v>
                </c:pt>
                <c:pt idx="16">
                  <c:v>137595</c:v>
                </c:pt>
                <c:pt idx="17">
                  <c:v>0</c:v>
                </c:pt>
                <c:pt idx="18">
                  <c:v>216895</c:v>
                </c:pt>
                <c:pt idx="19">
                  <c:v>42639</c:v>
                </c:pt>
                <c:pt idx="20">
                  <c:v>3</c:v>
                </c:pt>
                <c:pt idx="21">
                  <c:v>2739211</c:v>
                </c:pt>
                <c:pt idx="22">
                  <c:v>89610</c:v>
                </c:pt>
                <c:pt idx="23">
                  <c:v>0</c:v>
                </c:pt>
                <c:pt idx="24">
                  <c:v>0</c:v>
                </c:pt>
                <c:pt idx="25">
                  <c:v>365479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58289</c:v>
                </c:pt>
                <c:pt idx="2">
                  <c:v>200994</c:v>
                </c:pt>
                <c:pt idx="3">
                  <c:v>0</c:v>
                </c:pt>
                <c:pt idx="4">
                  <c:v>2070214</c:v>
                </c:pt>
                <c:pt idx="5">
                  <c:v>14538</c:v>
                </c:pt>
                <c:pt idx="6">
                  <c:v>3005656</c:v>
                </c:pt>
                <c:pt idx="7">
                  <c:v>661255</c:v>
                </c:pt>
                <c:pt idx="8">
                  <c:v>50680</c:v>
                </c:pt>
                <c:pt idx="9">
                  <c:v>0</c:v>
                </c:pt>
                <c:pt idx="10">
                  <c:v>0</c:v>
                </c:pt>
                <c:pt idx="11">
                  <c:v>837774</c:v>
                </c:pt>
                <c:pt idx="12">
                  <c:v>0</c:v>
                </c:pt>
                <c:pt idx="13">
                  <c:v>0</c:v>
                </c:pt>
                <c:pt idx="14">
                  <c:v>26359</c:v>
                </c:pt>
                <c:pt idx="15">
                  <c:v>719959</c:v>
                </c:pt>
                <c:pt idx="16">
                  <c:v>130494</c:v>
                </c:pt>
                <c:pt idx="17">
                  <c:v>0</c:v>
                </c:pt>
                <c:pt idx="18">
                  <c:v>228002</c:v>
                </c:pt>
                <c:pt idx="19">
                  <c:v>45394</c:v>
                </c:pt>
                <c:pt idx="20">
                  <c:v>0</c:v>
                </c:pt>
                <c:pt idx="21">
                  <c:v>2631477</c:v>
                </c:pt>
                <c:pt idx="22">
                  <c:v>98595</c:v>
                </c:pt>
                <c:pt idx="23">
                  <c:v>0</c:v>
                </c:pt>
                <c:pt idx="24">
                  <c:v>0</c:v>
                </c:pt>
                <c:pt idx="25">
                  <c:v>361381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63803"/>
        <c:axId val="39908995"/>
      </c:barChart>
      <c:catAx>
        <c:axId val="205638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08995"/>
        <c:crosses val="autoZero"/>
        <c:auto val="1"/>
        <c:lblAlgn val="ctr"/>
        <c:lblOffset val="100"/>
        <c:noMultiLvlLbl val="0"/>
      </c:catAx>
      <c:valAx>
        <c:axId val="399089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638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97465</c:v>
                </c:pt>
                <c:pt idx="2">
                  <c:v>7306</c:v>
                </c:pt>
                <c:pt idx="3">
                  <c:v>221</c:v>
                </c:pt>
                <c:pt idx="4">
                  <c:v>0</c:v>
                </c:pt>
                <c:pt idx="5">
                  <c:v>210107</c:v>
                </c:pt>
                <c:pt idx="6">
                  <c:v>1059104</c:v>
                </c:pt>
                <c:pt idx="7">
                  <c:v>1691694</c:v>
                </c:pt>
                <c:pt idx="8">
                  <c:v>54647</c:v>
                </c:pt>
                <c:pt idx="9">
                  <c:v>88007</c:v>
                </c:pt>
                <c:pt idx="10">
                  <c:v>1739</c:v>
                </c:pt>
                <c:pt idx="11">
                  <c:v>7213</c:v>
                </c:pt>
                <c:pt idx="12">
                  <c:v>10606</c:v>
                </c:pt>
                <c:pt idx="13">
                  <c:v>23140</c:v>
                </c:pt>
                <c:pt idx="14">
                  <c:v>2015</c:v>
                </c:pt>
                <c:pt idx="15">
                  <c:v>1187066</c:v>
                </c:pt>
                <c:pt idx="16">
                  <c:v>206252</c:v>
                </c:pt>
                <c:pt idx="17">
                  <c:v>0</c:v>
                </c:pt>
                <c:pt idx="18">
                  <c:v>3393</c:v>
                </c:pt>
                <c:pt idx="19">
                  <c:v>21202</c:v>
                </c:pt>
                <c:pt idx="20">
                  <c:v>1084</c:v>
                </c:pt>
                <c:pt idx="21">
                  <c:v>883968</c:v>
                </c:pt>
                <c:pt idx="22">
                  <c:v>19733</c:v>
                </c:pt>
                <c:pt idx="23">
                  <c:v>9594</c:v>
                </c:pt>
                <c:pt idx="24">
                  <c:v>38643</c:v>
                </c:pt>
                <c:pt idx="25">
                  <c:v>312063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92103</c:v>
                </c:pt>
                <c:pt idx="2">
                  <c:v>5646</c:v>
                </c:pt>
                <c:pt idx="3">
                  <c:v>0</c:v>
                </c:pt>
                <c:pt idx="4">
                  <c:v>0</c:v>
                </c:pt>
                <c:pt idx="5">
                  <c:v>238287</c:v>
                </c:pt>
                <c:pt idx="6">
                  <c:v>954517</c:v>
                </c:pt>
                <c:pt idx="7">
                  <c:v>1462696</c:v>
                </c:pt>
                <c:pt idx="8">
                  <c:v>54969</c:v>
                </c:pt>
                <c:pt idx="9">
                  <c:v>49748</c:v>
                </c:pt>
                <c:pt idx="10">
                  <c:v>743</c:v>
                </c:pt>
                <c:pt idx="11">
                  <c:v>2564</c:v>
                </c:pt>
                <c:pt idx="12">
                  <c:v>8942</c:v>
                </c:pt>
                <c:pt idx="13">
                  <c:v>21426</c:v>
                </c:pt>
                <c:pt idx="14">
                  <c:v>1044</c:v>
                </c:pt>
                <c:pt idx="15">
                  <c:v>949981</c:v>
                </c:pt>
                <c:pt idx="16">
                  <c:v>164307</c:v>
                </c:pt>
                <c:pt idx="17">
                  <c:v>765</c:v>
                </c:pt>
                <c:pt idx="18">
                  <c:v>2884</c:v>
                </c:pt>
                <c:pt idx="19">
                  <c:v>16949</c:v>
                </c:pt>
                <c:pt idx="20">
                  <c:v>558</c:v>
                </c:pt>
                <c:pt idx="21">
                  <c:v>655301</c:v>
                </c:pt>
                <c:pt idx="22">
                  <c:v>15206</c:v>
                </c:pt>
                <c:pt idx="23">
                  <c:v>11238</c:v>
                </c:pt>
                <c:pt idx="24">
                  <c:v>47493</c:v>
                </c:pt>
                <c:pt idx="25">
                  <c:v>305661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86052"/>
        <c:axId val="50448798"/>
      </c:barChart>
      <c:catAx>
        <c:axId val="180860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48798"/>
        <c:crosses val="autoZero"/>
        <c:auto val="1"/>
        <c:lblAlgn val="ctr"/>
        <c:lblOffset val="100"/>
        <c:noMultiLvlLbl val="0"/>
      </c:catAx>
      <c:valAx>
        <c:axId val="504487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860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26548</c:v>
                </c:pt>
                <c:pt idx="2">
                  <c:v>61390</c:v>
                </c:pt>
                <c:pt idx="3">
                  <c:v>0</c:v>
                </c:pt>
                <c:pt idx="4">
                  <c:v>491990</c:v>
                </c:pt>
                <c:pt idx="5">
                  <c:v>12010</c:v>
                </c:pt>
                <c:pt idx="6">
                  <c:v>580583</c:v>
                </c:pt>
                <c:pt idx="7">
                  <c:v>201509</c:v>
                </c:pt>
                <c:pt idx="8">
                  <c:v>30964</c:v>
                </c:pt>
                <c:pt idx="9">
                  <c:v>0</c:v>
                </c:pt>
                <c:pt idx="10">
                  <c:v>0</c:v>
                </c:pt>
                <c:pt idx="11">
                  <c:v>229404</c:v>
                </c:pt>
                <c:pt idx="12">
                  <c:v>0</c:v>
                </c:pt>
                <c:pt idx="13">
                  <c:v>0</c:v>
                </c:pt>
                <c:pt idx="14">
                  <c:v>13068</c:v>
                </c:pt>
                <c:pt idx="15">
                  <c:v>303276</c:v>
                </c:pt>
                <c:pt idx="16">
                  <c:v>30666</c:v>
                </c:pt>
                <c:pt idx="17">
                  <c:v>0</c:v>
                </c:pt>
                <c:pt idx="18">
                  <c:v>54895</c:v>
                </c:pt>
                <c:pt idx="19">
                  <c:v>11710</c:v>
                </c:pt>
                <c:pt idx="20">
                  <c:v>0</c:v>
                </c:pt>
                <c:pt idx="21">
                  <c:v>876791</c:v>
                </c:pt>
                <c:pt idx="22">
                  <c:v>44831</c:v>
                </c:pt>
                <c:pt idx="23">
                  <c:v>0</c:v>
                </c:pt>
                <c:pt idx="24">
                  <c:v>0</c:v>
                </c:pt>
                <c:pt idx="25">
                  <c:v>96914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20706</c:v>
                </c:pt>
                <c:pt idx="2">
                  <c:v>60432</c:v>
                </c:pt>
                <c:pt idx="3">
                  <c:v>0</c:v>
                </c:pt>
                <c:pt idx="4">
                  <c:v>446763</c:v>
                </c:pt>
                <c:pt idx="5">
                  <c:v>8945</c:v>
                </c:pt>
                <c:pt idx="6">
                  <c:v>553424</c:v>
                </c:pt>
                <c:pt idx="7">
                  <c:v>185831</c:v>
                </c:pt>
                <c:pt idx="8">
                  <c:v>24524</c:v>
                </c:pt>
                <c:pt idx="9">
                  <c:v>0</c:v>
                </c:pt>
                <c:pt idx="10">
                  <c:v>0</c:v>
                </c:pt>
                <c:pt idx="11">
                  <c:v>208316</c:v>
                </c:pt>
                <c:pt idx="12">
                  <c:v>0</c:v>
                </c:pt>
                <c:pt idx="13">
                  <c:v>0</c:v>
                </c:pt>
                <c:pt idx="14">
                  <c:v>15813</c:v>
                </c:pt>
                <c:pt idx="15">
                  <c:v>308601</c:v>
                </c:pt>
                <c:pt idx="16">
                  <c:v>28646</c:v>
                </c:pt>
                <c:pt idx="17">
                  <c:v>0</c:v>
                </c:pt>
                <c:pt idx="18">
                  <c:v>57030</c:v>
                </c:pt>
                <c:pt idx="19">
                  <c:v>14333</c:v>
                </c:pt>
                <c:pt idx="20">
                  <c:v>0</c:v>
                </c:pt>
                <c:pt idx="21">
                  <c:v>835927</c:v>
                </c:pt>
                <c:pt idx="22">
                  <c:v>48211</c:v>
                </c:pt>
                <c:pt idx="23">
                  <c:v>0</c:v>
                </c:pt>
                <c:pt idx="24">
                  <c:v>0</c:v>
                </c:pt>
                <c:pt idx="25">
                  <c:v>92577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86283"/>
        <c:axId val="47965185"/>
      </c:barChart>
      <c:catAx>
        <c:axId val="476862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65185"/>
        <c:crosses val="autoZero"/>
        <c:auto val="1"/>
        <c:lblAlgn val="ctr"/>
        <c:lblOffset val="100"/>
        <c:noMultiLvlLbl val="0"/>
      </c:catAx>
      <c:valAx>
        <c:axId val="479651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862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4513</c:v>
                </c:pt>
                <c:pt idx="2">
                  <c:v>2084</c:v>
                </c:pt>
                <c:pt idx="3">
                  <c:v>0</c:v>
                </c:pt>
                <c:pt idx="4">
                  <c:v>2929</c:v>
                </c:pt>
                <c:pt idx="5">
                  <c:v>22270</c:v>
                </c:pt>
                <c:pt idx="6">
                  <c:v>80079</c:v>
                </c:pt>
                <c:pt idx="7">
                  <c:v>362952</c:v>
                </c:pt>
                <c:pt idx="8">
                  <c:v>11363</c:v>
                </c:pt>
                <c:pt idx="9">
                  <c:v>288</c:v>
                </c:pt>
                <c:pt idx="10">
                  <c:v>59</c:v>
                </c:pt>
                <c:pt idx="11">
                  <c:v>959</c:v>
                </c:pt>
                <c:pt idx="12">
                  <c:v>3251</c:v>
                </c:pt>
                <c:pt idx="13">
                  <c:v>145</c:v>
                </c:pt>
                <c:pt idx="14">
                  <c:v>13618</c:v>
                </c:pt>
                <c:pt idx="15">
                  <c:v>229139</c:v>
                </c:pt>
                <c:pt idx="16">
                  <c:v>76968</c:v>
                </c:pt>
                <c:pt idx="17">
                  <c:v>275</c:v>
                </c:pt>
                <c:pt idx="18">
                  <c:v>1268</c:v>
                </c:pt>
                <c:pt idx="19">
                  <c:v>2146</c:v>
                </c:pt>
                <c:pt idx="20">
                  <c:v>109729</c:v>
                </c:pt>
                <c:pt idx="21">
                  <c:v>45906</c:v>
                </c:pt>
                <c:pt idx="22">
                  <c:v>202087</c:v>
                </c:pt>
                <c:pt idx="23">
                  <c:v>8119</c:v>
                </c:pt>
                <c:pt idx="24">
                  <c:v>127971</c:v>
                </c:pt>
                <c:pt idx="25">
                  <c:v>262398</c:v>
                </c:pt>
                <c:pt idx="26">
                  <c:v>350217</c:v>
                </c:pt>
                <c:pt idx="2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1795</c:v>
                </c:pt>
                <c:pt idx="2">
                  <c:v>2998</c:v>
                </c:pt>
                <c:pt idx="3">
                  <c:v>0</c:v>
                </c:pt>
                <c:pt idx="4">
                  <c:v>2091</c:v>
                </c:pt>
                <c:pt idx="5">
                  <c:v>18911</c:v>
                </c:pt>
                <c:pt idx="6">
                  <c:v>70136</c:v>
                </c:pt>
                <c:pt idx="7">
                  <c:v>388292</c:v>
                </c:pt>
                <c:pt idx="8">
                  <c:v>13927</c:v>
                </c:pt>
                <c:pt idx="9">
                  <c:v>2042</c:v>
                </c:pt>
                <c:pt idx="10">
                  <c:v>249</c:v>
                </c:pt>
                <c:pt idx="11">
                  <c:v>1196</c:v>
                </c:pt>
                <c:pt idx="12">
                  <c:v>0</c:v>
                </c:pt>
                <c:pt idx="13">
                  <c:v>10</c:v>
                </c:pt>
                <c:pt idx="14">
                  <c:v>8854</c:v>
                </c:pt>
                <c:pt idx="15">
                  <c:v>153810</c:v>
                </c:pt>
                <c:pt idx="16">
                  <c:v>52064</c:v>
                </c:pt>
                <c:pt idx="17">
                  <c:v>207</c:v>
                </c:pt>
                <c:pt idx="18">
                  <c:v>11805</c:v>
                </c:pt>
                <c:pt idx="19">
                  <c:v>1563</c:v>
                </c:pt>
                <c:pt idx="20">
                  <c:v>129861</c:v>
                </c:pt>
                <c:pt idx="21">
                  <c:v>41135</c:v>
                </c:pt>
                <c:pt idx="22">
                  <c:v>190903</c:v>
                </c:pt>
                <c:pt idx="23">
                  <c:v>4369</c:v>
                </c:pt>
                <c:pt idx="24">
                  <c:v>119285</c:v>
                </c:pt>
                <c:pt idx="25">
                  <c:v>311356</c:v>
                </c:pt>
                <c:pt idx="26">
                  <c:v>333726</c:v>
                </c:pt>
                <c:pt idx="2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49920"/>
        <c:axId val="24070221"/>
      </c:barChart>
      <c:catAx>
        <c:axId val="66549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70221"/>
        <c:crosses val="autoZero"/>
        <c:auto val="1"/>
        <c:lblAlgn val="ctr"/>
        <c:lblOffset val="100"/>
        <c:noMultiLvlLbl val="0"/>
      </c:catAx>
      <c:valAx>
        <c:axId val="240702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499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42954259.036999993</c:v>
              </c:pt>
              <c:pt idx="1">
                <c:v>43827345.092000008</c:v>
              </c:pt>
              <c:pt idx="2">
                <c:v>48128354.593000002</c:v>
              </c:pt>
              <c:pt idx="3">
                <c:v>47559990.523000002</c:v>
              </c:pt>
              <c:pt idx="4">
                <c:v>47782506.052000001</c:v>
              </c:pt>
              <c:pt idx="5">
                <c:v>45418641.066999987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11-4DE4-91D2-0D4D64382CA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11-4DE4-91D2-0D4D64382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648884"/>
        <c:axId val="21799286"/>
      </c:lineChart>
      <c:catAx>
        <c:axId val="656488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99286"/>
        <c:crosses val="autoZero"/>
        <c:auto val="1"/>
        <c:lblAlgn val="ctr"/>
        <c:lblOffset val="100"/>
        <c:noMultiLvlLbl val="0"/>
      </c:catAx>
      <c:valAx>
        <c:axId val="2179928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488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  <c:pt idx="2">
                <c:v>15171719</c:v>
              </c:pt>
              <c:pt idx="3">
                <c:v>15714638</c:v>
              </c:pt>
              <c:pt idx="4">
                <c:v>14761689</c:v>
              </c:pt>
              <c:pt idx="5">
                <c:v>13461209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27-4391-97F5-DC658FDFCAF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27-4391-97F5-DC658FDFC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1103"/>
        <c:axId val="61860641"/>
      </c:lineChart>
      <c:catAx>
        <c:axId val="51611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60641"/>
        <c:crosses val="autoZero"/>
        <c:auto val="1"/>
        <c:lblAlgn val="ctr"/>
        <c:lblOffset val="100"/>
        <c:noMultiLvlLbl val="0"/>
      </c:catAx>
      <c:valAx>
        <c:axId val="6186064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110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6461339</c:v>
              </c:pt>
              <c:pt idx="5">
                <c:v>6548877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73-48F6-9B2B-D1C31FB37D4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73-48F6-9B2B-D1C31FB37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9457"/>
        <c:axId val="44772954"/>
      </c:lineChart>
      <c:catAx>
        <c:axId val="502594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72954"/>
        <c:crosses val="autoZero"/>
        <c:auto val="1"/>
        <c:lblAlgn val="ctr"/>
        <c:lblOffset val="100"/>
        <c:noMultiLvlLbl val="0"/>
      </c:catAx>
      <c:valAx>
        <c:axId val="447729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594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4494878</c:v>
                </c:pt>
                <c:pt idx="1">
                  <c:v>27440</c:v>
                </c:pt>
                <c:pt idx="2">
                  <c:v>47666</c:v>
                </c:pt>
                <c:pt idx="3">
                  <c:v>308734</c:v>
                </c:pt>
                <c:pt idx="4">
                  <c:v>13908532</c:v>
                </c:pt>
                <c:pt idx="5">
                  <c:v>434194</c:v>
                </c:pt>
                <c:pt idx="6">
                  <c:v>741343</c:v>
                </c:pt>
                <c:pt idx="7">
                  <c:v>8250930</c:v>
                </c:pt>
                <c:pt idx="8">
                  <c:v>9007424</c:v>
                </c:pt>
                <c:pt idx="9">
                  <c:v>12503217</c:v>
                </c:pt>
                <c:pt idx="10">
                  <c:v>4665491</c:v>
                </c:pt>
                <c:pt idx="11">
                  <c:v>353852</c:v>
                </c:pt>
                <c:pt idx="12">
                  <c:v>1239983</c:v>
                </c:pt>
                <c:pt idx="13">
                  <c:v>781268</c:v>
                </c:pt>
                <c:pt idx="14">
                  <c:v>10610606</c:v>
                </c:pt>
                <c:pt idx="15">
                  <c:v>5352350</c:v>
                </c:pt>
                <c:pt idx="16">
                  <c:v>41814</c:v>
                </c:pt>
                <c:pt idx="17">
                  <c:v>0</c:v>
                </c:pt>
                <c:pt idx="18">
                  <c:v>30482</c:v>
                </c:pt>
                <c:pt idx="19">
                  <c:v>694474</c:v>
                </c:pt>
                <c:pt idx="20">
                  <c:v>0</c:v>
                </c:pt>
                <c:pt idx="21">
                  <c:v>1716043</c:v>
                </c:pt>
                <c:pt idx="22">
                  <c:v>104328</c:v>
                </c:pt>
                <c:pt idx="23">
                  <c:v>220433</c:v>
                </c:pt>
                <c:pt idx="24">
                  <c:v>9173728</c:v>
                </c:pt>
                <c:pt idx="25">
                  <c:v>2016028</c:v>
                </c:pt>
                <c:pt idx="26">
                  <c:v>10636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5095787</c:v>
                </c:pt>
                <c:pt idx="1">
                  <c:v>32660</c:v>
                </c:pt>
                <c:pt idx="2">
                  <c:v>88583</c:v>
                </c:pt>
                <c:pt idx="3">
                  <c:v>297990</c:v>
                </c:pt>
                <c:pt idx="4">
                  <c:v>14628047</c:v>
                </c:pt>
                <c:pt idx="5">
                  <c:v>326779</c:v>
                </c:pt>
                <c:pt idx="6">
                  <c:v>766395</c:v>
                </c:pt>
                <c:pt idx="7">
                  <c:v>6751792</c:v>
                </c:pt>
                <c:pt idx="8">
                  <c:v>11743120</c:v>
                </c:pt>
                <c:pt idx="9">
                  <c:v>13477953</c:v>
                </c:pt>
                <c:pt idx="10">
                  <c:v>4384640</c:v>
                </c:pt>
                <c:pt idx="11">
                  <c:v>298404</c:v>
                </c:pt>
                <c:pt idx="12">
                  <c:v>1285927</c:v>
                </c:pt>
                <c:pt idx="13">
                  <c:v>850824</c:v>
                </c:pt>
                <c:pt idx="14">
                  <c:v>12106940</c:v>
                </c:pt>
                <c:pt idx="15">
                  <c:v>4191871</c:v>
                </c:pt>
                <c:pt idx="16">
                  <c:v>70349</c:v>
                </c:pt>
                <c:pt idx="17">
                  <c:v>0</c:v>
                </c:pt>
                <c:pt idx="18">
                  <c:v>31256</c:v>
                </c:pt>
                <c:pt idx="19">
                  <c:v>677032</c:v>
                </c:pt>
                <c:pt idx="20">
                  <c:v>0</c:v>
                </c:pt>
                <c:pt idx="21">
                  <c:v>2015199</c:v>
                </c:pt>
                <c:pt idx="22">
                  <c:v>84542</c:v>
                </c:pt>
                <c:pt idx="23">
                  <c:v>311940</c:v>
                </c:pt>
                <c:pt idx="24">
                  <c:v>10438895</c:v>
                </c:pt>
                <c:pt idx="25">
                  <c:v>1710249</c:v>
                </c:pt>
                <c:pt idx="26">
                  <c:v>15000</c:v>
                </c:pt>
                <c:pt idx="27">
                  <c:v>138468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352244"/>
        <c:axId val="6720108"/>
      </c:barChart>
      <c:catAx>
        <c:axId val="593522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20108"/>
        <c:crosses val="autoZero"/>
        <c:auto val="1"/>
        <c:lblAlgn val="ctr"/>
        <c:lblOffset val="100"/>
        <c:noMultiLvlLbl val="0"/>
      </c:catAx>
      <c:valAx>
        <c:axId val="67201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522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  <c:pt idx="2">
                <c:v>24372870</c:v>
              </c:pt>
              <c:pt idx="3">
                <c:v>23981883</c:v>
              </c:pt>
              <c:pt idx="4">
                <c:v>25347736</c:v>
              </c:pt>
              <c:pt idx="5">
                <c:v>24205232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93-4983-8E40-9CA13749E48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93-4983-8E40-9CA13749E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54944"/>
        <c:axId val="48053411"/>
      </c:lineChart>
      <c:catAx>
        <c:axId val="180549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53411"/>
        <c:crosses val="autoZero"/>
        <c:auto val="1"/>
        <c:lblAlgn val="ctr"/>
        <c:lblOffset val="100"/>
        <c:noMultiLvlLbl val="0"/>
      </c:catAx>
      <c:valAx>
        <c:axId val="480534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549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  <c:pt idx="2">
                <c:v>16011672</c:v>
              </c:pt>
              <c:pt idx="3">
                <c:v>16487041</c:v>
              </c:pt>
              <c:pt idx="4">
                <c:v>17106258</c:v>
              </c:pt>
              <c:pt idx="5">
                <c:v>16358777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F7-4BCA-8FB9-248350EA20F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F7-4BCA-8FB9-248350EA2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53446"/>
        <c:axId val="55141732"/>
      </c:lineChart>
      <c:catAx>
        <c:axId val="669534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41732"/>
        <c:crosses val="autoZero"/>
        <c:auto val="1"/>
        <c:lblAlgn val="ctr"/>
        <c:lblOffset val="100"/>
        <c:noMultiLvlLbl val="0"/>
      </c:catAx>
      <c:valAx>
        <c:axId val="5514173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5344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  <c:pt idx="2">
                <c:v>1502434.5</c:v>
              </c:pt>
              <c:pt idx="3">
                <c:v>1574006.25</c:v>
              </c:pt>
              <c:pt idx="4">
                <c:v>1691851.75</c:v>
              </c:pt>
              <c:pt idx="5">
                <c:v>1603411.25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B9-4F7B-A7A7-9B8B2C36E35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B9-4F7B-A7A7-9B8B2C36E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90133"/>
        <c:axId val="33988185"/>
      </c:lineChart>
      <c:catAx>
        <c:axId val="448901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88185"/>
        <c:crosses val="autoZero"/>
        <c:auto val="1"/>
        <c:lblAlgn val="ctr"/>
        <c:lblOffset val="100"/>
        <c:noMultiLvlLbl val="0"/>
      </c:catAx>
      <c:valAx>
        <c:axId val="339881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9013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-6.2180115275854209E-2</c:v>
              </c:pt>
              <c:pt idx="1">
                <c:v>-2.3347739467804881E-2</c:v>
              </c:pt>
              <c:pt idx="2">
                <c:v>-9.8961308090109723E-3</c:v>
              </c:pt>
              <c:pt idx="3">
                <c:v>-1.540326183782559E-2</c:v>
              </c:pt>
              <c:pt idx="4">
                <c:v>-2.6371129079281519E-2</c:v>
              </c:pt>
              <c:pt idx="5">
                <c:v>-2.8802679883528689E-2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CD-4C91-94C7-39B97CCA227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CD-4C91-94C7-39B97CCA2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95422"/>
        <c:axId val="62818172"/>
      </c:lineChart>
      <c:catAx>
        <c:axId val="626954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18172"/>
        <c:crosses val="autoZero"/>
        <c:auto val="1"/>
        <c:lblAlgn val="ctr"/>
        <c:lblOffset val="100"/>
        <c:noMultiLvlLbl val="0"/>
      </c:catAx>
      <c:valAx>
        <c:axId val="628181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954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  <c:pt idx="2">
                <c:v>-4.5934702063176958E-2</c:v>
              </c:pt>
              <c:pt idx="3">
                <c:v>-3.5604913361123369E-2</c:v>
              </c:pt>
              <c:pt idx="4">
                <c:v>-4.4058794754613939E-2</c:v>
              </c:pt>
              <c:pt idx="5">
                <c:v>-5.339589108950038E-2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AC-4013-8FB2-23254C3F446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AC-4013-8FB2-23254C3F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1871"/>
        <c:axId val="4438146"/>
      </c:lineChart>
      <c:catAx>
        <c:axId val="645518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8146"/>
        <c:crosses val="autoZero"/>
        <c:auto val="1"/>
        <c:lblAlgn val="ctr"/>
        <c:lblOffset val="100"/>
        <c:noMultiLvlLbl val="0"/>
      </c:catAx>
      <c:valAx>
        <c:axId val="44381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518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-4.5973020223122767E-2</c:v>
              </c:pt>
              <c:pt idx="5">
                <c:v>-4.6691688212246452E-2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D2-4352-AD3E-CA5820C49B1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6D2-4352-AD3E-CA5820C49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106293"/>
        <c:axId val="5435051"/>
      </c:lineChart>
      <c:catAx>
        <c:axId val="54106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5051"/>
        <c:crosses val="autoZero"/>
        <c:auto val="1"/>
        <c:lblAlgn val="ctr"/>
        <c:lblOffset val="100"/>
        <c:noMultiLvlLbl val="0"/>
      </c:catAx>
      <c:valAx>
        <c:axId val="54350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062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  <c:pt idx="2">
                <c:v>1.0322186539330371E-2</c:v>
              </c:pt>
              <c:pt idx="3">
                <c:v>-1.169463694218331E-3</c:v>
              </c:pt>
              <c:pt idx="4">
                <c:v>-6.7380340766693969E-3</c:v>
              </c:pt>
              <c:pt idx="5">
                <c:v>-5.1451139233384957E-3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BE-4657-BD90-7E9FFCDF177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BE-4657-BD90-7E9FFCDF1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07805"/>
        <c:axId val="52123756"/>
      </c:lineChart>
      <c:catAx>
        <c:axId val="181078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23756"/>
        <c:crosses val="autoZero"/>
        <c:auto val="1"/>
        <c:lblAlgn val="ctr"/>
        <c:lblOffset val="100"/>
        <c:noMultiLvlLbl val="0"/>
      </c:catAx>
      <c:valAx>
        <c:axId val="521237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078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  <c:pt idx="2">
                <c:v>-1.710177386076173E-2</c:v>
              </c:pt>
              <c:pt idx="3">
                <c:v>-2.1924485779173612E-2</c:v>
              </c:pt>
              <c:pt idx="4">
                <c:v>-2.5513072997828349E-2</c:v>
              </c:pt>
              <c:pt idx="5">
                <c:v>-2.6910611612455889E-2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13-4883-AF04-B973516D28E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13-4883-AF04-B973516D2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4747"/>
        <c:axId val="39454632"/>
      </c:lineChart>
      <c:catAx>
        <c:axId val="74847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54632"/>
        <c:crosses val="autoZero"/>
        <c:auto val="1"/>
        <c:lblAlgn val="ctr"/>
        <c:lblOffset val="100"/>
        <c:noMultiLvlLbl val="0"/>
      </c:catAx>
      <c:valAx>
        <c:axId val="394546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847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  <c:pt idx="2">
                <c:v>7.517699722208393E-3</c:v>
              </c:pt>
              <c:pt idx="3">
                <c:v>5.3303092157916954E-3</c:v>
              </c:pt>
              <c:pt idx="4">
                <c:v>5.7879010359678249E-3</c:v>
              </c:pt>
              <c:pt idx="5">
                <c:v>6.3196209386497948E-3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F4-49AC-B022-2D59B191251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F4-49AC-B022-2D59B191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13448"/>
        <c:axId val="55876000"/>
      </c:lineChart>
      <c:catAx>
        <c:axId val="164134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76000"/>
        <c:crosses val="autoZero"/>
        <c:auto val="1"/>
        <c:lblAlgn val="ctr"/>
        <c:lblOffset val="100"/>
        <c:noMultiLvlLbl val="0"/>
      </c:catAx>
      <c:valAx>
        <c:axId val="558760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134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6-4643-B7DE-C49BFF23E4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6-4643-B7DE-C49BFF23E4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6-4643-B7DE-C49BFF23E4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6-4643-B7DE-C49BFF23E4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6-4643-B7DE-C49BFF23E4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6-4643-B7DE-C49BFF23E4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6-4643-B7DE-C49BFF23E4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6-4643-B7DE-C49BFF23E4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16-4643-B7DE-C49BFF23E45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6-4643-B7DE-C49BFF23E45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16-4643-B7DE-C49BFF23E45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553.53308289799998</c:v>
              </c:pt>
              <c:pt idx="1">
                <c:v>554.96420075399999</c:v>
              </c:pt>
              <c:pt idx="2">
                <c:v>556.15960415100005</c:v>
              </c:pt>
              <c:pt idx="3">
                <c:v>557.09193752100009</c:v>
              </c:pt>
              <c:pt idx="4">
                <c:v>556.67533589200002</c:v>
              </c:pt>
              <c:pt idx="5">
                <c:v>557.75781040300012</c:v>
              </c:pt>
              <c:pt idx="6">
                <c:v>554.90982133600005</c:v>
              </c:pt>
              <c:pt idx="7">
                <c:v>555.68321910199995</c:v>
              </c:pt>
              <c:pt idx="8">
                <c:v>556.40937955599998</c:v>
              </c:pt>
              <c:pt idx="9">
                <c:v>554.90320780600007</c:v>
              </c:pt>
              <c:pt idx="10">
                <c:v>551.52133015799984</c:v>
              </c:pt>
              <c:pt idx="11">
                <c:v>549.58226648699997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A16-4643-B7DE-C49BFF23E4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92972"/>
        <c:axId val="7096838"/>
      </c:lineChart>
      <c:catAx>
        <c:axId val="61929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96838"/>
        <c:crosses val="autoZero"/>
        <c:auto val="1"/>
        <c:lblAlgn val="ctr"/>
        <c:lblOffset val="100"/>
        <c:noMultiLvlLbl val="0"/>
      </c:catAx>
      <c:valAx>
        <c:axId val="70968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29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1735430</c:v>
                </c:pt>
                <c:pt idx="1">
                  <c:v>623698</c:v>
                </c:pt>
                <c:pt idx="2">
                  <c:v>1993630</c:v>
                </c:pt>
                <c:pt idx="3">
                  <c:v>1287458</c:v>
                </c:pt>
                <c:pt idx="4">
                  <c:v>170046</c:v>
                </c:pt>
                <c:pt idx="5">
                  <c:v>829321</c:v>
                </c:pt>
                <c:pt idx="6">
                  <c:v>178728</c:v>
                </c:pt>
                <c:pt idx="7">
                  <c:v>1824894</c:v>
                </c:pt>
                <c:pt idx="8">
                  <c:v>2219333</c:v>
                </c:pt>
                <c:pt idx="9">
                  <c:v>3179611</c:v>
                </c:pt>
                <c:pt idx="10">
                  <c:v>3891611</c:v>
                </c:pt>
                <c:pt idx="11">
                  <c:v>4000</c:v>
                </c:pt>
                <c:pt idx="12">
                  <c:v>1645236</c:v>
                </c:pt>
                <c:pt idx="13">
                  <c:v>7086907</c:v>
                </c:pt>
                <c:pt idx="14">
                  <c:v>2756423</c:v>
                </c:pt>
                <c:pt idx="15">
                  <c:v>233599</c:v>
                </c:pt>
                <c:pt idx="16">
                  <c:v>501047</c:v>
                </c:pt>
                <c:pt idx="17">
                  <c:v>579514</c:v>
                </c:pt>
                <c:pt idx="18">
                  <c:v>8264</c:v>
                </c:pt>
                <c:pt idx="19">
                  <c:v>391630</c:v>
                </c:pt>
                <c:pt idx="20">
                  <c:v>501254</c:v>
                </c:pt>
                <c:pt idx="21">
                  <c:v>197741</c:v>
                </c:pt>
                <c:pt idx="22">
                  <c:v>1468358</c:v>
                </c:pt>
                <c:pt idx="23">
                  <c:v>988318</c:v>
                </c:pt>
                <c:pt idx="24">
                  <c:v>4002164</c:v>
                </c:pt>
                <c:pt idx="25">
                  <c:v>1326638</c:v>
                </c:pt>
                <c:pt idx="26">
                  <c:v>147446</c:v>
                </c:pt>
                <c:pt idx="27">
                  <c:v>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2227638</c:v>
                </c:pt>
                <c:pt idx="1">
                  <c:v>977686</c:v>
                </c:pt>
                <c:pt idx="2">
                  <c:v>1806149</c:v>
                </c:pt>
                <c:pt idx="3">
                  <c:v>1312350</c:v>
                </c:pt>
                <c:pt idx="4">
                  <c:v>76935</c:v>
                </c:pt>
                <c:pt idx="5">
                  <c:v>915280</c:v>
                </c:pt>
                <c:pt idx="6">
                  <c:v>185143</c:v>
                </c:pt>
                <c:pt idx="7">
                  <c:v>2335109</c:v>
                </c:pt>
                <c:pt idx="8">
                  <c:v>2004478</c:v>
                </c:pt>
                <c:pt idx="9">
                  <c:v>4426962</c:v>
                </c:pt>
                <c:pt idx="10">
                  <c:v>3731941</c:v>
                </c:pt>
                <c:pt idx="11">
                  <c:v>2726</c:v>
                </c:pt>
                <c:pt idx="12">
                  <c:v>2012143</c:v>
                </c:pt>
                <c:pt idx="13">
                  <c:v>5886192</c:v>
                </c:pt>
                <c:pt idx="14">
                  <c:v>2557997</c:v>
                </c:pt>
                <c:pt idx="15">
                  <c:v>203843</c:v>
                </c:pt>
                <c:pt idx="16">
                  <c:v>722079</c:v>
                </c:pt>
                <c:pt idx="17">
                  <c:v>641489</c:v>
                </c:pt>
                <c:pt idx="18">
                  <c:v>7000</c:v>
                </c:pt>
                <c:pt idx="19">
                  <c:v>396583</c:v>
                </c:pt>
                <c:pt idx="20">
                  <c:v>397811</c:v>
                </c:pt>
                <c:pt idx="21">
                  <c:v>170476</c:v>
                </c:pt>
                <c:pt idx="22">
                  <c:v>1608820</c:v>
                </c:pt>
                <c:pt idx="23">
                  <c:v>915357</c:v>
                </c:pt>
                <c:pt idx="24">
                  <c:v>4646425</c:v>
                </c:pt>
                <c:pt idx="25">
                  <c:v>1425381</c:v>
                </c:pt>
                <c:pt idx="26">
                  <c:v>123559</c:v>
                </c:pt>
                <c:pt idx="27">
                  <c:v>191663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31767"/>
        <c:axId val="45328340"/>
      </c:barChart>
      <c:catAx>
        <c:axId val="23317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28340"/>
        <c:crosses val="autoZero"/>
        <c:auto val="1"/>
        <c:lblAlgn val="ctr"/>
        <c:lblOffset val="100"/>
        <c:noMultiLvlLbl val="0"/>
      </c:catAx>
      <c:valAx>
        <c:axId val="453283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17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61-49B5-9F7D-42734142D2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1-49B5-9F7D-42734142D2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1-49B5-9F7D-42734142D2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1-49B5-9F7D-42734142D2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1-49B5-9F7D-42734142D2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1-49B5-9F7D-42734142D2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1-49B5-9F7D-42734142D2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1-49B5-9F7D-42734142D2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1-49B5-9F7D-42734142D2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1-49B5-9F7D-42734142D2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1-49B5-9F7D-42734142D23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178.77118400000001</c:v>
              </c:pt>
              <c:pt idx="1">
                <c:v>179.304485</c:v>
              </c:pt>
              <c:pt idx="2">
                <c:v>179.18114800000001</c:v>
              </c:pt>
              <c:pt idx="3">
                <c:v>178.60898</c:v>
              </c:pt>
              <c:pt idx="4">
                <c:v>178.537678</c:v>
              </c:pt>
              <c:pt idx="5">
                <c:v>178.78799699999999</c:v>
              </c:pt>
              <c:pt idx="6">
                <c:v>177.12248399999999</c:v>
              </c:pt>
              <c:pt idx="7">
                <c:v>176.696786</c:v>
              </c:pt>
              <c:pt idx="8">
                <c:v>176.71865700000001</c:v>
              </c:pt>
              <c:pt idx="9">
                <c:v>176.621015</c:v>
              </c:pt>
              <c:pt idx="10">
                <c:v>175.402424</c:v>
              </c:pt>
              <c:pt idx="11">
                <c:v>173.88515200000001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C61-49B5-9F7D-42734142D2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708314"/>
        <c:axId val="19988187"/>
      </c:lineChart>
      <c:catAx>
        <c:axId val="447083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88187"/>
        <c:crosses val="autoZero"/>
        <c:auto val="1"/>
        <c:lblAlgn val="ctr"/>
        <c:lblOffset val="100"/>
        <c:noMultiLvlLbl val="0"/>
      </c:catAx>
      <c:valAx>
        <c:axId val="199881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083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1-4958-9AD6-576CAC2242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31-4958-9AD6-576CAC2242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31-4958-9AD6-576CAC2242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1-4958-9AD6-576CAC2242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1-4958-9AD6-576CAC2242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1-4958-9AD6-576CAC2242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1-4958-9AD6-576CAC2242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1-4958-9AD6-576CAC2242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31-4958-9AD6-576CAC22427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1-4958-9AD6-576CAC2242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31-4958-9AD6-576CAC22427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84.840806000000001</c:v>
              </c:pt>
              <c:pt idx="2">
                <c:v>84.871956999999995</c:v>
              </c:pt>
              <c:pt idx="3">
                <c:v>84.825072999999989</c:v>
              </c:pt>
              <c:pt idx="4">
                <c:v>84.887242999999998</c:v>
              </c:pt>
              <c:pt idx="5">
                <c:v>84.763587000000001</c:v>
              </c:pt>
              <c:pt idx="6">
                <c:v>83.41211899999999</c:v>
              </c:pt>
              <c:pt idx="7">
                <c:v>84.13277699999999</c:v>
              </c:pt>
              <c:pt idx="8">
                <c:v>84.862971999999999</c:v>
              </c:pt>
              <c:pt idx="9">
                <c:v>84.488761999999994</c:v>
              </c:pt>
              <c:pt idx="10">
                <c:v>83.153925000000001</c:v>
              </c:pt>
              <c:pt idx="11">
                <c:v>82.806775000000002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A31-4958-9AD6-576CAC2242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169781"/>
        <c:axId val="11698392"/>
      </c:lineChart>
      <c:catAx>
        <c:axId val="271697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8392"/>
        <c:crosses val="autoZero"/>
        <c:auto val="1"/>
        <c:lblAlgn val="ctr"/>
        <c:lblOffset val="100"/>
        <c:noMultiLvlLbl val="0"/>
      </c:catAx>
      <c:valAx>
        <c:axId val="116983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697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3-4978-94BF-F6E4996199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3-4978-94BF-F6E4996199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3-4978-94BF-F6E4996199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3-4978-94BF-F6E4996199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3-4978-94BF-F6E4996199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3-4978-94BF-F6E4996199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3-4978-94BF-F6E4996199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83-4978-94BF-F6E4996199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83-4978-94BF-F6E4996199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83-4978-94BF-F6E4996199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83-4978-94BF-F6E4996199B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273.760852</c:v>
              </c:pt>
              <c:pt idx="1">
                <c:v>274.98017499999997</c:v>
              </c:pt>
              <c:pt idx="2">
                <c:v>276.26904500000001</c:v>
              </c:pt>
              <c:pt idx="3">
                <c:v>277.760244</c:v>
              </c:pt>
              <c:pt idx="4">
                <c:v>277.42839700000002</c:v>
              </c:pt>
              <c:pt idx="5">
                <c:v>278.50822499999998</c:v>
              </c:pt>
              <c:pt idx="6">
                <c:v>278.89712600000001</c:v>
              </c:pt>
              <c:pt idx="7">
                <c:v>279.27066400000001</c:v>
              </c:pt>
              <c:pt idx="8">
                <c:v>279.20234799999997</c:v>
              </c:pt>
              <c:pt idx="9">
                <c:v>278.4006</c:v>
              </c:pt>
              <c:pt idx="10">
                <c:v>277.71269899999999</c:v>
              </c:pt>
              <c:pt idx="11">
                <c:v>277.77655700000003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283-4978-94BF-F6E4996199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225111"/>
        <c:axId val="8196747"/>
      </c:lineChart>
      <c:catAx>
        <c:axId val="332251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96747"/>
        <c:crosses val="autoZero"/>
        <c:auto val="1"/>
        <c:lblAlgn val="ctr"/>
        <c:lblOffset val="100"/>
        <c:noMultiLvlLbl val="0"/>
      </c:catAx>
      <c:valAx>
        <c:axId val="81967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251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BE-4191-98CA-C920A7BB3B2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E-4191-98CA-C920A7BB3B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BE-4191-98CA-C920A7BB3B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BE-4191-98CA-C920A7BB3B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BE-4191-98CA-C920A7BB3B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BE-4191-98CA-C920A7BB3B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BE-4191-98CA-C920A7BB3B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BE-4191-98CA-C920A7BB3B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BE-4191-98CA-C920A7BB3B2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BE-4191-98CA-C920A7BB3B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BE-4191-98CA-C920A7BB3B2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189.30317299999999</c:v>
              </c:pt>
              <c:pt idx="1">
                <c:v>190.546772</c:v>
              </c:pt>
              <c:pt idx="2">
                <c:v>191.68956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192.98977600000001</c:v>
              </c:pt>
              <c:pt idx="6">
                <c:v>193.28183000000001</c:v>
              </c:pt>
              <c:pt idx="7">
                <c:v>193.153808</c:v>
              </c:pt>
              <c:pt idx="8">
                <c:v>192.19220100000001</c:v>
              </c:pt>
              <c:pt idx="9">
                <c:v>191.59267</c:v>
              </c:pt>
              <c:pt idx="10">
                <c:v>190.910146</c:v>
              </c:pt>
              <c:pt idx="11">
                <c:v>190.34067999999999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CBE-4191-98CA-C920A7BB3B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165359"/>
        <c:axId val="16990825"/>
      </c:lineChart>
      <c:catAx>
        <c:axId val="141653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0825"/>
        <c:crosses val="autoZero"/>
        <c:auto val="1"/>
        <c:lblAlgn val="ctr"/>
        <c:lblOffset val="100"/>
        <c:noMultiLvlLbl val="0"/>
      </c:catAx>
      <c:valAx>
        <c:axId val="169908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53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1-4221-8A6B-A8BB2EBC83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1-4221-8A6B-A8BB2EBC83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1-4221-8A6B-A8BB2EBC83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1-4221-8A6B-A8BB2EBC83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1-4221-8A6B-A8BB2EBC83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1-4221-8A6B-A8BB2EBC83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1-4221-8A6B-A8BB2EBC83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1-4221-8A6B-A8BB2EBC83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1-4221-8A6B-A8BB2EBC83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1-4221-8A6B-A8BB2EBC83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1-4221-8A6B-A8BB2EBC832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18.197307250000001</c:v>
              </c:pt>
              <c:pt idx="7">
                <c:v>18.22108875</c:v>
              </c:pt>
              <c:pt idx="8">
                <c:v>18.164555</c:v>
              </c:pt>
              <c:pt idx="9">
                <c:v>18.163541250000002</c:v>
              </c:pt>
              <c:pt idx="10">
                <c:v>18.175950749999998</c:v>
              </c:pt>
              <c:pt idx="11">
                <c:v>18.190012500000002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EF1-4221-8A6B-A8BB2EBC83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063622"/>
        <c:axId val="51605043"/>
      </c:lineChart>
      <c:catAx>
        <c:axId val="590636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05043"/>
        <c:crosses val="autoZero"/>
        <c:auto val="1"/>
        <c:lblAlgn val="ctr"/>
        <c:lblOffset val="100"/>
        <c:noMultiLvlLbl val="0"/>
      </c:catAx>
      <c:valAx>
        <c:axId val="516050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636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1-4A8D-9BE6-5ED8BC7336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1-4A8D-9BE6-5ED8BC733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1-4A8D-9BE6-5ED8BC7336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1-4A8D-9BE6-5ED8BC7336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1-4A8D-9BE6-5ED8BC7336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1-4A8D-9BE6-5ED8BC7336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1-4A8D-9BE6-5ED8BC7336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1-4A8D-9BE6-5ED8BC7336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1-4A8D-9BE6-5ED8BC7336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31-4A8D-9BE6-5ED8BC7336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1-4A8D-9BE6-5ED8BC7336B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8.6532660051430576E-3</c:v>
              </c:pt>
              <c:pt idx="1">
                <c:v>1.650083449528494E-2</c:v>
              </c:pt>
              <c:pt idx="2">
                <c:v>1.9496235368777759E-2</c:v>
              </c:pt>
              <c:pt idx="3">
                <c:v>2.4294353117628131E-2</c:v>
              </c:pt>
              <c:pt idx="4">
                <c:v>1.9760644378641449E-2</c:v>
              </c:pt>
              <c:pt idx="5">
                <c:v>2.7013461676145559E-2</c:v>
              </c:pt>
              <c:pt idx="6">
                <c:v>1.8613911216753359E-2</c:v>
              </c:pt>
              <c:pt idx="7">
                <c:v>1.8994182913029709E-2</c:v>
              </c:pt>
              <c:pt idx="8">
                <c:v>2.0482766659843211E-2</c:v>
              </c:pt>
              <c:pt idx="9">
                <c:v>1.3759988058975979E-2</c:v>
              </c:pt>
              <c:pt idx="10">
                <c:v>4.2269585584152997E-4</c:v>
              </c:pt>
              <c:pt idx="11">
                <c:v>-5.9017542286842126E-3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031-4A8D-9BE6-5ED8BC733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23426"/>
        <c:axId val="63403865"/>
      </c:lineChart>
      <c:catAx>
        <c:axId val="8234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03865"/>
        <c:crosses val="autoZero"/>
        <c:auto val="1"/>
        <c:lblAlgn val="ctr"/>
        <c:lblOffset val="100"/>
        <c:noMultiLvlLbl val="0"/>
      </c:catAx>
      <c:valAx>
        <c:axId val="634038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34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4-437B-9D30-5392A71D61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4-437B-9D30-5392A71D61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4-437B-9D30-5392A71D61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4-437B-9D30-5392A71D61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4-437B-9D30-5392A71D61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4-437B-9D30-5392A71D61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4-437B-9D30-5392A71D61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4-437B-9D30-5392A71D61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4-437B-9D30-5392A71D61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4-437B-9D30-5392A71D61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4-437B-9D30-5392A71D61E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1.0811289341053959E-2</c:v>
              </c:pt>
              <c:pt idx="1">
                <c:v>1.9206978127012501E-2</c:v>
              </c:pt>
              <c:pt idx="2">
                <c:v>1.4726981860435801E-2</c:v>
              </c:pt>
              <c:pt idx="3">
                <c:v>1.238626899594039E-2</c:v>
              </c:pt>
              <c:pt idx="4">
                <c:v>1.1148513256508379E-2</c:v>
              </c:pt>
              <c:pt idx="5">
                <c:v>2.3075330917992451E-2</c:v>
              </c:pt>
              <c:pt idx="6">
                <c:v>8.3295896282505125E-3</c:v>
              </c:pt>
              <c:pt idx="7">
                <c:v>8.3275158473078582E-3</c:v>
              </c:pt>
              <c:pt idx="8">
                <c:v>7.2843938735804477E-3</c:v>
              </c:pt>
              <c:pt idx="9">
                <c:v>6.4361856711719501E-3</c:v>
              </c:pt>
              <c:pt idx="10">
                <c:v>-1.024325390504143E-2</c:v>
              </c:pt>
              <c:pt idx="11">
                <c:v>-2.7246326317580508E-2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C34-437B-9D30-5392A71D61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585623"/>
        <c:axId val="67004380"/>
      </c:lineChart>
      <c:catAx>
        <c:axId val="95856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04380"/>
        <c:crosses val="autoZero"/>
        <c:auto val="1"/>
        <c:lblAlgn val="ctr"/>
        <c:lblOffset val="100"/>
        <c:noMultiLvlLbl val="0"/>
      </c:catAx>
      <c:valAx>
        <c:axId val="670043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856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87-49C5-93CE-985320A075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7-49C5-93CE-985320A075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7-49C5-93CE-985320A075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7-49C5-93CE-985320A075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7-49C5-93CE-985320A075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7-49C5-93CE-985320A075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7-49C5-93CE-985320A075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7-49C5-93CE-985320A075B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7-49C5-93CE-985320A075B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7-49C5-93CE-985320A075B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7-49C5-93CE-985320A075B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-0.102091292487088</c:v>
              </c:pt>
              <c:pt idx="2">
                <c:v>-9.7340734805556814E-2</c:v>
              </c:pt>
              <c:pt idx="3">
                <c:v>-8.3230623548760457E-2</c:v>
              </c:pt>
              <c:pt idx="4">
                <c:v>-7.5895009075497802E-2</c:v>
              </c:pt>
              <c:pt idx="5">
                <c:v>-6.3873681836189508E-2</c:v>
              </c:pt>
              <c:pt idx="6">
                <c:v>-7.2199003130350631E-2</c:v>
              </c:pt>
              <c:pt idx="7">
                <c:v>-5.3822593059740582E-2</c:v>
              </c:pt>
              <c:pt idx="8">
                <c:v>-2.7125956271542542E-2</c:v>
              </c:pt>
              <c:pt idx="9">
                <c:v>-2.345434882700978E-2</c:v>
              </c:pt>
              <c:pt idx="10">
                <c:v>-4.2662616083047687E-2</c:v>
              </c:pt>
              <c:pt idx="11">
                <c:v>-2.8886970589386659E-2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887-49C5-93CE-985320A075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361007"/>
        <c:axId val="36313918"/>
      </c:lineChart>
      <c:catAx>
        <c:axId val="283610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13918"/>
        <c:crosses val="autoZero"/>
        <c:auto val="1"/>
        <c:lblAlgn val="ctr"/>
        <c:lblOffset val="100"/>
        <c:noMultiLvlLbl val="0"/>
      </c:catAx>
      <c:valAx>
        <c:axId val="363139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610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0E-4A42-BE00-BEA72A3A44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0E-4A42-BE00-BEA72A3A44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E-4A42-BE00-BEA72A3A44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E-4A42-BE00-BEA72A3A44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E-4A42-BE00-BEA72A3A44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E-4A42-BE00-BEA72A3A44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E-4A42-BE00-BEA72A3A44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E-4A42-BE00-BEA72A3A44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0E-4A42-BE00-BEA72A3A44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E-4A42-BE00-BEA72A3A44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0E-4A42-BE00-BEA72A3A447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4.6457423716765221E-2</c:v>
              </c:pt>
              <c:pt idx="1">
                <c:v>5.6483718442880623E-2</c:v>
              </c:pt>
              <c:pt idx="2">
                <c:v>6.3358675346498333E-2</c:v>
              </c:pt>
              <c:pt idx="3">
                <c:v>6.8702135116166199E-2</c:v>
              </c:pt>
              <c:pt idx="4">
                <c:v>5.7535493199258061E-2</c:v>
              </c:pt>
              <c:pt idx="5">
                <c:v>6.0955507015301107E-2</c:v>
              </c:pt>
              <c:pt idx="6">
                <c:v>5.7579610874493717E-2</c:v>
              </c:pt>
              <c:pt idx="7">
                <c:v>5.1856492163021108E-2</c:v>
              </c:pt>
              <c:pt idx="8">
                <c:v>4.544162527721194E-2</c:v>
              </c:pt>
              <c:pt idx="9">
                <c:v>3.2641148860653758E-2</c:v>
              </c:pt>
              <c:pt idx="10">
                <c:v>2.3152306889450001E-2</c:v>
              </c:pt>
              <c:pt idx="11">
                <c:v>1.765415916907688E-2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70E-4A42-BE00-BEA72A3A44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107983"/>
        <c:axId val="50762695"/>
      </c:lineChart>
      <c:catAx>
        <c:axId val="451079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62695"/>
        <c:crosses val="autoZero"/>
        <c:auto val="1"/>
        <c:lblAlgn val="ctr"/>
        <c:lblOffset val="100"/>
        <c:noMultiLvlLbl val="0"/>
      </c:catAx>
      <c:valAx>
        <c:axId val="507626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079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0A-44D0-8918-3B7A1C66D2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A-44D0-8918-3B7A1C66D2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A-44D0-8918-3B7A1C66D2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A-44D0-8918-3B7A1C66D2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A-44D0-8918-3B7A1C66D2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A-44D0-8918-3B7A1C66D2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A-44D0-8918-3B7A1C66D2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A-44D0-8918-3B7A1C66D2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A-44D0-8918-3B7A1C66D2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A-44D0-8918-3B7A1C66D20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A-44D0-8918-3B7A1C66D20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6.1442030786158702E-2</c:v>
              </c:pt>
              <c:pt idx="1">
                <c:v>7.7063439517779428E-2</c:v>
              </c:pt>
              <c:pt idx="2">
                <c:v>8.6737282963357559E-2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7.9861239320340963E-2</c:v>
              </c:pt>
              <c:pt idx="6">
                <c:v>7.6214671011255758E-2</c:v>
              </c:pt>
              <c:pt idx="7">
                <c:v>6.5550497080953965E-2</c:v>
              </c:pt>
              <c:pt idx="8">
                <c:v>4.9137777637644452E-2</c:v>
              </c:pt>
              <c:pt idx="9">
                <c:v>3.5056495150469449E-2</c:v>
              </c:pt>
              <c:pt idx="10">
                <c:v>2.2884936661069302E-2</c:v>
              </c:pt>
              <c:pt idx="11">
                <c:v>9.3979524323789306E-3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C0A-44D0-8918-3B7A1C66D2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845817"/>
        <c:axId val="12168403"/>
      </c:lineChart>
      <c:catAx>
        <c:axId val="158458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68403"/>
        <c:crosses val="autoZero"/>
        <c:auto val="1"/>
        <c:lblAlgn val="ctr"/>
        <c:lblOffset val="100"/>
        <c:noMultiLvlLbl val="0"/>
      </c:catAx>
      <c:valAx>
        <c:axId val="121684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458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191835</c:v>
                </c:pt>
                <c:pt idx="1">
                  <c:v>683090</c:v>
                </c:pt>
                <c:pt idx="2">
                  <c:v>888870</c:v>
                </c:pt>
                <c:pt idx="3">
                  <c:v>674524</c:v>
                </c:pt>
                <c:pt idx="4">
                  <c:v>33507969</c:v>
                </c:pt>
                <c:pt idx="5">
                  <c:v>1247760</c:v>
                </c:pt>
                <c:pt idx="6">
                  <c:v>7821924</c:v>
                </c:pt>
                <c:pt idx="7">
                  <c:v>23788755</c:v>
                </c:pt>
                <c:pt idx="8">
                  <c:v>4197243</c:v>
                </c:pt>
                <c:pt idx="9">
                  <c:v>453002</c:v>
                </c:pt>
                <c:pt idx="10">
                  <c:v>630879</c:v>
                </c:pt>
                <c:pt idx="11">
                  <c:v>317054</c:v>
                </c:pt>
                <c:pt idx="12">
                  <c:v>540019</c:v>
                </c:pt>
                <c:pt idx="13">
                  <c:v>845254</c:v>
                </c:pt>
                <c:pt idx="14">
                  <c:v>946197</c:v>
                </c:pt>
                <c:pt idx="15">
                  <c:v>10988674</c:v>
                </c:pt>
                <c:pt idx="16">
                  <c:v>2146622</c:v>
                </c:pt>
                <c:pt idx="17">
                  <c:v>571045</c:v>
                </c:pt>
                <c:pt idx="18">
                  <c:v>228784</c:v>
                </c:pt>
                <c:pt idx="19">
                  <c:v>394441</c:v>
                </c:pt>
                <c:pt idx="20">
                  <c:v>1208172</c:v>
                </c:pt>
                <c:pt idx="21">
                  <c:v>4982306</c:v>
                </c:pt>
                <c:pt idx="22">
                  <c:v>1873401</c:v>
                </c:pt>
                <c:pt idx="23">
                  <c:v>836443</c:v>
                </c:pt>
                <c:pt idx="24">
                  <c:v>1022730</c:v>
                </c:pt>
                <c:pt idx="25">
                  <c:v>37570321</c:v>
                </c:pt>
                <c:pt idx="26">
                  <c:v>2519191</c:v>
                </c:pt>
                <c:pt idx="27">
                  <c:v>398202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256306</c:v>
                </c:pt>
                <c:pt idx="1">
                  <c:v>576121</c:v>
                </c:pt>
                <c:pt idx="2">
                  <c:v>725332</c:v>
                </c:pt>
                <c:pt idx="3">
                  <c:v>627865</c:v>
                </c:pt>
                <c:pt idx="4">
                  <c:v>35129052</c:v>
                </c:pt>
                <c:pt idx="5">
                  <c:v>1139594</c:v>
                </c:pt>
                <c:pt idx="6">
                  <c:v>7486458</c:v>
                </c:pt>
                <c:pt idx="7">
                  <c:v>25896851</c:v>
                </c:pt>
                <c:pt idx="8">
                  <c:v>4273820</c:v>
                </c:pt>
                <c:pt idx="9">
                  <c:v>539793</c:v>
                </c:pt>
                <c:pt idx="10">
                  <c:v>550691</c:v>
                </c:pt>
                <c:pt idx="11">
                  <c:v>286926</c:v>
                </c:pt>
                <c:pt idx="12">
                  <c:v>351111</c:v>
                </c:pt>
                <c:pt idx="13">
                  <c:v>998487</c:v>
                </c:pt>
                <c:pt idx="14">
                  <c:v>937662</c:v>
                </c:pt>
                <c:pt idx="15">
                  <c:v>9944282</c:v>
                </c:pt>
                <c:pt idx="16">
                  <c:v>1424902</c:v>
                </c:pt>
                <c:pt idx="17">
                  <c:v>573147</c:v>
                </c:pt>
                <c:pt idx="18">
                  <c:v>219608</c:v>
                </c:pt>
                <c:pt idx="19">
                  <c:v>308360</c:v>
                </c:pt>
                <c:pt idx="20">
                  <c:v>1279244</c:v>
                </c:pt>
                <c:pt idx="21">
                  <c:v>4360941</c:v>
                </c:pt>
                <c:pt idx="22">
                  <c:v>1850859</c:v>
                </c:pt>
                <c:pt idx="23">
                  <c:v>847766</c:v>
                </c:pt>
                <c:pt idx="24">
                  <c:v>838969</c:v>
                </c:pt>
                <c:pt idx="25">
                  <c:v>37921517</c:v>
                </c:pt>
                <c:pt idx="26">
                  <c:v>2483883</c:v>
                </c:pt>
                <c:pt idx="27">
                  <c:v>376828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94609"/>
        <c:axId val="50859442"/>
      </c:barChart>
      <c:catAx>
        <c:axId val="424946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59442"/>
        <c:crosses val="autoZero"/>
        <c:auto val="1"/>
        <c:lblAlgn val="ctr"/>
        <c:lblOffset val="100"/>
        <c:noMultiLvlLbl val="0"/>
      </c:catAx>
      <c:valAx>
        <c:axId val="508594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946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E-42F4-A0F6-16759C21AE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0E-42F4-A0F6-16759C21AE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0E-42F4-A0F6-16759C21AE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E-42F4-A0F6-16759C21AE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E-42F4-A0F6-16759C21AE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E-42F4-A0F6-16759C21AE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E-42F4-A0F6-16759C21AE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0E-42F4-A0F6-16759C21AE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0E-42F4-A0F6-16759C21AE0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E-42F4-A0F6-16759C21AE0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0E-42F4-A0F6-16759C21AE0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0.1060921691643887</c:v>
              </c:pt>
              <c:pt idx="7">
                <c:v>9.6352643079385111E-2</c:v>
              </c:pt>
              <c:pt idx="8">
                <c:v>8.0883853804452552E-2</c:v>
              </c:pt>
              <c:pt idx="9">
                <c:v>6.7384020242376164E-2</c:v>
              </c:pt>
              <c:pt idx="10">
                <c:v>5.5379683465075907E-2</c:v>
              </c:pt>
              <c:pt idx="11">
                <c:v>4.3681991635345002E-2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10E-42F4-A0F6-16759C21AE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65413"/>
        <c:axId val="43288629"/>
      </c:lineChart>
      <c:catAx>
        <c:axId val="249654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88629"/>
        <c:crosses val="autoZero"/>
        <c:auto val="1"/>
        <c:lblAlgn val="ctr"/>
        <c:lblOffset val="100"/>
        <c:noMultiLvlLbl val="0"/>
      </c:catAx>
      <c:valAx>
        <c:axId val="432886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654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42954259.036999993</c:v>
              </c:pt>
              <c:pt idx="1">
                <c:v>43827345.092000008</c:v>
              </c:pt>
              <c:pt idx="2">
                <c:v>48128354.593000002</c:v>
              </c:pt>
              <c:pt idx="3">
                <c:v>47559990.523000002</c:v>
              </c:pt>
              <c:pt idx="4">
                <c:v>47782506.052000001</c:v>
              </c:pt>
              <c:pt idx="5">
                <c:v>45418641.066999987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00-44E9-9E32-4F31B2D1DE5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00-44E9-9E32-4F31B2D1D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648884"/>
        <c:axId val="21799286"/>
      </c:lineChart>
      <c:catAx>
        <c:axId val="656488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99286"/>
        <c:crosses val="autoZero"/>
        <c:auto val="1"/>
        <c:lblAlgn val="ctr"/>
        <c:lblOffset val="100"/>
        <c:noMultiLvlLbl val="0"/>
      </c:catAx>
      <c:valAx>
        <c:axId val="2179928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488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  <c:pt idx="2">
                <c:v>15171719</c:v>
              </c:pt>
              <c:pt idx="3">
                <c:v>15714638</c:v>
              </c:pt>
              <c:pt idx="4">
                <c:v>14761689</c:v>
              </c:pt>
              <c:pt idx="5">
                <c:v>13461209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71-4081-B7EE-8960486F67C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71-4081-B7EE-8960486F6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1103"/>
        <c:axId val="61860641"/>
      </c:lineChart>
      <c:catAx>
        <c:axId val="51611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60641"/>
        <c:crosses val="autoZero"/>
        <c:auto val="1"/>
        <c:lblAlgn val="ctr"/>
        <c:lblOffset val="100"/>
        <c:noMultiLvlLbl val="0"/>
      </c:catAx>
      <c:valAx>
        <c:axId val="6186064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110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6461339</c:v>
              </c:pt>
              <c:pt idx="5">
                <c:v>6548877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EF-407B-8A28-68C9D4C29EF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EF-407B-8A28-68C9D4C2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9457"/>
        <c:axId val="44772954"/>
      </c:lineChart>
      <c:catAx>
        <c:axId val="502594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72954"/>
        <c:crosses val="autoZero"/>
        <c:auto val="1"/>
        <c:lblAlgn val="ctr"/>
        <c:lblOffset val="100"/>
        <c:noMultiLvlLbl val="0"/>
      </c:catAx>
      <c:valAx>
        <c:axId val="447729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594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  <c:pt idx="2">
                <c:v>24372870</c:v>
              </c:pt>
              <c:pt idx="3">
                <c:v>23981883</c:v>
              </c:pt>
              <c:pt idx="4">
                <c:v>25347736</c:v>
              </c:pt>
              <c:pt idx="5">
                <c:v>24205232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E7-4FA7-98F4-5B9903635C0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E7-4FA7-98F4-5B9903635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54944"/>
        <c:axId val="48053411"/>
      </c:lineChart>
      <c:catAx>
        <c:axId val="180549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53411"/>
        <c:crosses val="autoZero"/>
        <c:auto val="1"/>
        <c:lblAlgn val="ctr"/>
        <c:lblOffset val="100"/>
        <c:noMultiLvlLbl val="0"/>
      </c:catAx>
      <c:valAx>
        <c:axId val="480534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549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  <c:pt idx="2">
                <c:v>16011672</c:v>
              </c:pt>
              <c:pt idx="3">
                <c:v>16487041</c:v>
              </c:pt>
              <c:pt idx="4">
                <c:v>17106258</c:v>
              </c:pt>
              <c:pt idx="5">
                <c:v>16358777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E8-452D-9FE9-AD90BD45BB1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E8-452D-9FE9-AD90BD45B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53446"/>
        <c:axId val="55141732"/>
      </c:lineChart>
      <c:catAx>
        <c:axId val="669534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41732"/>
        <c:crosses val="autoZero"/>
        <c:auto val="1"/>
        <c:lblAlgn val="ctr"/>
        <c:lblOffset val="100"/>
        <c:noMultiLvlLbl val="0"/>
      </c:catAx>
      <c:valAx>
        <c:axId val="5514173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5344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  <c:pt idx="2">
                <c:v>1502434.5</c:v>
              </c:pt>
              <c:pt idx="3">
                <c:v>1574006.25</c:v>
              </c:pt>
              <c:pt idx="4">
                <c:v>1691851.75</c:v>
              </c:pt>
              <c:pt idx="5">
                <c:v>1603411.25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2E-431B-9831-9165016415B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2E-431B-9831-916501641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90133"/>
        <c:axId val="33988185"/>
      </c:lineChart>
      <c:catAx>
        <c:axId val="448901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88185"/>
        <c:crosses val="autoZero"/>
        <c:auto val="1"/>
        <c:lblAlgn val="ctr"/>
        <c:lblOffset val="100"/>
        <c:noMultiLvlLbl val="0"/>
      </c:catAx>
      <c:valAx>
        <c:axId val="339881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9013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-6.2180115275854209E-2</c:v>
              </c:pt>
              <c:pt idx="1">
                <c:v>-2.3347739467804881E-2</c:v>
              </c:pt>
              <c:pt idx="2">
                <c:v>-9.8961308090109723E-3</c:v>
              </c:pt>
              <c:pt idx="3">
                <c:v>-1.540326183782559E-2</c:v>
              </c:pt>
              <c:pt idx="4">
                <c:v>-2.6371129079281519E-2</c:v>
              </c:pt>
              <c:pt idx="5">
                <c:v>-2.8802679883528689E-2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A1-40C0-A9C2-D8A8692C338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A1-40C0-A9C2-D8A8692C3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95422"/>
        <c:axId val="62818172"/>
      </c:lineChart>
      <c:catAx>
        <c:axId val="626954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18172"/>
        <c:crosses val="autoZero"/>
        <c:auto val="1"/>
        <c:lblAlgn val="ctr"/>
        <c:lblOffset val="100"/>
        <c:noMultiLvlLbl val="0"/>
      </c:catAx>
      <c:valAx>
        <c:axId val="628181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954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  <c:pt idx="2">
                <c:v>-4.5934702063176958E-2</c:v>
              </c:pt>
              <c:pt idx="3">
                <c:v>-3.5604913361123369E-2</c:v>
              </c:pt>
              <c:pt idx="4">
                <c:v>-4.4058794754613939E-2</c:v>
              </c:pt>
              <c:pt idx="5">
                <c:v>-5.339589108950038E-2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9A-4230-A791-922F81B6EBF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9A-4230-A791-922F81B6E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51871"/>
        <c:axId val="4438146"/>
      </c:lineChart>
      <c:catAx>
        <c:axId val="645518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8146"/>
        <c:crosses val="autoZero"/>
        <c:auto val="1"/>
        <c:lblAlgn val="ctr"/>
        <c:lblOffset val="100"/>
        <c:noMultiLvlLbl val="0"/>
      </c:catAx>
      <c:valAx>
        <c:axId val="44381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518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-4.5973020223122767E-2</c:v>
              </c:pt>
              <c:pt idx="5">
                <c:v>-4.6691688212246452E-2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56-44FB-A127-D5DF51D7FF7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56-44FB-A127-D5DF51D7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106293"/>
        <c:axId val="5435051"/>
      </c:lineChart>
      <c:catAx>
        <c:axId val="54106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5051"/>
        <c:crosses val="autoZero"/>
        <c:auto val="1"/>
        <c:lblAlgn val="ctr"/>
        <c:lblOffset val="100"/>
        <c:noMultiLvlLbl val="0"/>
      </c:catAx>
      <c:valAx>
        <c:axId val="54350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062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615557</c:v>
                </c:pt>
                <c:pt idx="2">
                  <c:v>166832</c:v>
                </c:pt>
                <c:pt idx="3">
                  <c:v>0</c:v>
                </c:pt>
                <c:pt idx="4">
                  <c:v>26630787</c:v>
                </c:pt>
                <c:pt idx="5">
                  <c:v>798692</c:v>
                </c:pt>
                <c:pt idx="6">
                  <c:v>149244</c:v>
                </c:pt>
                <c:pt idx="7">
                  <c:v>17792929</c:v>
                </c:pt>
                <c:pt idx="8">
                  <c:v>2386620</c:v>
                </c:pt>
                <c:pt idx="9">
                  <c:v>274885</c:v>
                </c:pt>
                <c:pt idx="10">
                  <c:v>623308</c:v>
                </c:pt>
                <c:pt idx="11">
                  <c:v>33917</c:v>
                </c:pt>
                <c:pt idx="12">
                  <c:v>187035</c:v>
                </c:pt>
                <c:pt idx="13">
                  <c:v>505531</c:v>
                </c:pt>
                <c:pt idx="14">
                  <c:v>540195</c:v>
                </c:pt>
                <c:pt idx="15">
                  <c:v>7965069</c:v>
                </c:pt>
                <c:pt idx="16">
                  <c:v>1930678</c:v>
                </c:pt>
                <c:pt idx="17">
                  <c:v>225596</c:v>
                </c:pt>
                <c:pt idx="18">
                  <c:v>15945</c:v>
                </c:pt>
                <c:pt idx="19">
                  <c:v>909</c:v>
                </c:pt>
                <c:pt idx="20">
                  <c:v>14</c:v>
                </c:pt>
                <c:pt idx="21">
                  <c:v>2334596</c:v>
                </c:pt>
                <c:pt idx="22">
                  <c:v>713468</c:v>
                </c:pt>
                <c:pt idx="23">
                  <c:v>524990</c:v>
                </c:pt>
                <c:pt idx="24">
                  <c:v>71600</c:v>
                </c:pt>
                <c:pt idx="25">
                  <c:v>29578702</c:v>
                </c:pt>
                <c:pt idx="26">
                  <c:v>1580550</c:v>
                </c:pt>
                <c:pt idx="27">
                  <c:v>143814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540880</c:v>
                </c:pt>
                <c:pt idx="2">
                  <c:v>130247</c:v>
                </c:pt>
                <c:pt idx="3">
                  <c:v>0</c:v>
                </c:pt>
                <c:pt idx="4">
                  <c:v>28757790</c:v>
                </c:pt>
                <c:pt idx="5">
                  <c:v>799167</c:v>
                </c:pt>
                <c:pt idx="6">
                  <c:v>157357</c:v>
                </c:pt>
                <c:pt idx="7">
                  <c:v>19933544</c:v>
                </c:pt>
                <c:pt idx="8">
                  <c:v>2555475</c:v>
                </c:pt>
                <c:pt idx="9">
                  <c:v>350799</c:v>
                </c:pt>
                <c:pt idx="10">
                  <c:v>530462</c:v>
                </c:pt>
                <c:pt idx="11">
                  <c:v>34959</c:v>
                </c:pt>
                <c:pt idx="12">
                  <c:v>68239</c:v>
                </c:pt>
                <c:pt idx="13">
                  <c:v>548949</c:v>
                </c:pt>
                <c:pt idx="14">
                  <c:v>422439</c:v>
                </c:pt>
                <c:pt idx="15">
                  <c:v>7545936</c:v>
                </c:pt>
                <c:pt idx="16">
                  <c:v>1147986</c:v>
                </c:pt>
                <c:pt idx="17">
                  <c:v>235236</c:v>
                </c:pt>
                <c:pt idx="18">
                  <c:v>20012</c:v>
                </c:pt>
                <c:pt idx="19">
                  <c:v>1594</c:v>
                </c:pt>
                <c:pt idx="20">
                  <c:v>0</c:v>
                </c:pt>
                <c:pt idx="21">
                  <c:v>2126868</c:v>
                </c:pt>
                <c:pt idx="22">
                  <c:v>636733</c:v>
                </c:pt>
                <c:pt idx="23">
                  <c:v>535431</c:v>
                </c:pt>
                <c:pt idx="24">
                  <c:v>65661</c:v>
                </c:pt>
                <c:pt idx="25">
                  <c:v>29734739</c:v>
                </c:pt>
                <c:pt idx="26">
                  <c:v>1423748</c:v>
                </c:pt>
                <c:pt idx="27">
                  <c:v>136288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862973"/>
        <c:axId val="25509650"/>
      </c:barChart>
      <c:catAx>
        <c:axId val="238629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09650"/>
        <c:crosses val="autoZero"/>
        <c:auto val="1"/>
        <c:lblAlgn val="ctr"/>
        <c:lblOffset val="100"/>
        <c:noMultiLvlLbl val="0"/>
      </c:catAx>
      <c:valAx>
        <c:axId val="255096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629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  <c:pt idx="2">
                <c:v>1.0322186539330371E-2</c:v>
              </c:pt>
              <c:pt idx="3">
                <c:v>-1.169463694218331E-3</c:v>
              </c:pt>
              <c:pt idx="4">
                <c:v>-6.7380340766693969E-3</c:v>
              </c:pt>
              <c:pt idx="5">
                <c:v>-5.1451139233384957E-3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F7-4CC8-982D-016A6C940D3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F7-4CC8-982D-016A6C940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07805"/>
        <c:axId val="52123756"/>
      </c:lineChart>
      <c:catAx>
        <c:axId val="181078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23756"/>
        <c:crosses val="autoZero"/>
        <c:auto val="1"/>
        <c:lblAlgn val="ctr"/>
        <c:lblOffset val="100"/>
        <c:noMultiLvlLbl val="0"/>
      </c:catAx>
      <c:valAx>
        <c:axId val="521237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078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  <c:pt idx="2">
                <c:v>-1.710177386076173E-2</c:v>
              </c:pt>
              <c:pt idx="3">
                <c:v>-2.1924485779173612E-2</c:v>
              </c:pt>
              <c:pt idx="4">
                <c:v>-2.5513072997828349E-2</c:v>
              </c:pt>
              <c:pt idx="5">
                <c:v>-2.6910611612455889E-2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FC-4CB2-90D7-B01F7004A77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FC-4CB2-90D7-B01F7004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4747"/>
        <c:axId val="39454632"/>
      </c:lineChart>
      <c:catAx>
        <c:axId val="74847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54632"/>
        <c:crosses val="autoZero"/>
        <c:auto val="1"/>
        <c:lblAlgn val="ctr"/>
        <c:lblOffset val="100"/>
        <c:noMultiLvlLbl val="0"/>
      </c:catAx>
      <c:valAx>
        <c:axId val="394546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847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  <c:pt idx="2">
                <c:v>7.517699722208393E-3</c:v>
              </c:pt>
              <c:pt idx="3">
                <c:v>5.3303092157916954E-3</c:v>
              </c:pt>
              <c:pt idx="4">
                <c:v>5.7879010359678249E-3</c:v>
              </c:pt>
              <c:pt idx="5">
                <c:v>6.3196209386497948E-3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2-453D-89EE-3FBFE7D7B05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2-453D-89EE-3FBFE7D7B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13448"/>
        <c:axId val="55876000"/>
      </c:lineChart>
      <c:catAx>
        <c:axId val="164134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76000"/>
        <c:crosses val="autoZero"/>
        <c:auto val="1"/>
        <c:lblAlgn val="ctr"/>
        <c:lblOffset val="100"/>
        <c:noMultiLvlLbl val="0"/>
      </c:catAx>
      <c:valAx>
        <c:axId val="558760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134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43-4EF1-B28E-42D97B4610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43-4EF1-B28E-42D97B4610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3-4EF1-B28E-42D97B4610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3-4EF1-B28E-42D97B4610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3-4EF1-B28E-42D97B4610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3-4EF1-B28E-42D97B4610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3-4EF1-B28E-42D97B46106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3-4EF1-B28E-42D97B46106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3-4EF1-B28E-42D97B46106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43-4EF1-B28E-42D97B4610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43-4EF1-B28E-42D97B46106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553.53308289799998</c:v>
              </c:pt>
              <c:pt idx="1">
                <c:v>554.96420075399999</c:v>
              </c:pt>
              <c:pt idx="2">
                <c:v>556.15960415100005</c:v>
              </c:pt>
              <c:pt idx="3">
                <c:v>557.09193752100009</c:v>
              </c:pt>
              <c:pt idx="4">
                <c:v>556.67533589200002</c:v>
              </c:pt>
              <c:pt idx="5">
                <c:v>557.75781040300012</c:v>
              </c:pt>
              <c:pt idx="6">
                <c:v>554.90982133600005</c:v>
              </c:pt>
              <c:pt idx="7">
                <c:v>555.68321910199995</c:v>
              </c:pt>
              <c:pt idx="8">
                <c:v>556.40937955599998</c:v>
              </c:pt>
              <c:pt idx="9">
                <c:v>554.90320780600007</c:v>
              </c:pt>
              <c:pt idx="10">
                <c:v>551.52133015799984</c:v>
              </c:pt>
              <c:pt idx="11">
                <c:v>549.58226648699997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43-4EF1-B28E-42D97B461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92972"/>
        <c:axId val="7096838"/>
      </c:lineChart>
      <c:catAx>
        <c:axId val="61929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96838"/>
        <c:crosses val="autoZero"/>
        <c:auto val="1"/>
        <c:lblAlgn val="ctr"/>
        <c:lblOffset val="100"/>
        <c:noMultiLvlLbl val="0"/>
      </c:catAx>
      <c:valAx>
        <c:axId val="70968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29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0D-43FD-BAEC-568B335FEE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0D-43FD-BAEC-568B335FEE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D-43FD-BAEC-568B335FEE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D-43FD-BAEC-568B335FEE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D-43FD-BAEC-568B335FEE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D-43FD-BAEC-568B335FEE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0D-43FD-BAEC-568B335FEE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D-43FD-BAEC-568B335FEE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0D-43FD-BAEC-568B335FEE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D-43FD-BAEC-568B335FEE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D-43FD-BAEC-568B335FEEF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178.77118400000001</c:v>
              </c:pt>
              <c:pt idx="1">
                <c:v>179.304485</c:v>
              </c:pt>
              <c:pt idx="2">
                <c:v>179.18114800000001</c:v>
              </c:pt>
              <c:pt idx="3">
                <c:v>178.60898</c:v>
              </c:pt>
              <c:pt idx="4">
                <c:v>178.537678</c:v>
              </c:pt>
              <c:pt idx="5">
                <c:v>178.78799699999999</c:v>
              </c:pt>
              <c:pt idx="6">
                <c:v>177.12248399999999</c:v>
              </c:pt>
              <c:pt idx="7">
                <c:v>176.696786</c:v>
              </c:pt>
              <c:pt idx="8">
                <c:v>176.71865700000001</c:v>
              </c:pt>
              <c:pt idx="9">
                <c:v>176.621015</c:v>
              </c:pt>
              <c:pt idx="10">
                <c:v>175.402424</c:v>
              </c:pt>
              <c:pt idx="11">
                <c:v>173.88515200000001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0D-43FD-BAEC-568B335FEE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708314"/>
        <c:axId val="19988187"/>
      </c:lineChart>
      <c:catAx>
        <c:axId val="447083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88187"/>
        <c:crosses val="autoZero"/>
        <c:auto val="1"/>
        <c:lblAlgn val="ctr"/>
        <c:lblOffset val="100"/>
        <c:noMultiLvlLbl val="0"/>
      </c:catAx>
      <c:valAx>
        <c:axId val="199881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083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0-4454-8C98-D56587260A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00-4454-8C98-D56587260A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0-4454-8C98-D56587260A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0-4454-8C98-D56587260A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0-4454-8C98-D56587260A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0-4454-8C98-D56587260A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0-4454-8C98-D56587260A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00-4454-8C98-D56587260A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00-4454-8C98-D56587260A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00-4454-8C98-D56587260A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00-4454-8C98-D56587260A4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84.840806000000001</c:v>
              </c:pt>
              <c:pt idx="2">
                <c:v>84.871956999999995</c:v>
              </c:pt>
              <c:pt idx="3">
                <c:v>84.825072999999989</c:v>
              </c:pt>
              <c:pt idx="4">
                <c:v>84.887242999999998</c:v>
              </c:pt>
              <c:pt idx="5">
                <c:v>84.763587000000001</c:v>
              </c:pt>
              <c:pt idx="6">
                <c:v>83.41211899999999</c:v>
              </c:pt>
              <c:pt idx="7">
                <c:v>84.13277699999999</c:v>
              </c:pt>
              <c:pt idx="8">
                <c:v>84.862971999999999</c:v>
              </c:pt>
              <c:pt idx="9">
                <c:v>84.488761999999994</c:v>
              </c:pt>
              <c:pt idx="10">
                <c:v>83.153925000000001</c:v>
              </c:pt>
              <c:pt idx="11">
                <c:v>82.806775000000002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E00-4454-8C98-D56587260A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169781"/>
        <c:axId val="11698392"/>
      </c:lineChart>
      <c:catAx>
        <c:axId val="271697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8392"/>
        <c:crosses val="autoZero"/>
        <c:auto val="1"/>
        <c:lblAlgn val="ctr"/>
        <c:lblOffset val="100"/>
        <c:noMultiLvlLbl val="0"/>
      </c:catAx>
      <c:valAx>
        <c:axId val="116983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697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C0-4A71-95C6-F12D967072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0-4A71-95C6-F12D967072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0-4A71-95C6-F12D967072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0-4A71-95C6-F12D967072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0-4A71-95C6-F12D967072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0-4A71-95C6-F12D967072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0-4A71-95C6-F12D967072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0-4A71-95C6-F12D967072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0-4A71-95C6-F12D967072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0-4A71-95C6-F12D967072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0-4A71-95C6-F12D967072A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273.760852</c:v>
              </c:pt>
              <c:pt idx="1">
                <c:v>274.98017499999997</c:v>
              </c:pt>
              <c:pt idx="2">
                <c:v>276.26904500000001</c:v>
              </c:pt>
              <c:pt idx="3">
                <c:v>277.760244</c:v>
              </c:pt>
              <c:pt idx="4">
                <c:v>277.42839700000002</c:v>
              </c:pt>
              <c:pt idx="5">
                <c:v>278.50822499999998</c:v>
              </c:pt>
              <c:pt idx="6">
                <c:v>278.89712600000001</c:v>
              </c:pt>
              <c:pt idx="7">
                <c:v>279.27066400000001</c:v>
              </c:pt>
              <c:pt idx="8">
                <c:v>279.20234799999997</c:v>
              </c:pt>
              <c:pt idx="9">
                <c:v>278.4006</c:v>
              </c:pt>
              <c:pt idx="10">
                <c:v>277.71269899999999</c:v>
              </c:pt>
              <c:pt idx="11">
                <c:v>277.77655700000003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FC0-4A71-95C6-F12D967072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225111"/>
        <c:axId val="8196747"/>
      </c:lineChart>
      <c:catAx>
        <c:axId val="332251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96747"/>
        <c:crosses val="autoZero"/>
        <c:auto val="1"/>
        <c:lblAlgn val="ctr"/>
        <c:lblOffset val="100"/>
        <c:noMultiLvlLbl val="0"/>
      </c:catAx>
      <c:valAx>
        <c:axId val="81967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251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0-44B2-BEDA-CCE2773099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0-44B2-BEDA-CCE2773099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0-44B2-BEDA-CCE2773099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0-44B2-BEDA-CCE2773099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0-44B2-BEDA-CCE2773099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0-44B2-BEDA-CCE27730991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0-44B2-BEDA-CCE27730991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0-44B2-BEDA-CCE27730991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0-44B2-BEDA-CCE2773099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0-44B2-BEDA-CCE2773099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E0-44B2-BEDA-CCE27730991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189.30317299999999</c:v>
              </c:pt>
              <c:pt idx="1">
                <c:v>190.546772</c:v>
              </c:pt>
              <c:pt idx="2">
                <c:v>191.68956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192.98977600000001</c:v>
              </c:pt>
              <c:pt idx="6">
                <c:v>193.28183000000001</c:v>
              </c:pt>
              <c:pt idx="7">
                <c:v>193.153808</c:v>
              </c:pt>
              <c:pt idx="8">
                <c:v>192.19220100000001</c:v>
              </c:pt>
              <c:pt idx="9">
                <c:v>191.59267</c:v>
              </c:pt>
              <c:pt idx="10">
                <c:v>190.910146</c:v>
              </c:pt>
              <c:pt idx="11">
                <c:v>190.34067999999999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EE0-44B2-BEDA-CCE2773099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165359"/>
        <c:axId val="16990825"/>
      </c:lineChart>
      <c:catAx>
        <c:axId val="141653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0825"/>
        <c:crosses val="autoZero"/>
        <c:auto val="1"/>
        <c:lblAlgn val="ctr"/>
        <c:lblOffset val="100"/>
        <c:noMultiLvlLbl val="0"/>
      </c:catAx>
      <c:valAx>
        <c:axId val="169908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53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BA-46B7-BD85-4229AE52E5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A-46B7-BD85-4229AE52E5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A-46B7-BD85-4229AE52E5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A-46B7-BD85-4229AE52E5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A-46B7-BD85-4229AE52E5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A-46B7-BD85-4229AE52E5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A-46B7-BD85-4229AE52E5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A-46B7-BD85-4229AE52E5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BA-46B7-BD85-4229AE52E5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BA-46B7-BD85-4229AE52E5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BA-46B7-BD85-4229AE52E5D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18.197307250000001</c:v>
              </c:pt>
              <c:pt idx="7">
                <c:v>18.22108875</c:v>
              </c:pt>
              <c:pt idx="8">
                <c:v>18.164555</c:v>
              </c:pt>
              <c:pt idx="9">
                <c:v>18.163541250000002</c:v>
              </c:pt>
              <c:pt idx="10">
                <c:v>18.175950749999998</c:v>
              </c:pt>
              <c:pt idx="11">
                <c:v>18.190012500000002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5BA-46B7-BD85-4229AE52E5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063622"/>
        <c:axId val="51605043"/>
      </c:lineChart>
      <c:catAx>
        <c:axId val="590636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05043"/>
        <c:crosses val="autoZero"/>
        <c:auto val="1"/>
        <c:lblAlgn val="ctr"/>
        <c:lblOffset val="100"/>
        <c:noMultiLvlLbl val="0"/>
      </c:catAx>
      <c:valAx>
        <c:axId val="516050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636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3-4E8B-9E7E-8030E66B78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3-4E8B-9E7E-8030E66B78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3-4E8B-9E7E-8030E66B78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3-4E8B-9E7E-8030E66B78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63-4E8B-9E7E-8030E66B78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63-4E8B-9E7E-8030E66B78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63-4E8B-9E7E-8030E66B78B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63-4E8B-9E7E-8030E66B78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63-4E8B-9E7E-8030E66B78B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63-4E8B-9E7E-8030E66B78B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63-4E8B-9E7E-8030E66B78B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8.6532660051430576E-3</c:v>
              </c:pt>
              <c:pt idx="1">
                <c:v>1.650083449528494E-2</c:v>
              </c:pt>
              <c:pt idx="2">
                <c:v>1.9496235368777759E-2</c:v>
              </c:pt>
              <c:pt idx="3">
                <c:v>2.4294353117628131E-2</c:v>
              </c:pt>
              <c:pt idx="4">
                <c:v>1.9760644378641449E-2</c:v>
              </c:pt>
              <c:pt idx="5">
                <c:v>2.7013461676145559E-2</c:v>
              </c:pt>
              <c:pt idx="6">
                <c:v>1.8613911216753359E-2</c:v>
              </c:pt>
              <c:pt idx="7">
                <c:v>1.8994182913029709E-2</c:v>
              </c:pt>
              <c:pt idx="8">
                <c:v>2.0482766659843211E-2</c:v>
              </c:pt>
              <c:pt idx="9">
                <c:v>1.3759988058975979E-2</c:v>
              </c:pt>
              <c:pt idx="10">
                <c:v>4.2269585584152997E-4</c:v>
              </c:pt>
              <c:pt idx="11">
                <c:v>-5.9017542286842126E-3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E63-4E8B-9E7E-8030E66B78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23426"/>
        <c:axId val="63403865"/>
      </c:lineChart>
      <c:catAx>
        <c:axId val="8234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03865"/>
        <c:crosses val="autoZero"/>
        <c:auto val="1"/>
        <c:lblAlgn val="ctr"/>
        <c:lblOffset val="100"/>
        <c:noMultiLvlLbl val="0"/>
      </c:catAx>
      <c:valAx>
        <c:axId val="634038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34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11454.94</c:v>
                </c:pt>
                <c:pt idx="1">
                  <c:v>0</c:v>
                </c:pt>
                <c:pt idx="2">
                  <c:v>2494.2669999999989</c:v>
                </c:pt>
                <c:pt idx="3">
                  <c:v>6413.6559999999999</c:v>
                </c:pt>
                <c:pt idx="4">
                  <c:v>563.88100000000009</c:v>
                </c:pt>
                <c:pt idx="5">
                  <c:v>5369.0430000000006</c:v>
                </c:pt>
                <c:pt idx="6">
                  <c:v>1023.903</c:v>
                </c:pt>
                <c:pt idx="7">
                  <c:v>848.24400000000003</c:v>
                </c:pt>
                <c:pt idx="8">
                  <c:v>0</c:v>
                </c:pt>
                <c:pt idx="9">
                  <c:v>159.22</c:v>
                </c:pt>
                <c:pt idx="10">
                  <c:v>1176.104</c:v>
                </c:pt>
                <c:pt idx="11">
                  <c:v>0</c:v>
                </c:pt>
                <c:pt idx="12">
                  <c:v>66.909999999999982</c:v>
                </c:pt>
                <c:pt idx="13">
                  <c:v>9662.9210000000003</c:v>
                </c:pt>
                <c:pt idx="14">
                  <c:v>70.653000000000006</c:v>
                </c:pt>
                <c:pt idx="15">
                  <c:v>278.59199999999993</c:v>
                </c:pt>
                <c:pt idx="16">
                  <c:v>11.305</c:v>
                </c:pt>
                <c:pt idx="17">
                  <c:v>1002.1369999999999</c:v>
                </c:pt>
                <c:pt idx="18">
                  <c:v>0</c:v>
                </c:pt>
                <c:pt idx="19">
                  <c:v>418.56100000000009</c:v>
                </c:pt>
                <c:pt idx="20">
                  <c:v>10827.513999999999</c:v>
                </c:pt>
                <c:pt idx="21">
                  <c:v>814.59500000000037</c:v>
                </c:pt>
                <c:pt idx="22">
                  <c:v>1646.4580000000001</c:v>
                </c:pt>
                <c:pt idx="23">
                  <c:v>0</c:v>
                </c:pt>
                <c:pt idx="24">
                  <c:v>590.50400000000002</c:v>
                </c:pt>
                <c:pt idx="25">
                  <c:v>621.86900000000026</c:v>
                </c:pt>
                <c:pt idx="26">
                  <c:v>13595.087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9173.35</c:v>
                </c:pt>
                <c:pt idx="1">
                  <c:v>310.24099999999999</c:v>
                </c:pt>
                <c:pt idx="2">
                  <c:v>1596.5630000000001</c:v>
                </c:pt>
                <c:pt idx="3">
                  <c:v>5894.6419999999998</c:v>
                </c:pt>
                <c:pt idx="4">
                  <c:v>572.39599999999984</c:v>
                </c:pt>
                <c:pt idx="5">
                  <c:v>5671.7779999999993</c:v>
                </c:pt>
                <c:pt idx="6">
                  <c:v>965.25299999999982</c:v>
                </c:pt>
                <c:pt idx="7">
                  <c:v>1389.0450000000001</c:v>
                </c:pt>
                <c:pt idx="8">
                  <c:v>0</c:v>
                </c:pt>
                <c:pt idx="9">
                  <c:v>171.10300000000001</c:v>
                </c:pt>
                <c:pt idx="10">
                  <c:v>1339.9690000000001</c:v>
                </c:pt>
                <c:pt idx="11">
                  <c:v>10.319000000000001</c:v>
                </c:pt>
                <c:pt idx="12">
                  <c:v>64.515000000000001</c:v>
                </c:pt>
                <c:pt idx="13">
                  <c:v>7141.8909999999987</c:v>
                </c:pt>
                <c:pt idx="14">
                  <c:v>55.545999999999992</c:v>
                </c:pt>
                <c:pt idx="15">
                  <c:v>459.22500000000008</c:v>
                </c:pt>
                <c:pt idx="16">
                  <c:v>100.178</c:v>
                </c:pt>
                <c:pt idx="17">
                  <c:v>1050.596</c:v>
                </c:pt>
                <c:pt idx="18">
                  <c:v>0</c:v>
                </c:pt>
                <c:pt idx="19">
                  <c:v>362.553</c:v>
                </c:pt>
                <c:pt idx="20">
                  <c:v>10090.469999999999</c:v>
                </c:pt>
                <c:pt idx="21">
                  <c:v>1533.598999999999</c:v>
                </c:pt>
                <c:pt idx="22">
                  <c:v>2383.6390000000001</c:v>
                </c:pt>
                <c:pt idx="23">
                  <c:v>0</c:v>
                </c:pt>
                <c:pt idx="24">
                  <c:v>1012.369</c:v>
                </c:pt>
                <c:pt idx="25">
                  <c:v>1163.182</c:v>
                </c:pt>
                <c:pt idx="26">
                  <c:v>14943.858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061535"/>
        <c:axId val="15383695"/>
      </c:barChart>
      <c:catAx>
        <c:axId val="350615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83695"/>
        <c:crosses val="autoZero"/>
        <c:auto val="1"/>
        <c:lblAlgn val="ctr"/>
        <c:lblOffset val="100"/>
        <c:noMultiLvlLbl val="0"/>
      </c:catAx>
      <c:valAx>
        <c:axId val="153836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615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3-442D-90A7-7DE0C06BC9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3-442D-90A7-7DE0C06BC9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3-442D-90A7-7DE0C06BC9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3-442D-90A7-7DE0C06BC9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3-442D-90A7-7DE0C06BC9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3-442D-90A7-7DE0C06BC9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3-442D-90A7-7DE0C06BC9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B3-442D-90A7-7DE0C06BC9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B3-442D-90A7-7DE0C06BC9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B3-442D-90A7-7DE0C06BC9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B3-442D-90A7-7DE0C06BC93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1.0811289341053959E-2</c:v>
              </c:pt>
              <c:pt idx="1">
                <c:v>1.9206978127012501E-2</c:v>
              </c:pt>
              <c:pt idx="2">
                <c:v>1.4726981860435801E-2</c:v>
              </c:pt>
              <c:pt idx="3">
                <c:v>1.238626899594039E-2</c:v>
              </c:pt>
              <c:pt idx="4">
                <c:v>1.1148513256508379E-2</c:v>
              </c:pt>
              <c:pt idx="5">
                <c:v>2.3075330917992451E-2</c:v>
              </c:pt>
              <c:pt idx="6">
                <c:v>8.3295896282505125E-3</c:v>
              </c:pt>
              <c:pt idx="7">
                <c:v>8.3275158473078582E-3</c:v>
              </c:pt>
              <c:pt idx="8">
                <c:v>7.2843938735804477E-3</c:v>
              </c:pt>
              <c:pt idx="9">
                <c:v>6.4361856711719501E-3</c:v>
              </c:pt>
              <c:pt idx="10">
                <c:v>-1.024325390504143E-2</c:v>
              </c:pt>
              <c:pt idx="11">
                <c:v>-2.7246326317580508E-2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FB3-442D-90A7-7DE0C06BC9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585623"/>
        <c:axId val="67004380"/>
      </c:lineChart>
      <c:catAx>
        <c:axId val="95856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04380"/>
        <c:crosses val="autoZero"/>
        <c:auto val="1"/>
        <c:lblAlgn val="ctr"/>
        <c:lblOffset val="100"/>
        <c:noMultiLvlLbl val="0"/>
      </c:catAx>
      <c:valAx>
        <c:axId val="670043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856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F-44F2-8813-0B8DBBB593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F-44F2-8813-0B8DBBB593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F-44F2-8813-0B8DBBB593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F-44F2-8813-0B8DBBB593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F-44F2-8813-0B8DBBB593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F-44F2-8813-0B8DBBB593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F-44F2-8813-0B8DBBB593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F-44F2-8813-0B8DBBB593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F-44F2-8813-0B8DBBB593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F-44F2-8813-0B8DBBB593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F-44F2-8813-0B8DBBB5932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-0.102091292487088</c:v>
              </c:pt>
              <c:pt idx="2">
                <c:v>-9.7340734805556814E-2</c:v>
              </c:pt>
              <c:pt idx="3">
                <c:v>-8.3230623548760457E-2</c:v>
              </c:pt>
              <c:pt idx="4">
                <c:v>-7.5895009075497802E-2</c:v>
              </c:pt>
              <c:pt idx="5">
                <c:v>-6.3873681836189508E-2</c:v>
              </c:pt>
              <c:pt idx="6">
                <c:v>-7.2199003130350631E-2</c:v>
              </c:pt>
              <c:pt idx="7">
                <c:v>-5.3822593059740582E-2</c:v>
              </c:pt>
              <c:pt idx="8">
                <c:v>-2.7125956271542542E-2</c:v>
              </c:pt>
              <c:pt idx="9">
                <c:v>-2.345434882700978E-2</c:v>
              </c:pt>
              <c:pt idx="10">
                <c:v>-4.2662616083047687E-2</c:v>
              </c:pt>
              <c:pt idx="11">
                <c:v>-2.8886970589386659E-2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EEF-44F2-8813-0B8DBBB593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361007"/>
        <c:axId val="36313918"/>
      </c:lineChart>
      <c:catAx>
        <c:axId val="283610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13918"/>
        <c:crosses val="autoZero"/>
        <c:auto val="1"/>
        <c:lblAlgn val="ctr"/>
        <c:lblOffset val="100"/>
        <c:noMultiLvlLbl val="0"/>
      </c:catAx>
      <c:valAx>
        <c:axId val="363139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610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22-40DA-A8D8-B33A678E83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2-40DA-A8D8-B33A678E83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22-40DA-A8D8-B33A678E83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2-40DA-A8D8-B33A678E83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2-40DA-A8D8-B33A678E83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2-40DA-A8D8-B33A678E83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2-40DA-A8D8-B33A678E83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2-40DA-A8D8-B33A678E834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22-40DA-A8D8-B33A678E83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2-40DA-A8D8-B33A678E834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22-40DA-A8D8-B33A678E834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4.6457423716765221E-2</c:v>
              </c:pt>
              <c:pt idx="1">
                <c:v>5.6483718442880623E-2</c:v>
              </c:pt>
              <c:pt idx="2">
                <c:v>6.3358675346498333E-2</c:v>
              </c:pt>
              <c:pt idx="3">
                <c:v>6.8702135116166199E-2</c:v>
              </c:pt>
              <c:pt idx="4">
                <c:v>5.7535493199258061E-2</c:v>
              </c:pt>
              <c:pt idx="5">
                <c:v>6.0955507015301107E-2</c:v>
              </c:pt>
              <c:pt idx="6">
                <c:v>5.7579610874493717E-2</c:v>
              </c:pt>
              <c:pt idx="7">
                <c:v>5.1856492163021108E-2</c:v>
              </c:pt>
              <c:pt idx="8">
                <c:v>4.544162527721194E-2</c:v>
              </c:pt>
              <c:pt idx="9">
                <c:v>3.2641148860653758E-2</c:v>
              </c:pt>
              <c:pt idx="10">
                <c:v>2.3152306889450001E-2</c:v>
              </c:pt>
              <c:pt idx="11">
                <c:v>1.765415916907688E-2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522-40DA-A8D8-B33A678E83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107983"/>
        <c:axId val="50762695"/>
      </c:lineChart>
      <c:catAx>
        <c:axId val="451079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62695"/>
        <c:crosses val="autoZero"/>
        <c:auto val="1"/>
        <c:lblAlgn val="ctr"/>
        <c:lblOffset val="100"/>
        <c:noMultiLvlLbl val="0"/>
      </c:catAx>
      <c:valAx>
        <c:axId val="507626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079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47-4064-9F67-410F4B387C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7-4064-9F67-410F4B387C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7-4064-9F67-410F4B387C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7-4064-9F67-410F4B387C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7-4064-9F67-410F4B387C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7-4064-9F67-410F4B387C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7-4064-9F67-410F4B387C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7-4064-9F67-410F4B387C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7-4064-9F67-410F4B387C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47-4064-9F67-410F4B387C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7-4064-9F67-410F4B387CA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6.1442030786158702E-2</c:v>
              </c:pt>
              <c:pt idx="1">
                <c:v>7.7063439517779428E-2</c:v>
              </c:pt>
              <c:pt idx="2">
                <c:v>8.6737282963357559E-2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7.9861239320340963E-2</c:v>
              </c:pt>
              <c:pt idx="6">
                <c:v>7.6214671011255758E-2</c:v>
              </c:pt>
              <c:pt idx="7">
                <c:v>6.5550497080953965E-2</c:v>
              </c:pt>
              <c:pt idx="8">
                <c:v>4.9137777637644452E-2</c:v>
              </c:pt>
              <c:pt idx="9">
                <c:v>3.5056495150469449E-2</c:v>
              </c:pt>
              <c:pt idx="10">
                <c:v>2.2884936661069302E-2</c:v>
              </c:pt>
              <c:pt idx="11">
                <c:v>9.3979524323789306E-3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047-4064-9F67-410F4B387C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845817"/>
        <c:axId val="12168403"/>
      </c:lineChart>
      <c:catAx>
        <c:axId val="158458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68403"/>
        <c:crosses val="autoZero"/>
        <c:auto val="1"/>
        <c:lblAlgn val="ctr"/>
        <c:lblOffset val="100"/>
        <c:noMultiLvlLbl val="0"/>
      </c:catAx>
      <c:valAx>
        <c:axId val="121684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458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0-4938-900B-F16C8333DE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0-4938-900B-F16C8333DE2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0-4938-900B-F16C8333DE2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0-4938-900B-F16C8333DE2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0-4938-900B-F16C8333DE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0-4938-900B-F16C8333DE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0-4938-900B-F16C8333DE2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0-4938-900B-F16C8333DE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0-4938-900B-F16C8333DE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0-4938-900B-F16C8333DE2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0-4938-900B-F16C8333DE2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0.1060921691643887</c:v>
              </c:pt>
              <c:pt idx="7">
                <c:v>9.6352643079385111E-2</c:v>
              </c:pt>
              <c:pt idx="8">
                <c:v>8.0883853804452552E-2</c:v>
              </c:pt>
              <c:pt idx="9">
                <c:v>6.7384020242376164E-2</c:v>
              </c:pt>
              <c:pt idx="10">
                <c:v>5.5379683465075907E-2</c:v>
              </c:pt>
              <c:pt idx="11">
                <c:v>4.3681991635345002E-2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A50-4938-900B-F16C8333DE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65413"/>
        <c:axId val="43288629"/>
      </c:lineChart>
      <c:catAx>
        <c:axId val="249654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88629"/>
        <c:crosses val="autoZero"/>
        <c:auto val="1"/>
        <c:lblAlgn val="ctr"/>
        <c:lblOffset val="100"/>
        <c:noMultiLvlLbl val="0"/>
      </c:catAx>
      <c:valAx>
        <c:axId val="432886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654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32221</c:v>
                </c:pt>
                <c:pt idx="1">
                  <c:v>8268</c:v>
                </c:pt>
                <c:pt idx="2">
                  <c:v>33557</c:v>
                </c:pt>
                <c:pt idx="3">
                  <c:v>24219</c:v>
                </c:pt>
                <c:pt idx="4">
                  <c:v>1450942</c:v>
                </c:pt>
                <c:pt idx="5">
                  <c:v>55774</c:v>
                </c:pt>
                <c:pt idx="6">
                  <c:v>61049</c:v>
                </c:pt>
                <c:pt idx="7">
                  <c:v>819271</c:v>
                </c:pt>
                <c:pt idx="8">
                  <c:v>12228</c:v>
                </c:pt>
                <c:pt idx="9">
                  <c:v>123297</c:v>
                </c:pt>
                <c:pt idx="10">
                  <c:v>10873</c:v>
                </c:pt>
                <c:pt idx="11">
                  <c:v>373423</c:v>
                </c:pt>
                <c:pt idx="12">
                  <c:v>7051</c:v>
                </c:pt>
                <c:pt idx="13">
                  <c:v>0</c:v>
                </c:pt>
                <c:pt idx="14">
                  <c:v>55447</c:v>
                </c:pt>
                <c:pt idx="15">
                  <c:v>1518768</c:v>
                </c:pt>
                <c:pt idx="16">
                  <c:v>33055</c:v>
                </c:pt>
                <c:pt idx="17">
                  <c:v>13457</c:v>
                </c:pt>
                <c:pt idx="18">
                  <c:v>770</c:v>
                </c:pt>
                <c:pt idx="19">
                  <c:v>11472</c:v>
                </c:pt>
                <c:pt idx="20">
                  <c:v>16268</c:v>
                </c:pt>
                <c:pt idx="21">
                  <c:v>405212</c:v>
                </c:pt>
                <c:pt idx="22">
                  <c:v>26798</c:v>
                </c:pt>
                <c:pt idx="23">
                  <c:v>19479</c:v>
                </c:pt>
                <c:pt idx="24">
                  <c:v>51610</c:v>
                </c:pt>
                <c:pt idx="25">
                  <c:v>257178</c:v>
                </c:pt>
                <c:pt idx="26">
                  <c:v>45338</c:v>
                </c:pt>
                <c:pt idx="27">
                  <c:v>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29564</c:v>
                </c:pt>
                <c:pt idx="1">
                  <c:v>10820</c:v>
                </c:pt>
                <c:pt idx="2">
                  <c:v>37332</c:v>
                </c:pt>
                <c:pt idx="3">
                  <c:v>21729</c:v>
                </c:pt>
                <c:pt idx="4">
                  <c:v>1790060</c:v>
                </c:pt>
                <c:pt idx="5">
                  <c:v>53551</c:v>
                </c:pt>
                <c:pt idx="6">
                  <c:v>72893</c:v>
                </c:pt>
                <c:pt idx="7">
                  <c:v>842712</c:v>
                </c:pt>
                <c:pt idx="8">
                  <c:v>71580</c:v>
                </c:pt>
                <c:pt idx="9">
                  <c:v>95040</c:v>
                </c:pt>
                <c:pt idx="10">
                  <c:v>14862</c:v>
                </c:pt>
                <c:pt idx="11">
                  <c:v>257512</c:v>
                </c:pt>
                <c:pt idx="12">
                  <c:v>6781</c:v>
                </c:pt>
                <c:pt idx="13">
                  <c:v>12633</c:v>
                </c:pt>
                <c:pt idx="14">
                  <c:v>77065</c:v>
                </c:pt>
                <c:pt idx="15">
                  <c:v>1505683</c:v>
                </c:pt>
                <c:pt idx="16">
                  <c:v>37024</c:v>
                </c:pt>
                <c:pt idx="17">
                  <c:v>12964</c:v>
                </c:pt>
                <c:pt idx="18">
                  <c:v>3273</c:v>
                </c:pt>
                <c:pt idx="19">
                  <c:v>11898</c:v>
                </c:pt>
                <c:pt idx="20">
                  <c:v>13253</c:v>
                </c:pt>
                <c:pt idx="21">
                  <c:v>462323</c:v>
                </c:pt>
                <c:pt idx="22">
                  <c:v>28131</c:v>
                </c:pt>
                <c:pt idx="23">
                  <c:v>16611</c:v>
                </c:pt>
                <c:pt idx="24">
                  <c:v>55274</c:v>
                </c:pt>
                <c:pt idx="25">
                  <c:v>304849</c:v>
                </c:pt>
                <c:pt idx="26">
                  <c:v>65946</c:v>
                </c:pt>
                <c:pt idx="27">
                  <c:v>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693840"/>
        <c:axId val="8982499"/>
      </c:barChart>
      <c:catAx>
        <c:axId val="43693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82499"/>
        <c:crosses val="autoZero"/>
        <c:auto val="1"/>
        <c:lblAlgn val="ctr"/>
        <c:lblOffset val="100"/>
        <c:noMultiLvlLbl val="0"/>
      </c:catAx>
      <c:valAx>
        <c:axId val="89824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938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14230</c:v>
                </c:pt>
                <c:pt idx="1">
                  <c:v>727</c:v>
                </c:pt>
                <c:pt idx="2">
                  <c:v>13633</c:v>
                </c:pt>
                <c:pt idx="3">
                  <c:v>6995</c:v>
                </c:pt>
                <c:pt idx="4">
                  <c:v>1390001</c:v>
                </c:pt>
                <c:pt idx="5">
                  <c:v>14258</c:v>
                </c:pt>
                <c:pt idx="6">
                  <c:v>122</c:v>
                </c:pt>
                <c:pt idx="7">
                  <c:v>663026</c:v>
                </c:pt>
                <c:pt idx="8">
                  <c:v>10337</c:v>
                </c:pt>
                <c:pt idx="9">
                  <c:v>19681</c:v>
                </c:pt>
                <c:pt idx="10">
                  <c:v>0</c:v>
                </c:pt>
                <c:pt idx="11">
                  <c:v>354904</c:v>
                </c:pt>
                <c:pt idx="12">
                  <c:v>3569</c:v>
                </c:pt>
                <c:pt idx="13">
                  <c:v>0</c:v>
                </c:pt>
                <c:pt idx="14">
                  <c:v>40657</c:v>
                </c:pt>
                <c:pt idx="15">
                  <c:v>1373081</c:v>
                </c:pt>
                <c:pt idx="16">
                  <c:v>15268</c:v>
                </c:pt>
                <c:pt idx="17">
                  <c:v>9023</c:v>
                </c:pt>
                <c:pt idx="18">
                  <c:v>0</c:v>
                </c:pt>
                <c:pt idx="19">
                  <c:v>7554</c:v>
                </c:pt>
                <c:pt idx="20">
                  <c:v>4958</c:v>
                </c:pt>
                <c:pt idx="21">
                  <c:v>335913</c:v>
                </c:pt>
                <c:pt idx="22">
                  <c:v>16166</c:v>
                </c:pt>
                <c:pt idx="23">
                  <c:v>8214</c:v>
                </c:pt>
                <c:pt idx="24">
                  <c:v>18451</c:v>
                </c:pt>
                <c:pt idx="25">
                  <c:v>209250</c:v>
                </c:pt>
                <c:pt idx="26">
                  <c:v>19515</c:v>
                </c:pt>
                <c:pt idx="2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12220</c:v>
                </c:pt>
                <c:pt idx="1">
                  <c:v>534</c:v>
                </c:pt>
                <c:pt idx="2">
                  <c:v>16867</c:v>
                </c:pt>
                <c:pt idx="3">
                  <c:v>6845</c:v>
                </c:pt>
                <c:pt idx="4">
                  <c:v>1710470</c:v>
                </c:pt>
                <c:pt idx="5">
                  <c:v>15303</c:v>
                </c:pt>
                <c:pt idx="6">
                  <c:v>518</c:v>
                </c:pt>
                <c:pt idx="7">
                  <c:v>721244</c:v>
                </c:pt>
                <c:pt idx="8">
                  <c:v>37710</c:v>
                </c:pt>
                <c:pt idx="9">
                  <c:v>4262</c:v>
                </c:pt>
                <c:pt idx="10">
                  <c:v>0</c:v>
                </c:pt>
                <c:pt idx="11">
                  <c:v>246171</c:v>
                </c:pt>
                <c:pt idx="12">
                  <c:v>3757</c:v>
                </c:pt>
                <c:pt idx="13">
                  <c:v>12633</c:v>
                </c:pt>
                <c:pt idx="14">
                  <c:v>63744</c:v>
                </c:pt>
                <c:pt idx="15">
                  <c:v>1369721</c:v>
                </c:pt>
                <c:pt idx="16">
                  <c:v>17250</c:v>
                </c:pt>
                <c:pt idx="17">
                  <c:v>6945</c:v>
                </c:pt>
                <c:pt idx="18">
                  <c:v>0</c:v>
                </c:pt>
                <c:pt idx="19">
                  <c:v>7069</c:v>
                </c:pt>
                <c:pt idx="20">
                  <c:v>5074</c:v>
                </c:pt>
                <c:pt idx="21">
                  <c:v>382804</c:v>
                </c:pt>
                <c:pt idx="22">
                  <c:v>17687</c:v>
                </c:pt>
                <c:pt idx="23">
                  <c:v>7884</c:v>
                </c:pt>
                <c:pt idx="24">
                  <c:v>18037</c:v>
                </c:pt>
                <c:pt idx="25">
                  <c:v>272566</c:v>
                </c:pt>
                <c:pt idx="26">
                  <c:v>36517</c:v>
                </c:pt>
                <c:pt idx="27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093743"/>
        <c:axId val="61686404"/>
      </c:barChart>
      <c:catAx>
        <c:axId val="530937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86404"/>
        <c:crosses val="autoZero"/>
        <c:auto val="1"/>
        <c:lblAlgn val="ctr"/>
        <c:lblOffset val="100"/>
        <c:noMultiLvlLbl val="0"/>
      </c:catAx>
      <c:valAx>
        <c:axId val="616864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937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image" Target="../media/image10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image" Target="../media/image11.png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image" Target="../media/image12.png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image" Target="../media/image12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image" Target="../media/image10.png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image" Target="../media/image11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image" Target="../media/image12.png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image" Target="../media/image12.png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A1E6F4E-8DA8-457E-B755-BD7A52E81D0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52B498A2-288C-4E99-BC1E-6B5737334A5A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D2D5A79-3CAB-4C61-A4AC-370822E0F282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86C6059-A17A-4F7F-92BA-0A3CC54E30E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93A6383-8372-4F92-BBE3-0DB11B14EEC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8FE2175-ED06-4191-AF7B-B09717986FA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C8577B2-385E-4D6B-8BA8-1A5542BE26F8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2660CB-9214-440E-AE97-AFCFBA8A8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E41297-EC99-4D53-9E20-878E0D411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2790271-9AE3-410B-AF18-5EAF450AA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C95BEE-51C5-4FFA-BDE6-ADCEC7DA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D458C6A-13F8-4CE3-9021-8546D3FC6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6F2485F-388F-488E-9E75-CC3BD0E5D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73BC43E-597E-4CC6-B08D-3A9BE446D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DC2BDF-A45D-4648-B66F-D014D248A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AB506D-8F05-44E0-A2A6-28FF66E91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85028F5-2A7F-4824-AFE0-2EDA1A79E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92C8493-47CB-414B-80C1-3C6CE747B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D8DA01-C3C4-4F68-8910-71DB17EC5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673911-5F16-44F4-AA8F-28CFC731A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A0153C-6875-4F83-A610-86678F54F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41350A-2487-4A9F-9083-73BFF3EFB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01251B4-5CFE-43EB-B817-A58896ECF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C8F0218-D17A-497C-8A7A-8960E81F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A785AF-88F1-47B4-A571-C099C3E8C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68BB7A-251C-42D4-B6E9-AD93C6767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F9432-A162-4CA0-81BA-4232E8FA8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9C1F3EA-6227-46D6-B6C6-E22D76A97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90D3C46-0DD6-41C6-82CF-066CBB149B19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80291E-8807-42EC-93D5-4176E153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9DA9EAF-0F3C-43C2-A16F-17A64FD01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7C5CF5-C0A7-4938-ABB6-9202DB29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68F30C7-AC9D-48EC-A425-8E4B4DEC6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1190AC-D3FA-464E-871F-70D094637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EC5A26-3376-4160-ABA0-011A80647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C131A5A-4816-4B18-A067-AF2171E71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FA79DC0-4BC1-48E3-A2EA-D757E952F7EE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C9AFE29-9FA1-4847-A945-9831368CD881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0802346-0B0D-417F-AEBE-252AF5CDF716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7C95B3-6750-4D96-B63D-E63EC879C4C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ED8322A-0FE5-4904-9D92-CB9EAB1ACC55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2B4FEA0-2360-48A2-8FFC-7BBEACD6081C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B9714D6-43AC-41F5-A098-1F4BD1AFF7BE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DDF342-D9E9-421B-BE9B-144D22AC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1102D43-DAF3-4ADC-8941-0D4408466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B307196-01A9-4FB3-91A4-345492115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5A58E60-1365-4658-9725-A255DF441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CD745F-DF88-401C-BF08-72EAF5DD9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DDE47B-A688-43A6-A890-D2D99CF38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2BB2BA2-3187-4205-A0A8-5FAEBFF15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9A82E0-F3DC-49C4-9A31-4E6B36A6E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FE50E5E-057F-47DB-AA64-F205E603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AA7A9DF-E859-434F-893A-04D7D9E40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E0ED13-91CC-4F9C-9E3B-9734503A8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E2FD44-E023-4F05-8B77-FD223817A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A5F08CE-706A-4373-8E39-4AF96582F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1742831-CD9B-4633-B4FA-EA3C3BCF0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D88D12-6CDC-48F5-AE17-811C2631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B1559C-A95B-49EA-B2A8-3591D7441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85CB9D6-E9E1-48E1-9BC9-87068B59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D8F1E0-2B68-45EE-B619-A6388654F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2759D5-5BD0-4CB0-92BD-F643A33B7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1D91595-F0FF-475D-8931-BB87E6655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6334C5D-66C0-410A-A617-9FE9FD000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FBDA2C4-0664-4A23-A54E-25A139CD6FB0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04BE71-5894-4A85-A10B-B3F3B0EE9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D21C305-A805-4EAD-BD5F-364FC91F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3119E4-B70D-4FC0-A06A-D1D913889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D5DE6D-FBD3-4D54-91E6-FA0004DD9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9BA9FE-4445-48A5-84D9-BC70F44A7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0394A47-6249-4370-8D09-C382FD05A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76B71E3-9A3B-434F-B104-9FFE3F5D1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2DFD8-C7BA-444F-8FE6-2897BBF2D262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14CD7-A4A2-43D5-83A1-87321DF49C20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31200</v>
      </c>
      <c r="C7" s="189">
        <v>39295</v>
      </c>
      <c r="D7" s="189">
        <v>256306</v>
      </c>
      <c r="E7" s="189">
        <v>191835</v>
      </c>
      <c r="F7" s="190">
        <v>-25.153917582889211</v>
      </c>
      <c r="G7" s="13"/>
    </row>
    <row r="8" spans="1:14" ht="15.6" customHeight="1">
      <c r="A8" s="188" t="s">
        <v>11</v>
      </c>
      <c r="B8" s="189">
        <v>97630</v>
      </c>
      <c r="C8" s="189">
        <v>104140</v>
      </c>
      <c r="D8" s="189">
        <v>576121</v>
      </c>
      <c r="E8" s="189">
        <v>683090</v>
      </c>
      <c r="F8" s="190">
        <v>18.567106562683879</v>
      </c>
      <c r="G8" s="6"/>
    </row>
    <row r="9" spans="1:14" ht="15.6" customHeight="1">
      <c r="A9" s="188" t="s">
        <v>8</v>
      </c>
      <c r="B9" s="189">
        <v>133288</v>
      </c>
      <c r="C9" s="189">
        <v>163213</v>
      </c>
      <c r="D9" s="189">
        <v>725332</v>
      </c>
      <c r="E9" s="189">
        <v>888870</v>
      </c>
      <c r="F9" s="190">
        <v>22.5466407107366</v>
      </c>
      <c r="G9" s="6"/>
    </row>
    <row r="10" spans="1:14" ht="15.6" customHeight="1">
      <c r="A10" s="188" t="s">
        <v>10</v>
      </c>
      <c r="B10" s="189">
        <v>103012</v>
      </c>
      <c r="C10" s="189">
        <v>134118</v>
      </c>
      <c r="D10" s="189">
        <v>627865</v>
      </c>
      <c r="E10" s="189">
        <v>674524</v>
      </c>
      <c r="F10" s="190">
        <v>7.431374578930189</v>
      </c>
    </row>
    <row r="11" spans="1:14" ht="15.6" customHeight="1">
      <c r="A11" s="188" t="s">
        <v>9</v>
      </c>
      <c r="B11" s="189">
        <v>5464188</v>
      </c>
      <c r="C11" s="189">
        <v>5447314</v>
      </c>
      <c r="D11" s="189">
        <v>35129052</v>
      </c>
      <c r="E11" s="189">
        <v>33507969</v>
      </c>
      <c r="F11" s="190">
        <v>-4.6146505746867348</v>
      </c>
    </row>
    <row r="12" spans="1:14" ht="15.6" customHeight="1">
      <c r="A12" s="188" t="s">
        <v>6</v>
      </c>
      <c r="B12" s="189">
        <v>188070</v>
      </c>
      <c r="C12" s="189">
        <v>200696</v>
      </c>
      <c r="D12" s="189">
        <v>1139594</v>
      </c>
      <c r="E12" s="189">
        <v>1247760</v>
      </c>
      <c r="F12" s="190">
        <v>9.4916259650366754</v>
      </c>
    </row>
    <row r="13" spans="1:14" ht="15.6" customHeight="1">
      <c r="A13" s="188" t="s">
        <v>175</v>
      </c>
      <c r="B13" s="189">
        <v>1385113</v>
      </c>
      <c r="C13" s="189">
        <v>1415175</v>
      </c>
      <c r="D13" s="189">
        <v>7486458</v>
      </c>
      <c r="E13" s="189">
        <v>7821924</v>
      </c>
      <c r="F13" s="190">
        <v>4.4809708409504196</v>
      </c>
    </row>
    <row r="14" spans="1:14" ht="15.6" customHeight="1">
      <c r="A14" s="188" t="s">
        <v>148</v>
      </c>
      <c r="B14" s="189">
        <v>4538021</v>
      </c>
      <c r="C14" s="189">
        <v>3901165</v>
      </c>
      <c r="D14" s="189">
        <v>25896851</v>
      </c>
      <c r="E14" s="189">
        <v>23788755</v>
      </c>
      <c r="F14" s="190">
        <v>-8.1403565244283982</v>
      </c>
    </row>
    <row r="15" spans="1:14" ht="15.6" customHeight="1">
      <c r="A15" s="188" t="s">
        <v>145</v>
      </c>
      <c r="B15" s="189">
        <v>790652</v>
      </c>
      <c r="C15" s="189">
        <v>804763</v>
      </c>
      <c r="D15" s="189">
        <v>4273820</v>
      </c>
      <c r="E15" s="189">
        <v>4197243</v>
      </c>
      <c r="F15" s="190">
        <v>-1.7917694240749431</v>
      </c>
    </row>
    <row r="16" spans="1:14" ht="15.6" customHeight="1">
      <c r="A16" s="188" t="s">
        <v>144</v>
      </c>
      <c r="B16" s="189">
        <v>63245</v>
      </c>
      <c r="C16" s="189">
        <v>57505</v>
      </c>
      <c r="D16" s="189">
        <v>539793</v>
      </c>
      <c r="E16" s="189">
        <v>453002</v>
      </c>
      <c r="F16" s="190">
        <v>-16.078570859570249</v>
      </c>
      <c r="G16" s="1"/>
    </row>
    <row r="17" spans="1:7" ht="15.6" customHeight="1">
      <c r="A17" s="188" t="s">
        <v>150</v>
      </c>
      <c r="B17" s="189">
        <v>108542</v>
      </c>
      <c r="C17" s="189">
        <v>110566</v>
      </c>
      <c r="D17" s="189">
        <v>550691</v>
      </c>
      <c r="E17" s="189">
        <v>630879</v>
      </c>
      <c r="F17" s="190">
        <v>14.561342023021981</v>
      </c>
      <c r="G17" s="2"/>
    </row>
    <row r="18" spans="1:7" ht="15.6" customHeight="1">
      <c r="A18" s="188" t="s">
        <v>147</v>
      </c>
      <c r="B18" s="189">
        <v>45565</v>
      </c>
      <c r="C18" s="189">
        <v>49964</v>
      </c>
      <c r="D18" s="189">
        <v>286926</v>
      </c>
      <c r="E18" s="189">
        <v>317054</v>
      </c>
      <c r="F18" s="190">
        <v>10.50026836187727</v>
      </c>
    </row>
    <row r="19" spans="1:7" ht="15.6" customHeight="1">
      <c r="A19" s="188" t="s">
        <v>143</v>
      </c>
      <c r="B19" s="189">
        <v>59029</v>
      </c>
      <c r="C19" s="189">
        <v>128641</v>
      </c>
      <c r="D19" s="189">
        <v>351111</v>
      </c>
      <c r="E19" s="189">
        <v>540019</v>
      </c>
      <c r="F19" s="190">
        <v>53.802928418648243</v>
      </c>
    </row>
    <row r="20" spans="1:7" ht="15.6" customHeight="1">
      <c r="A20" s="188" t="s">
        <v>142</v>
      </c>
      <c r="B20" s="189">
        <v>147531</v>
      </c>
      <c r="C20" s="189">
        <v>143668</v>
      </c>
      <c r="D20" s="189">
        <v>998487</v>
      </c>
      <c r="E20" s="189">
        <v>845254</v>
      </c>
      <c r="F20" s="190">
        <v>-15.3465192836762</v>
      </c>
    </row>
    <row r="21" spans="1:7" ht="15.6" customHeight="1">
      <c r="A21" s="188" t="s">
        <v>149</v>
      </c>
      <c r="B21" s="189">
        <v>167171</v>
      </c>
      <c r="C21" s="189">
        <v>164622</v>
      </c>
      <c r="D21" s="189">
        <v>937662</v>
      </c>
      <c r="E21" s="189">
        <v>946197</v>
      </c>
      <c r="F21" s="190">
        <v>0.91024271005970547</v>
      </c>
    </row>
    <row r="22" spans="1:7" ht="15.6" customHeight="1">
      <c r="A22" s="188" t="s">
        <v>146</v>
      </c>
      <c r="B22" s="189">
        <v>1722430</v>
      </c>
      <c r="C22" s="189">
        <v>2075855</v>
      </c>
      <c r="D22" s="189">
        <v>9944282</v>
      </c>
      <c r="E22" s="189">
        <v>10988674</v>
      </c>
      <c r="F22" s="190">
        <v>10.502437481157511</v>
      </c>
    </row>
    <row r="23" spans="1:7" ht="15.6" customHeight="1">
      <c r="A23" s="188" t="s">
        <v>165</v>
      </c>
      <c r="B23" s="189">
        <v>329716</v>
      </c>
      <c r="C23" s="189">
        <v>377449</v>
      </c>
      <c r="D23" s="189">
        <v>1424902</v>
      </c>
      <c r="E23" s="189">
        <v>2146622</v>
      </c>
      <c r="F23" s="190">
        <v>50.650500876551519</v>
      </c>
    </row>
    <row r="24" spans="1:7" ht="15.6" customHeight="1">
      <c r="A24" s="188" t="s">
        <v>141</v>
      </c>
      <c r="B24" s="189">
        <v>106220</v>
      </c>
      <c r="C24" s="189">
        <v>94452</v>
      </c>
      <c r="D24" s="189">
        <v>573147</v>
      </c>
      <c r="E24" s="189">
        <v>571045</v>
      </c>
      <c r="F24" s="190">
        <v>-0.36674709978417752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34085</v>
      </c>
      <c r="C26" s="189">
        <v>52501</v>
      </c>
      <c r="D26" s="189">
        <v>308360</v>
      </c>
      <c r="E26" s="189">
        <v>394441</v>
      </c>
      <c r="F26" s="190">
        <v>27.91574782721494</v>
      </c>
    </row>
    <row r="27" spans="1:7" ht="15.6" customHeight="1">
      <c r="A27" s="188" t="s">
        <v>173</v>
      </c>
      <c r="B27" s="189">
        <v>214104</v>
      </c>
      <c r="C27" s="189">
        <v>232131</v>
      </c>
      <c r="D27" s="189">
        <v>1279244</v>
      </c>
      <c r="E27" s="189">
        <v>1208172</v>
      </c>
      <c r="F27" s="190">
        <v>-5.5557813833795544</v>
      </c>
    </row>
    <row r="28" spans="1:7" ht="15.6" customHeight="1">
      <c r="A28" s="188" t="s">
        <v>177</v>
      </c>
      <c r="B28" s="189">
        <v>677142</v>
      </c>
      <c r="C28" s="189">
        <v>777148</v>
      </c>
      <c r="D28" s="189">
        <v>4360941</v>
      </c>
      <c r="E28" s="189">
        <v>4982306</v>
      </c>
      <c r="F28" s="190">
        <v>14.24841565157611</v>
      </c>
    </row>
    <row r="29" spans="1:7" ht="15.6" customHeight="1">
      <c r="A29" s="188" t="s">
        <v>178</v>
      </c>
      <c r="B29" s="189">
        <v>312515</v>
      </c>
      <c r="C29" s="189">
        <v>304216</v>
      </c>
      <c r="D29" s="189">
        <v>1850859</v>
      </c>
      <c r="E29" s="189">
        <v>1873401</v>
      </c>
      <c r="F29" s="190">
        <v>1.2179209761521581</v>
      </c>
    </row>
    <row r="30" spans="1:7" ht="15.6" customHeight="1">
      <c r="A30" s="188" t="s">
        <v>179</v>
      </c>
      <c r="B30" s="189">
        <v>134918</v>
      </c>
      <c r="C30" s="189">
        <v>128399</v>
      </c>
      <c r="D30" s="189">
        <v>847766</v>
      </c>
      <c r="E30" s="189">
        <v>836443</v>
      </c>
      <c r="F30" s="190">
        <v>-1.33562799168638</v>
      </c>
    </row>
    <row r="31" spans="1:7" ht="15.6" customHeight="1">
      <c r="A31" s="188" t="s">
        <v>180</v>
      </c>
      <c r="B31" s="189">
        <v>115750</v>
      </c>
      <c r="C31" s="189">
        <v>199679</v>
      </c>
      <c r="D31" s="189">
        <v>838969</v>
      </c>
      <c r="E31" s="189">
        <v>1022730</v>
      </c>
      <c r="F31" s="190">
        <v>21.903193085799359</v>
      </c>
    </row>
    <row r="32" spans="1:7" ht="15.6" customHeight="1">
      <c r="A32" s="188" t="s">
        <v>181</v>
      </c>
      <c r="B32" s="189">
        <v>6592243</v>
      </c>
      <c r="C32" s="189">
        <v>6490912</v>
      </c>
      <c r="D32" s="189">
        <v>37921517</v>
      </c>
      <c r="E32" s="189">
        <v>37570321</v>
      </c>
      <c r="F32" s="190">
        <v>-0.92611273963538565</v>
      </c>
    </row>
    <row r="33" spans="1:6" ht="15.6" customHeight="1">
      <c r="A33" s="188" t="s">
        <v>182</v>
      </c>
      <c r="B33" s="189">
        <v>487962</v>
      </c>
      <c r="C33" s="189">
        <v>493401</v>
      </c>
      <c r="D33" s="189">
        <v>2483883</v>
      </c>
      <c r="E33" s="189">
        <v>2519191</v>
      </c>
      <c r="F33" s="190">
        <v>1.4214840232007759</v>
      </c>
    </row>
    <row r="34" spans="1:6" ht="15.6" customHeight="1">
      <c r="A34" s="188" t="s">
        <v>183</v>
      </c>
      <c r="B34" s="189">
        <v>60193</v>
      </c>
      <c r="C34" s="189">
        <v>75918</v>
      </c>
      <c r="D34" s="189">
        <v>376828</v>
      </c>
      <c r="E34" s="189">
        <v>398202</v>
      </c>
      <c r="F34" s="190">
        <v>5.672083815427726</v>
      </c>
    </row>
    <row r="35" spans="1:6" ht="15.6" customHeight="1">
      <c r="A35" s="156" t="s">
        <v>153</v>
      </c>
      <c r="B35" s="76">
        <f>SUM(B7:B34)</f>
        <v>24141374</v>
      </c>
      <c r="C35" s="77">
        <f>SUM(C7:C34)</f>
        <v>24205232</v>
      </c>
      <c r="D35" s="76">
        <f>SUM(D7:D34)</f>
        <v>142206375</v>
      </c>
      <c r="E35" s="78">
        <f>SUM(E7:E34)</f>
        <v>141474707</v>
      </c>
      <c r="F35" s="177">
        <f>E35*100/D35-100</f>
        <v>-0.51451139233385845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F7103-3B92-4E60-981D-9671D7AC04DE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92488</v>
      </c>
      <c r="C8" s="189">
        <v>90867</v>
      </c>
      <c r="D8" s="189">
        <v>540880</v>
      </c>
      <c r="E8" s="189">
        <v>615557</v>
      </c>
      <c r="F8" s="190">
        <v>13.80657447123207</v>
      </c>
      <c r="G8" s="6"/>
    </row>
    <row r="9" spans="1:14" ht="15.6" customHeight="1">
      <c r="A9" s="188" t="s">
        <v>8</v>
      </c>
      <c r="B9" s="189">
        <v>28855</v>
      </c>
      <c r="C9" s="189">
        <v>34285</v>
      </c>
      <c r="D9" s="189">
        <v>130247</v>
      </c>
      <c r="E9" s="189">
        <v>166832</v>
      </c>
      <c r="F9" s="190">
        <v>28.088938708761049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4652003</v>
      </c>
      <c r="C11" s="189">
        <v>4468810</v>
      </c>
      <c r="D11" s="189">
        <v>28757790</v>
      </c>
      <c r="E11" s="189">
        <v>26630787</v>
      </c>
      <c r="F11" s="190">
        <v>-7.3962672375032943</v>
      </c>
    </row>
    <row r="12" spans="1:14" ht="15.6" customHeight="1">
      <c r="A12" s="188" t="s">
        <v>6</v>
      </c>
      <c r="B12" s="189">
        <v>131436</v>
      </c>
      <c r="C12" s="189">
        <v>129496</v>
      </c>
      <c r="D12" s="189">
        <v>799167</v>
      </c>
      <c r="E12" s="189">
        <v>798692</v>
      </c>
      <c r="F12" s="190">
        <v>-5.9436888660314928E-2</v>
      </c>
    </row>
    <row r="13" spans="1:14" ht="15.6" customHeight="1">
      <c r="A13" s="188" t="s">
        <v>175</v>
      </c>
      <c r="B13" s="189">
        <v>28856</v>
      </c>
      <c r="C13" s="189">
        <v>26589</v>
      </c>
      <c r="D13" s="189">
        <v>157357</v>
      </c>
      <c r="E13" s="189">
        <v>149244</v>
      </c>
      <c r="F13" s="190">
        <v>-5.1557922431159682</v>
      </c>
    </row>
    <row r="14" spans="1:14" ht="15.6" customHeight="1">
      <c r="A14" s="188" t="s">
        <v>148</v>
      </c>
      <c r="B14" s="189">
        <v>3469738</v>
      </c>
      <c r="C14" s="189">
        <v>2808912</v>
      </c>
      <c r="D14" s="189">
        <v>19933544</v>
      </c>
      <c r="E14" s="189">
        <v>17792929</v>
      </c>
      <c r="F14" s="190">
        <v>-10.738757744232529</v>
      </c>
    </row>
    <row r="15" spans="1:14" ht="15.6" customHeight="1">
      <c r="A15" s="188" t="s">
        <v>145</v>
      </c>
      <c r="B15" s="189">
        <v>448649</v>
      </c>
      <c r="C15" s="189">
        <v>425088</v>
      </c>
      <c r="D15" s="189">
        <v>2555475</v>
      </c>
      <c r="E15" s="189">
        <v>2386620</v>
      </c>
      <c r="F15" s="190">
        <v>-6.6075778475625802</v>
      </c>
    </row>
    <row r="16" spans="1:14" ht="15.6" customHeight="1">
      <c r="A16" s="188" t="s">
        <v>144</v>
      </c>
      <c r="B16" s="189">
        <v>45505</v>
      </c>
      <c r="C16" s="189">
        <v>44292</v>
      </c>
      <c r="D16" s="189">
        <v>350799</v>
      </c>
      <c r="E16" s="189">
        <v>274885</v>
      </c>
      <c r="F16" s="190">
        <v>-21.640312543650349</v>
      </c>
      <c r="G16" s="1"/>
    </row>
    <row r="17" spans="1:7" ht="15.6" customHeight="1">
      <c r="A17" s="188" t="s">
        <v>150</v>
      </c>
      <c r="B17" s="189">
        <v>103875</v>
      </c>
      <c r="C17" s="189">
        <v>107686</v>
      </c>
      <c r="D17" s="189">
        <v>530462</v>
      </c>
      <c r="E17" s="189">
        <v>623308</v>
      </c>
      <c r="F17" s="190">
        <v>17.502856000995369</v>
      </c>
      <c r="G17" s="2"/>
    </row>
    <row r="18" spans="1:7" ht="15.6" customHeight="1">
      <c r="A18" s="188" t="s">
        <v>147</v>
      </c>
      <c r="B18" s="189">
        <v>5330</v>
      </c>
      <c r="C18" s="189">
        <v>5875</v>
      </c>
      <c r="D18" s="189">
        <v>34959</v>
      </c>
      <c r="E18" s="189">
        <v>33917</v>
      </c>
      <c r="F18" s="190">
        <v>-2.9806344575073642</v>
      </c>
    </row>
    <row r="19" spans="1:7" ht="15.6" customHeight="1">
      <c r="A19" s="188" t="s">
        <v>143</v>
      </c>
      <c r="B19" s="189">
        <v>14299</v>
      </c>
      <c r="C19" s="189">
        <v>49108</v>
      </c>
      <c r="D19" s="189">
        <v>68239</v>
      </c>
      <c r="E19" s="189">
        <v>187035</v>
      </c>
      <c r="F19" s="190">
        <v>174.08813142044869</v>
      </c>
    </row>
    <row r="20" spans="1:7" ht="15.6" customHeight="1">
      <c r="A20" s="188" t="s">
        <v>142</v>
      </c>
      <c r="B20" s="189">
        <v>78862</v>
      </c>
      <c r="C20" s="189">
        <v>87491</v>
      </c>
      <c r="D20" s="189">
        <v>548949</v>
      </c>
      <c r="E20" s="189">
        <v>505531</v>
      </c>
      <c r="F20" s="190">
        <v>-7.9092957633587133</v>
      </c>
    </row>
    <row r="21" spans="1:7" ht="15.6" customHeight="1">
      <c r="A21" s="188" t="s">
        <v>149</v>
      </c>
      <c r="B21" s="189">
        <v>77711</v>
      </c>
      <c r="C21" s="189">
        <v>110921</v>
      </c>
      <c r="D21" s="189">
        <v>422439</v>
      </c>
      <c r="E21" s="189">
        <v>540195</v>
      </c>
      <c r="F21" s="190">
        <v>27.87526719834106</v>
      </c>
    </row>
    <row r="22" spans="1:7" ht="15.6" customHeight="1">
      <c r="A22" s="188" t="s">
        <v>146</v>
      </c>
      <c r="B22" s="189">
        <v>1330133</v>
      </c>
      <c r="C22" s="189">
        <v>1617157</v>
      </c>
      <c r="D22" s="189">
        <v>7545936</v>
      </c>
      <c r="E22" s="189">
        <v>7965069</v>
      </c>
      <c r="F22" s="190">
        <v>5.5544202866284564</v>
      </c>
    </row>
    <row r="23" spans="1:7" ht="15.6" customHeight="1">
      <c r="A23" s="188" t="s">
        <v>165</v>
      </c>
      <c r="B23" s="189">
        <v>296302</v>
      </c>
      <c r="C23" s="189">
        <v>339911</v>
      </c>
      <c r="D23" s="189">
        <v>1147986</v>
      </c>
      <c r="E23" s="189">
        <v>1930678</v>
      </c>
      <c r="F23" s="190">
        <v>68.179577102856655</v>
      </c>
    </row>
    <row r="24" spans="1:7" ht="15.6" customHeight="1">
      <c r="A24" s="188" t="s">
        <v>141</v>
      </c>
      <c r="B24" s="189">
        <v>49307</v>
      </c>
      <c r="C24" s="189">
        <v>40341</v>
      </c>
      <c r="D24" s="189">
        <v>235236</v>
      </c>
      <c r="E24" s="189">
        <v>225596</v>
      </c>
      <c r="F24" s="190">
        <v>-4.0980122090156206</v>
      </c>
    </row>
    <row r="25" spans="1:7" ht="15.6" customHeight="1">
      <c r="A25" s="188" t="s">
        <v>140</v>
      </c>
      <c r="B25" s="189">
        <v>3310</v>
      </c>
      <c r="C25" s="189">
        <v>2754</v>
      </c>
      <c r="D25" s="189">
        <v>20012</v>
      </c>
      <c r="E25" s="189">
        <v>15945</v>
      </c>
      <c r="F25" s="190">
        <v>-20.322806316210279</v>
      </c>
    </row>
    <row r="26" spans="1:7" ht="15.6" customHeight="1">
      <c r="A26" s="188" t="s">
        <v>152</v>
      </c>
      <c r="B26" s="189">
        <v>381</v>
      </c>
      <c r="C26" s="189">
        <v>107</v>
      </c>
      <c r="D26" s="189">
        <v>1594</v>
      </c>
      <c r="E26" s="189">
        <v>909</v>
      </c>
      <c r="F26" s="190">
        <v>-42.973651191969893</v>
      </c>
    </row>
    <row r="27" spans="1:7" ht="15.6" customHeight="1">
      <c r="A27" s="188" t="s">
        <v>173</v>
      </c>
      <c r="B27" s="189">
        <v>0</v>
      </c>
      <c r="C27" s="189">
        <v>14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329983</v>
      </c>
      <c r="C28" s="189">
        <v>346234</v>
      </c>
      <c r="D28" s="189">
        <v>2126868</v>
      </c>
      <c r="E28" s="189">
        <v>2334596</v>
      </c>
      <c r="F28" s="190">
        <v>9.7668496587470344</v>
      </c>
    </row>
    <row r="29" spans="1:7" ht="15.6" customHeight="1">
      <c r="A29" s="188" t="s">
        <v>178</v>
      </c>
      <c r="B29" s="189">
        <v>125911</v>
      </c>
      <c r="C29" s="189">
        <v>123368</v>
      </c>
      <c r="D29" s="189">
        <v>636733</v>
      </c>
      <c r="E29" s="189">
        <v>713468</v>
      </c>
      <c r="F29" s="190">
        <v>12.05136218791864</v>
      </c>
    </row>
    <row r="30" spans="1:7" ht="15.6" customHeight="1">
      <c r="A30" s="188" t="s">
        <v>179</v>
      </c>
      <c r="B30" s="189">
        <v>84393</v>
      </c>
      <c r="C30" s="189">
        <v>84182</v>
      </c>
      <c r="D30" s="189">
        <v>535431</v>
      </c>
      <c r="E30" s="189">
        <v>524990</v>
      </c>
      <c r="F30" s="190">
        <v>-1.950017836098396</v>
      </c>
    </row>
    <row r="31" spans="1:7" ht="15.6" customHeight="1">
      <c r="A31" s="188" t="s">
        <v>180</v>
      </c>
      <c r="B31" s="189">
        <v>10226</v>
      </c>
      <c r="C31" s="189">
        <v>10352</v>
      </c>
      <c r="D31" s="189">
        <v>65661</v>
      </c>
      <c r="E31" s="189">
        <v>71600</v>
      </c>
      <c r="F31" s="190">
        <v>9.0449429646213133</v>
      </c>
    </row>
    <row r="32" spans="1:7" ht="15.6" customHeight="1">
      <c r="A32" s="188" t="s">
        <v>181</v>
      </c>
      <c r="B32" s="189">
        <v>5200915</v>
      </c>
      <c r="C32" s="189">
        <v>5056856</v>
      </c>
      <c r="D32" s="189">
        <v>29734739</v>
      </c>
      <c r="E32" s="189">
        <v>29578702</v>
      </c>
      <c r="F32" s="190">
        <v>-0.52476330799473203</v>
      </c>
    </row>
    <row r="33" spans="1:6" ht="15.6" customHeight="1">
      <c r="A33" s="188" t="s">
        <v>182</v>
      </c>
      <c r="B33" s="189">
        <v>299399</v>
      </c>
      <c r="C33" s="189">
        <v>316966</v>
      </c>
      <c r="D33" s="189">
        <v>1423748</v>
      </c>
      <c r="E33" s="189">
        <v>1580550</v>
      </c>
      <c r="F33" s="190">
        <v>11.01332539185306</v>
      </c>
    </row>
    <row r="34" spans="1:6" ht="15.6" customHeight="1">
      <c r="A34" s="188" t="s">
        <v>183</v>
      </c>
      <c r="B34" s="189">
        <v>20376</v>
      </c>
      <c r="C34" s="189">
        <v>31115</v>
      </c>
      <c r="D34" s="189">
        <v>136288</v>
      </c>
      <c r="E34" s="189">
        <v>143814</v>
      </c>
      <c r="F34" s="190">
        <v>5.5221296078891697</v>
      </c>
    </row>
    <row r="35" spans="1:6" ht="15.6" customHeight="1">
      <c r="A35" s="156" t="s">
        <v>153</v>
      </c>
      <c r="B35" s="76">
        <f>SUM(B7:B34)</f>
        <v>16928243</v>
      </c>
      <c r="C35" s="77">
        <f>SUM(C7:C34)</f>
        <v>16358777</v>
      </c>
      <c r="D35" s="178">
        <f>SUM(D7:D34)</f>
        <v>98440572</v>
      </c>
      <c r="E35" s="78">
        <f>SUM(E7:E34)</f>
        <v>95791476</v>
      </c>
      <c r="F35" s="140">
        <f>E35*100/D35-100</f>
        <v>-2.6910611612455853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DCBC6-63A8-493C-87C8-3AC2CD637B50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1877.3879999999999</v>
      </c>
      <c r="C7" s="189">
        <v>3121.1019999999999</v>
      </c>
      <c r="D7" s="189">
        <v>9173.35</v>
      </c>
      <c r="E7" s="189">
        <v>11454.94</v>
      </c>
      <c r="F7" s="190">
        <v>24.871938822785591</v>
      </c>
      <c r="G7" s="37"/>
    </row>
    <row r="8" spans="1:14" ht="15.6" customHeight="1">
      <c r="A8" s="188" t="s">
        <v>11</v>
      </c>
      <c r="B8" s="189">
        <v>108.128</v>
      </c>
      <c r="C8" s="189">
        <v>0</v>
      </c>
      <c r="D8" s="189">
        <v>310.24099999999999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291.23599999999999</v>
      </c>
      <c r="C9" s="189">
        <v>955.71299999999997</v>
      </c>
      <c r="D9" s="189">
        <v>1596.5630000000001</v>
      </c>
      <c r="E9" s="189">
        <v>2494.2669999999989</v>
      </c>
      <c r="F9" s="190">
        <v>56.227283232794413</v>
      </c>
      <c r="G9" s="6"/>
    </row>
    <row r="10" spans="1:14" ht="15.6" customHeight="1">
      <c r="A10" s="188" t="s">
        <v>10</v>
      </c>
      <c r="B10" s="189">
        <v>1282.3779999999999</v>
      </c>
      <c r="C10" s="189">
        <v>1018.067</v>
      </c>
      <c r="D10" s="189">
        <v>5894.6419999999998</v>
      </c>
      <c r="E10" s="189">
        <v>6413.6559999999999</v>
      </c>
      <c r="F10" s="190">
        <v>8.8048434493562127</v>
      </c>
    </row>
    <row r="11" spans="1:14" ht="15.6" customHeight="1">
      <c r="A11" s="188" t="s">
        <v>9</v>
      </c>
      <c r="B11" s="189">
        <v>125.012</v>
      </c>
      <c r="C11" s="189">
        <v>116.473</v>
      </c>
      <c r="D11" s="189">
        <v>572.39599999999984</v>
      </c>
      <c r="E11" s="189">
        <v>563.88100000000009</v>
      </c>
      <c r="F11" s="190">
        <v>-1.487606482225559</v>
      </c>
    </row>
    <row r="12" spans="1:14" ht="15.6" customHeight="1">
      <c r="A12" s="188" t="s">
        <v>6</v>
      </c>
      <c r="B12" s="189">
        <v>1266.366</v>
      </c>
      <c r="C12" s="189">
        <v>1061.442</v>
      </c>
      <c r="D12" s="189">
        <v>5671.7779999999993</v>
      </c>
      <c r="E12" s="189">
        <v>5369.0430000000006</v>
      </c>
      <c r="F12" s="190">
        <v>-5.3375678667253652</v>
      </c>
    </row>
    <row r="13" spans="1:14" ht="15.6" customHeight="1">
      <c r="A13" s="188" t="s">
        <v>175</v>
      </c>
      <c r="B13" s="189">
        <v>225.50899999999999</v>
      </c>
      <c r="C13" s="189">
        <v>239.69</v>
      </c>
      <c r="D13" s="189">
        <v>965.25299999999982</v>
      </c>
      <c r="E13" s="189">
        <v>1023.903</v>
      </c>
      <c r="F13" s="190">
        <v>6.0761271915238666</v>
      </c>
    </row>
    <row r="14" spans="1:14" ht="15.6" customHeight="1">
      <c r="A14" s="188" t="s">
        <v>148</v>
      </c>
      <c r="B14" s="189">
        <v>444.57100000000003</v>
      </c>
      <c r="C14" s="189">
        <v>83.283999999999992</v>
      </c>
      <c r="D14" s="189">
        <v>1389.0450000000001</v>
      </c>
      <c r="E14" s="189">
        <v>848.24400000000003</v>
      </c>
      <c r="F14" s="190">
        <v>-38.933295897541107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32.4</v>
      </c>
      <c r="C16" s="189">
        <v>35.563000000000002</v>
      </c>
      <c r="D16" s="189">
        <v>171.10300000000001</v>
      </c>
      <c r="E16" s="189">
        <v>159.22</v>
      </c>
      <c r="F16" s="190">
        <v>-6.9449395977861306</v>
      </c>
      <c r="G16" s="1"/>
    </row>
    <row r="17" spans="1:7" ht="15.6" customHeight="1">
      <c r="A17" s="188" t="s">
        <v>150</v>
      </c>
      <c r="B17" s="189">
        <v>200.018</v>
      </c>
      <c r="C17" s="189">
        <v>302.74599999999998</v>
      </c>
      <c r="D17" s="189">
        <v>1339.9690000000001</v>
      </c>
      <c r="E17" s="189">
        <v>1176.104</v>
      </c>
      <c r="F17" s="190">
        <v>-12.229014253314819</v>
      </c>
      <c r="G17" s="2"/>
    </row>
    <row r="18" spans="1:7" ht="15.6" customHeight="1">
      <c r="A18" s="188" t="s">
        <v>147</v>
      </c>
      <c r="B18" s="189">
        <v>6.41</v>
      </c>
      <c r="C18" s="189">
        <v>0</v>
      </c>
      <c r="D18" s="189">
        <v>10.319000000000001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8.8250000000000011</v>
      </c>
      <c r="C19" s="189">
        <v>3.61</v>
      </c>
      <c r="D19" s="189">
        <v>64.515000000000001</v>
      </c>
      <c r="E19" s="189">
        <v>66.909999999999982</v>
      </c>
      <c r="F19" s="190">
        <v>3.7123149655118648</v>
      </c>
    </row>
    <row r="20" spans="1:7" ht="15.6" customHeight="1">
      <c r="A20" s="188" t="s">
        <v>142</v>
      </c>
      <c r="B20" s="189">
        <v>2721.701</v>
      </c>
      <c r="C20" s="189">
        <v>2147.393</v>
      </c>
      <c r="D20" s="189">
        <v>7141.8909999999987</v>
      </c>
      <c r="E20" s="189">
        <v>9662.9210000000003</v>
      </c>
      <c r="F20" s="190">
        <v>35.29919456905742</v>
      </c>
    </row>
    <row r="21" spans="1:7" ht="15.6" customHeight="1">
      <c r="A21" s="188" t="s">
        <v>149</v>
      </c>
      <c r="B21" s="189">
        <v>8.0030000000000001</v>
      </c>
      <c r="C21" s="189">
        <v>11.106</v>
      </c>
      <c r="D21" s="189">
        <v>55.545999999999992</v>
      </c>
      <c r="E21" s="189">
        <v>70.653000000000006</v>
      </c>
      <c r="F21" s="190">
        <v>27.19727793180429</v>
      </c>
    </row>
    <row r="22" spans="1:7" ht="15.6" customHeight="1">
      <c r="A22" s="188" t="s">
        <v>146</v>
      </c>
      <c r="B22" s="189">
        <v>151.59399999999999</v>
      </c>
      <c r="C22" s="189">
        <v>98.492000000000004</v>
      </c>
      <c r="D22" s="189">
        <v>459.22500000000008</v>
      </c>
      <c r="E22" s="189">
        <v>278.59199999999993</v>
      </c>
      <c r="F22" s="190">
        <v>-39.33431324514131</v>
      </c>
    </row>
    <row r="23" spans="1:7" ht="15.6" customHeight="1">
      <c r="A23" s="188" t="s">
        <v>165</v>
      </c>
      <c r="B23" s="189">
        <v>9.7850000000000001</v>
      </c>
      <c r="C23" s="189">
        <v>1.73</v>
      </c>
      <c r="D23" s="189">
        <v>100.178</v>
      </c>
      <c r="E23" s="189">
        <v>11.305</v>
      </c>
      <c r="F23" s="190">
        <v>-88.715087144882105</v>
      </c>
    </row>
    <row r="24" spans="1:7" ht="15.6" customHeight="1">
      <c r="A24" s="188" t="s">
        <v>141</v>
      </c>
      <c r="B24" s="189">
        <v>210.85900000000001</v>
      </c>
      <c r="C24" s="189">
        <v>185.96299999999999</v>
      </c>
      <c r="D24" s="189">
        <v>1050.596</v>
      </c>
      <c r="E24" s="189">
        <v>1002.1369999999999</v>
      </c>
      <c r="F24" s="190">
        <v>-4.6125247002653822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63.485999999999997</v>
      </c>
      <c r="C26" s="189">
        <v>98.362000000000009</v>
      </c>
      <c r="D26" s="189">
        <v>362.553</v>
      </c>
      <c r="E26" s="189">
        <v>418.56100000000009</v>
      </c>
      <c r="F26" s="190">
        <v>15.448224121714629</v>
      </c>
    </row>
    <row r="27" spans="1:7" ht="15.6" customHeight="1">
      <c r="A27" s="188" t="s">
        <v>173</v>
      </c>
      <c r="B27" s="189">
        <v>987.51499999999999</v>
      </c>
      <c r="C27" s="189">
        <v>1002.8579999999999</v>
      </c>
      <c r="D27" s="189">
        <v>10090.469999999999</v>
      </c>
      <c r="E27" s="189">
        <v>10827.513999999999</v>
      </c>
      <c r="F27" s="190">
        <v>7.3043574778974678</v>
      </c>
    </row>
    <row r="28" spans="1:7" ht="15.6" customHeight="1">
      <c r="A28" s="188" t="s">
        <v>177</v>
      </c>
      <c r="B28" s="189">
        <v>202.334</v>
      </c>
      <c r="C28" s="189">
        <v>156.089</v>
      </c>
      <c r="D28" s="189">
        <v>1533.598999999999</v>
      </c>
      <c r="E28" s="189">
        <v>814.59500000000037</v>
      </c>
      <c r="F28" s="190">
        <v>-46.883442151435887</v>
      </c>
    </row>
    <row r="29" spans="1:7" ht="15.6" customHeight="1">
      <c r="A29" s="188" t="s">
        <v>178</v>
      </c>
      <c r="B29" s="189">
        <v>188.374</v>
      </c>
      <c r="C29" s="189">
        <v>107.44499999999999</v>
      </c>
      <c r="D29" s="189">
        <v>2383.6390000000001</v>
      </c>
      <c r="E29" s="189">
        <v>1646.4580000000001</v>
      </c>
      <c r="F29" s="190">
        <v>-30.926704924697059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208.37200000000001</v>
      </c>
      <c r="C31" s="189">
        <v>84.338000000000008</v>
      </c>
      <c r="D31" s="189">
        <v>1012.369</v>
      </c>
      <c r="E31" s="189">
        <v>590.50400000000002</v>
      </c>
      <c r="F31" s="190">
        <v>-41.671070528631361</v>
      </c>
    </row>
    <row r="32" spans="1:7" ht="15.6" customHeight="1">
      <c r="A32" s="188" t="s">
        <v>181</v>
      </c>
      <c r="B32" s="189">
        <v>105.523</v>
      </c>
      <c r="C32" s="189">
        <v>105.514</v>
      </c>
      <c r="D32" s="189">
        <v>1163.182</v>
      </c>
      <c r="E32" s="189">
        <v>621.86900000000026</v>
      </c>
      <c r="F32" s="190">
        <v>-46.537257282179368</v>
      </c>
    </row>
    <row r="33" spans="1:6" ht="15.6" customHeight="1">
      <c r="A33" s="188" t="s">
        <v>182</v>
      </c>
      <c r="B33" s="189">
        <v>2678.951</v>
      </c>
      <c r="C33" s="189">
        <v>1995.087</v>
      </c>
      <c r="D33" s="189">
        <v>14943.858</v>
      </c>
      <c r="E33" s="189">
        <v>13595.087</v>
      </c>
      <c r="F33" s="190">
        <v>-9.0255876360709522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13404.737999999998</v>
      </c>
      <c r="C35" s="77">
        <f>SUM(C7:C34)</f>
        <v>12932.066999999995</v>
      </c>
      <c r="D35" s="76">
        <f>SUM(D7:D34)</f>
        <v>67456.28</v>
      </c>
      <c r="E35" s="78">
        <f>SUM(E7:E34)</f>
        <v>69110.364000000001</v>
      </c>
      <c r="F35" s="140">
        <f>E35*100/D35-100</f>
        <v>2.4520830380803744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70C5B-8906-480C-B7DD-A8CCE0919343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11804</v>
      </c>
      <c r="C7" s="189">
        <v>9957</v>
      </c>
      <c r="D7" s="189">
        <v>29564</v>
      </c>
      <c r="E7" s="189">
        <v>32221</v>
      </c>
      <c r="F7" s="190">
        <v>8.9872818292517991</v>
      </c>
      <c r="G7" s="37"/>
    </row>
    <row r="8" spans="1:14" ht="15.6" customHeight="1">
      <c r="A8" s="188" t="s">
        <v>11</v>
      </c>
      <c r="B8" s="189">
        <v>1212</v>
      </c>
      <c r="C8" s="189">
        <v>3892</v>
      </c>
      <c r="D8" s="189">
        <v>10820</v>
      </c>
      <c r="E8" s="189">
        <v>8268</v>
      </c>
      <c r="F8" s="190">
        <v>-23.585951940850279</v>
      </c>
      <c r="G8" s="6"/>
    </row>
    <row r="9" spans="1:14" ht="15.6" customHeight="1">
      <c r="A9" s="188" t="s">
        <v>8</v>
      </c>
      <c r="B9" s="189">
        <v>7735</v>
      </c>
      <c r="C9" s="189">
        <v>7370</v>
      </c>
      <c r="D9" s="189">
        <v>37332</v>
      </c>
      <c r="E9" s="189">
        <v>33557</v>
      </c>
      <c r="F9" s="190">
        <v>-10.111968284581589</v>
      </c>
      <c r="G9" s="6"/>
    </row>
    <row r="10" spans="1:14" ht="15.6" customHeight="1">
      <c r="A10" s="188" t="s">
        <v>10</v>
      </c>
      <c r="B10" s="189">
        <v>4498</v>
      </c>
      <c r="C10" s="189">
        <v>5009</v>
      </c>
      <c r="D10" s="189">
        <v>21729</v>
      </c>
      <c r="E10" s="189">
        <v>24219</v>
      </c>
      <c r="F10" s="190">
        <v>11.45934005246446</v>
      </c>
    </row>
    <row r="11" spans="1:14" ht="15.6" customHeight="1">
      <c r="A11" s="188" t="s">
        <v>9</v>
      </c>
      <c r="B11" s="189">
        <v>279317</v>
      </c>
      <c r="C11" s="189">
        <v>237572</v>
      </c>
      <c r="D11" s="189">
        <v>1790060</v>
      </c>
      <c r="E11" s="189">
        <v>1450942</v>
      </c>
      <c r="F11" s="190">
        <v>-18.94450465347531</v>
      </c>
    </row>
    <row r="12" spans="1:14" ht="15.6" customHeight="1">
      <c r="A12" s="188" t="s">
        <v>6</v>
      </c>
      <c r="B12" s="189">
        <v>8057</v>
      </c>
      <c r="C12" s="189">
        <v>9400</v>
      </c>
      <c r="D12" s="189">
        <v>53551</v>
      </c>
      <c r="E12" s="189">
        <v>55774</v>
      </c>
      <c r="F12" s="190">
        <v>4.1511829844447314</v>
      </c>
    </row>
    <row r="13" spans="1:14" ht="15.6" customHeight="1">
      <c r="A13" s="188" t="s">
        <v>175</v>
      </c>
      <c r="B13" s="189">
        <v>21421</v>
      </c>
      <c r="C13" s="189">
        <v>15689</v>
      </c>
      <c r="D13" s="189">
        <v>72893</v>
      </c>
      <c r="E13" s="189">
        <v>61049</v>
      </c>
      <c r="F13" s="190">
        <v>-16.24847379035025</v>
      </c>
    </row>
    <row r="14" spans="1:14" ht="15.6" customHeight="1">
      <c r="A14" s="188" t="s">
        <v>148</v>
      </c>
      <c r="B14" s="189">
        <v>174847</v>
      </c>
      <c r="C14" s="189">
        <v>156925</v>
      </c>
      <c r="D14" s="189">
        <v>842712</v>
      </c>
      <c r="E14" s="189">
        <v>819271</v>
      </c>
      <c r="F14" s="190">
        <v>-2.781614596683085</v>
      </c>
    </row>
    <row r="15" spans="1:14" ht="15.6" customHeight="1">
      <c r="A15" s="188" t="s">
        <v>145</v>
      </c>
      <c r="B15" s="189">
        <v>13057</v>
      </c>
      <c r="C15" s="189">
        <v>2162</v>
      </c>
      <c r="D15" s="189">
        <v>71580</v>
      </c>
      <c r="E15" s="189">
        <v>12228</v>
      </c>
      <c r="F15" s="190">
        <v>-82.917015926236374</v>
      </c>
    </row>
    <row r="16" spans="1:14" ht="15.6" customHeight="1">
      <c r="A16" s="188" t="s">
        <v>144</v>
      </c>
      <c r="B16" s="189">
        <v>16264</v>
      </c>
      <c r="C16" s="189">
        <v>26941</v>
      </c>
      <c r="D16" s="189">
        <v>95040</v>
      </c>
      <c r="E16" s="189">
        <v>123297</v>
      </c>
      <c r="F16" s="190">
        <v>29.73169191919192</v>
      </c>
      <c r="G16" s="1"/>
    </row>
    <row r="17" spans="1:7" ht="15.6" customHeight="1">
      <c r="A17" s="188" t="s">
        <v>150</v>
      </c>
      <c r="B17" s="189">
        <v>2908</v>
      </c>
      <c r="C17" s="189">
        <v>3235</v>
      </c>
      <c r="D17" s="189">
        <v>14862</v>
      </c>
      <c r="E17" s="189">
        <v>10873</v>
      </c>
      <c r="F17" s="190">
        <v>-26.840263759924639</v>
      </c>
      <c r="G17" s="2"/>
    </row>
    <row r="18" spans="1:7" ht="15.6" customHeight="1">
      <c r="A18" s="188" t="s">
        <v>147</v>
      </c>
      <c r="B18" s="189">
        <v>57794</v>
      </c>
      <c r="C18" s="189">
        <v>60414</v>
      </c>
      <c r="D18" s="189">
        <v>257512</v>
      </c>
      <c r="E18" s="189">
        <v>373423</v>
      </c>
      <c r="F18" s="190">
        <v>45.011882941377479</v>
      </c>
    </row>
    <row r="19" spans="1:7" ht="15.6" customHeight="1">
      <c r="A19" s="188" t="s">
        <v>143</v>
      </c>
      <c r="B19" s="189">
        <v>1244</v>
      </c>
      <c r="C19" s="189">
        <v>1278</v>
      </c>
      <c r="D19" s="189">
        <v>6781</v>
      </c>
      <c r="E19" s="189">
        <v>7051</v>
      </c>
      <c r="F19" s="190">
        <v>3.981713611561716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15520</v>
      </c>
      <c r="C21" s="189">
        <v>5814</v>
      </c>
      <c r="D21" s="189">
        <v>77065</v>
      </c>
      <c r="E21" s="189">
        <v>55447</v>
      </c>
      <c r="F21" s="190">
        <v>-28.051644715499901</v>
      </c>
    </row>
    <row r="22" spans="1:7" ht="15.6" customHeight="1">
      <c r="A22" s="188" t="s">
        <v>146</v>
      </c>
      <c r="B22" s="189">
        <v>232453</v>
      </c>
      <c r="C22" s="189">
        <v>233545</v>
      </c>
      <c r="D22" s="189">
        <v>1505683</v>
      </c>
      <c r="E22" s="189">
        <v>1518768</v>
      </c>
      <c r="F22" s="190">
        <v>0.86904082731889787</v>
      </c>
    </row>
    <row r="23" spans="1:7" ht="15.6" customHeight="1">
      <c r="A23" s="188" t="s">
        <v>165</v>
      </c>
      <c r="B23" s="189">
        <v>6262</v>
      </c>
      <c r="C23" s="189">
        <v>5273</v>
      </c>
      <c r="D23" s="189">
        <v>37024</v>
      </c>
      <c r="E23" s="189">
        <v>33055</v>
      </c>
      <c r="F23" s="190">
        <v>-10.720073465859979</v>
      </c>
    </row>
    <row r="24" spans="1:7" ht="15.6" customHeight="1">
      <c r="A24" s="188" t="s">
        <v>141</v>
      </c>
      <c r="B24" s="189">
        <v>2334</v>
      </c>
      <c r="C24" s="189">
        <v>2328</v>
      </c>
      <c r="D24" s="189">
        <v>12964</v>
      </c>
      <c r="E24" s="189">
        <v>13457</v>
      </c>
      <c r="F24" s="190">
        <v>3.8028386300524488</v>
      </c>
    </row>
    <row r="25" spans="1:7" ht="15.6" customHeight="1">
      <c r="A25" s="188" t="s">
        <v>140</v>
      </c>
      <c r="B25" s="189">
        <v>1484</v>
      </c>
      <c r="C25" s="189">
        <v>2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2208</v>
      </c>
      <c r="C26" s="189">
        <v>2088</v>
      </c>
      <c r="D26" s="189">
        <v>11898</v>
      </c>
      <c r="E26" s="189">
        <v>11472</v>
      </c>
      <c r="F26" s="190">
        <v>-3.580433686333834</v>
      </c>
    </row>
    <row r="27" spans="1:7" ht="15.6" customHeight="1">
      <c r="A27" s="188" t="s">
        <v>173</v>
      </c>
      <c r="B27" s="189">
        <v>1913</v>
      </c>
      <c r="C27" s="189">
        <v>2171</v>
      </c>
      <c r="D27" s="189">
        <v>13253</v>
      </c>
      <c r="E27" s="189">
        <v>16268</v>
      </c>
      <c r="F27" s="190">
        <v>22.749566135969221</v>
      </c>
    </row>
    <row r="28" spans="1:7" ht="15.6" customHeight="1">
      <c r="A28" s="188" t="s">
        <v>177</v>
      </c>
      <c r="B28" s="189">
        <v>56720</v>
      </c>
      <c r="C28" s="189">
        <v>52904</v>
      </c>
      <c r="D28" s="189">
        <v>462323</v>
      </c>
      <c r="E28" s="189">
        <v>405212</v>
      </c>
      <c r="F28" s="190">
        <v>-12.35305187066186</v>
      </c>
    </row>
    <row r="29" spans="1:7" ht="15.6" customHeight="1">
      <c r="A29" s="188" t="s">
        <v>178</v>
      </c>
      <c r="B29" s="189">
        <v>5024</v>
      </c>
      <c r="C29" s="189">
        <v>4488</v>
      </c>
      <c r="D29" s="189">
        <v>28131</v>
      </c>
      <c r="E29" s="189">
        <v>26798</v>
      </c>
      <c r="F29" s="190">
        <v>-4.7385446660267974</v>
      </c>
    </row>
    <row r="30" spans="1:7" ht="15.6" customHeight="1">
      <c r="A30" s="188" t="s">
        <v>179</v>
      </c>
      <c r="B30" s="189">
        <v>3313</v>
      </c>
      <c r="C30" s="189">
        <v>3463</v>
      </c>
      <c r="D30" s="189">
        <v>16611</v>
      </c>
      <c r="E30" s="189">
        <v>19479</v>
      </c>
      <c r="F30" s="190">
        <v>17.26566732887845</v>
      </c>
    </row>
    <row r="31" spans="1:7" ht="15.6" customHeight="1">
      <c r="A31" s="188" t="s">
        <v>180</v>
      </c>
      <c r="B31" s="189">
        <v>10063</v>
      </c>
      <c r="C31" s="189">
        <v>7579</v>
      </c>
      <c r="D31" s="189">
        <v>55274</v>
      </c>
      <c r="E31" s="189">
        <v>51610</v>
      </c>
      <c r="F31" s="190">
        <v>-6.6287947317002534</v>
      </c>
    </row>
    <row r="32" spans="1:7" ht="15.6" customHeight="1">
      <c r="A32" s="188" t="s">
        <v>181</v>
      </c>
      <c r="B32" s="189">
        <v>48664</v>
      </c>
      <c r="C32" s="189">
        <v>49661</v>
      </c>
      <c r="D32" s="189">
        <v>304849</v>
      </c>
      <c r="E32" s="189">
        <v>257178</v>
      </c>
      <c r="F32" s="190">
        <v>-15.63757794842692</v>
      </c>
    </row>
    <row r="33" spans="1:6" ht="15.6" customHeight="1">
      <c r="A33" s="188" t="s">
        <v>182</v>
      </c>
      <c r="B33" s="189">
        <v>16098</v>
      </c>
      <c r="C33" s="189">
        <v>3249</v>
      </c>
      <c r="D33" s="189">
        <v>65946</v>
      </c>
      <c r="E33" s="189">
        <v>45338</v>
      </c>
      <c r="F33" s="190">
        <v>-31.24981045097503</v>
      </c>
    </row>
    <row r="34" spans="1:6" ht="15.6" customHeight="1">
      <c r="A34" s="188" t="s">
        <v>183</v>
      </c>
      <c r="B34" s="189">
        <v>761</v>
      </c>
      <c r="C34" s="189">
        <v>750</v>
      </c>
      <c r="D34" s="189">
        <v>4939</v>
      </c>
      <c r="E34" s="189">
        <v>3368</v>
      </c>
      <c r="F34" s="190">
        <v>-31.808058311399069</v>
      </c>
    </row>
    <row r="35" spans="1:6" ht="15.6" customHeight="1">
      <c r="A35" s="156" t="s">
        <v>153</v>
      </c>
      <c r="B35" s="76">
        <f>SUM(B7:B34)</f>
        <v>1002975</v>
      </c>
      <c r="C35" s="77">
        <f>SUM(C7:C34)</f>
        <v>913159</v>
      </c>
      <c r="D35" s="178">
        <f>SUM(D7:D34)</f>
        <v>5916302</v>
      </c>
      <c r="E35" s="178">
        <f>SUM(E7:E34)</f>
        <v>5470393</v>
      </c>
      <c r="F35" s="140">
        <f>E35*100/D35-100</f>
        <v>-7.536954672023171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7262-98EE-4F48-84EF-C99AA183918A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2758</v>
      </c>
      <c r="C7" s="189">
        <v>3141</v>
      </c>
      <c r="D7" s="189">
        <v>12220</v>
      </c>
      <c r="E7" s="189">
        <v>14230</v>
      </c>
      <c r="F7" s="190">
        <v>16.448445171849428</v>
      </c>
      <c r="G7" s="37"/>
    </row>
    <row r="8" spans="1:14" ht="15.6" customHeight="1">
      <c r="A8" s="188" t="s">
        <v>11</v>
      </c>
      <c r="B8" s="189">
        <v>39</v>
      </c>
      <c r="C8" s="189">
        <v>85</v>
      </c>
      <c r="D8" s="189">
        <v>534</v>
      </c>
      <c r="E8" s="189">
        <v>727</v>
      </c>
      <c r="F8" s="190">
        <v>36.142322097378269</v>
      </c>
      <c r="G8" s="6"/>
    </row>
    <row r="9" spans="1:14" ht="15.6" customHeight="1">
      <c r="A9" s="188" t="s">
        <v>8</v>
      </c>
      <c r="B9" s="189">
        <v>3503</v>
      </c>
      <c r="C9" s="189">
        <v>3384</v>
      </c>
      <c r="D9" s="189">
        <v>16867</v>
      </c>
      <c r="E9" s="189">
        <v>13633</v>
      </c>
      <c r="F9" s="190">
        <v>-19.173534119879051</v>
      </c>
      <c r="G9" s="6"/>
    </row>
    <row r="10" spans="1:14" ht="15.6" customHeight="1">
      <c r="A10" s="188" t="s">
        <v>10</v>
      </c>
      <c r="B10" s="189">
        <v>1200</v>
      </c>
      <c r="C10" s="189">
        <v>1692</v>
      </c>
      <c r="D10" s="189">
        <v>6845</v>
      </c>
      <c r="E10" s="189">
        <v>6995</v>
      </c>
      <c r="F10" s="190">
        <v>2.1913805697589481</v>
      </c>
    </row>
    <row r="11" spans="1:14" ht="15.6" customHeight="1">
      <c r="A11" s="188" t="s">
        <v>9</v>
      </c>
      <c r="B11" s="189">
        <v>268719</v>
      </c>
      <c r="C11" s="189">
        <v>228433</v>
      </c>
      <c r="D11" s="189">
        <v>1710470</v>
      </c>
      <c r="E11" s="189">
        <v>1390001</v>
      </c>
      <c r="F11" s="190">
        <v>-18.73572760703199</v>
      </c>
    </row>
    <row r="12" spans="1:14" ht="15.6" customHeight="1">
      <c r="A12" s="188" t="s">
        <v>6</v>
      </c>
      <c r="B12" s="189">
        <v>2514</v>
      </c>
      <c r="C12" s="189">
        <v>3057</v>
      </c>
      <c r="D12" s="189">
        <v>15303</v>
      </c>
      <c r="E12" s="189">
        <v>14258</v>
      </c>
      <c r="F12" s="190">
        <v>-6.8287263935176128</v>
      </c>
    </row>
    <row r="13" spans="1:14" ht="15.6" customHeight="1">
      <c r="A13" s="188" t="s">
        <v>175</v>
      </c>
      <c r="B13" s="189">
        <v>42</v>
      </c>
      <c r="C13" s="189">
        <v>48</v>
      </c>
      <c r="D13" s="189">
        <v>518</v>
      </c>
      <c r="E13" s="189">
        <v>122</v>
      </c>
      <c r="F13" s="190">
        <v>-76.447876447876453</v>
      </c>
    </row>
    <row r="14" spans="1:14" ht="15.6" customHeight="1">
      <c r="A14" s="188" t="s">
        <v>148</v>
      </c>
      <c r="B14" s="189">
        <v>147198</v>
      </c>
      <c r="C14" s="189">
        <v>124521</v>
      </c>
      <c r="D14" s="189">
        <v>721244</v>
      </c>
      <c r="E14" s="189">
        <v>663026</v>
      </c>
      <c r="F14" s="190">
        <v>-8.0718869065115229</v>
      </c>
    </row>
    <row r="15" spans="1:14" ht="15.6" customHeight="1">
      <c r="A15" s="188" t="s">
        <v>145</v>
      </c>
      <c r="B15" s="189">
        <v>6920</v>
      </c>
      <c r="C15" s="189">
        <v>1801</v>
      </c>
      <c r="D15" s="189">
        <v>37710</v>
      </c>
      <c r="E15" s="189">
        <v>10337</v>
      </c>
      <c r="F15" s="190">
        <v>-72.588172898435431</v>
      </c>
    </row>
    <row r="16" spans="1:14" ht="15.6" customHeight="1">
      <c r="A16" s="188" t="s">
        <v>144</v>
      </c>
      <c r="B16" s="189">
        <v>626</v>
      </c>
      <c r="C16" s="189">
        <v>7554</v>
      </c>
      <c r="D16" s="189">
        <v>4262</v>
      </c>
      <c r="E16" s="189">
        <v>19681</v>
      </c>
      <c r="F16" s="190">
        <v>361.77850774284371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55764</v>
      </c>
      <c r="C18" s="189">
        <v>57072</v>
      </c>
      <c r="D18" s="189">
        <v>246171</v>
      </c>
      <c r="E18" s="189">
        <v>354904</v>
      </c>
      <c r="F18" s="190">
        <v>44.169703173810063</v>
      </c>
    </row>
    <row r="19" spans="1:7" ht="15.6" customHeight="1">
      <c r="A19" s="188" t="s">
        <v>143</v>
      </c>
      <c r="B19" s="189">
        <v>660</v>
      </c>
      <c r="C19" s="189">
        <v>681</v>
      </c>
      <c r="D19" s="189">
        <v>3757</v>
      </c>
      <c r="E19" s="189">
        <v>3569</v>
      </c>
      <c r="F19" s="190">
        <v>-5.0039925472451472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13219</v>
      </c>
      <c r="C21" s="189">
        <v>20</v>
      </c>
      <c r="D21" s="189">
        <v>63744</v>
      </c>
      <c r="E21" s="189">
        <v>40657</v>
      </c>
      <c r="F21" s="190">
        <v>-36.218310742971887</v>
      </c>
    </row>
    <row r="22" spans="1:7" ht="15.6" customHeight="1">
      <c r="A22" s="188" t="s">
        <v>146</v>
      </c>
      <c r="B22" s="189">
        <v>214618</v>
      </c>
      <c r="C22" s="189">
        <v>212387</v>
      </c>
      <c r="D22" s="189">
        <v>1369721</v>
      </c>
      <c r="E22" s="189">
        <v>1373081</v>
      </c>
      <c r="F22" s="190">
        <v>0.2453054308140139</v>
      </c>
    </row>
    <row r="23" spans="1:7" ht="15.6" customHeight="1">
      <c r="A23" s="188" t="s">
        <v>165</v>
      </c>
      <c r="B23" s="189">
        <v>3569</v>
      </c>
      <c r="C23" s="189">
        <v>1900</v>
      </c>
      <c r="D23" s="189">
        <v>17250</v>
      </c>
      <c r="E23" s="189">
        <v>15268</v>
      </c>
      <c r="F23" s="190">
        <v>-11.48985507246377</v>
      </c>
    </row>
    <row r="24" spans="1:7" ht="15.6" customHeight="1">
      <c r="A24" s="188" t="s">
        <v>141</v>
      </c>
      <c r="B24" s="189">
        <v>1145</v>
      </c>
      <c r="C24" s="189">
        <v>1425</v>
      </c>
      <c r="D24" s="189">
        <v>6945</v>
      </c>
      <c r="E24" s="189">
        <v>9023</v>
      </c>
      <c r="F24" s="190">
        <v>29.92080633549315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1507</v>
      </c>
      <c r="C26" s="189">
        <v>1430</v>
      </c>
      <c r="D26" s="189">
        <v>7069</v>
      </c>
      <c r="E26" s="189">
        <v>7554</v>
      </c>
      <c r="F26" s="190">
        <v>6.8609421417456522</v>
      </c>
    </row>
    <row r="27" spans="1:7" ht="15.6" customHeight="1">
      <c r="A27" s="188" t="s">
        <v>173</v>
      </c>
      <c r="B27" s="189">
        <v>598</v>
      </c>
      <c r="C27" s="189">
        <v>633</v>
      </c>
      <c r="D27" s="189">
        <v>5074</v>
      </c>
      <c r="E27" s="189">
        <v>4958</v>
      </c>
      <c r="F27" s="190">
        <v>-2.286164761529363</v>
      </c>
    </row>
    <row r="28" spans="1:7" ht="15.6" customHeight="1">
      <c r="A28" s="188" t="s">
        <v>177</v>
      </c>
      <c r="B28" s="189">
        <v>47509</v>
      </c>
      <c r="C28" s="189">
        <v>46650</v>
      </c>
      <c r="D28" s="189">
        <v>382804</v>
      </c>
      <c r="E28" s="189">
        <v>335913</v>
      </c>
      <c r="F28" s="190">
        <v>-12.249349536577469</v>
      </c>
    </row>
    <row r="29" spans="1:7" ht="15.6" customHeight="1">
      <c r="A29" s="188" t="s">
        <v>178</v>
      </c>
      <c r="B29" s="189">
        <v>2262</v>
      </c>
      <c r="C29" s="189">
        <v>2452</v>
      </c>
      <c r="D29" s="189">
        <v>17687</v>
      </c>
      <c r="E29" s="189">
        <v>16166</v>
      </c>
      <c r="F29" s="190">
        <v>-8.5995363826539233</v>
      </c>
    </row>
    <row r="30" spans="1:7" ht="15.6" customHeight="1">
      <c r="A30" s="188" t="s">
        <v>179</v>
      </c>
      <c r="B30" s="189">
        <v>1001</v>
      </c>
      <c r="C30" s="189">
        <v>1166</v>
      </c>
      <c r="D30" s="189">
        <v>7884</v>
      </c>
      <c r="E30" s="189">
        <v>8214</v>
      </c>
      <c r="F30" s="190">
        <v>4.1856925418569233</v>
      </c>
    </row>
    <row r="31" spans="1:7" ht="15.6" customHeight="1">
      <c r="A31" s="188" t="s">
        <v>180</v>
      </c>
      <c r="B31" s="189">
        <v>1506</v>
      </c>
      <c r="C31" s="189">
        <v>1935</v>
      </c>
      <c r="D31" s="189">
        <v>18037</v>
      </c>
      <c r="E31" s="189">
        <v>18451</v>
      </c>
      <c r="F31" s="190">
        <v>2.2952819204967621</v>
      </c>
    </row>
    <row r="32" spans="1:7" ht="15.6" customHeight="1">
      <c r="A32" s="188" t="s">
        <v>181</v>
      </c>
      <c r="B32" s="189">
        <v>42231</v>
      </c>
      <c r="C32" s="189">
        <v>42095</v>
      </c>
      <c r="D32" s="189">
        <v>272566</v>
      </c>
      <c r="E32" s="189">
        <v>209250</v>
      </c>
      <c r="F32" s="190">
        <v>-23.229603105302939</v>
      </c>
    </row>
    <row r="33" spans="1:6" ht="15.6" customHeight="1">
      <c r="A33" s="188" t="s">
        <v>182</v>
      </c>
      <c r="B33" s="189">
        <v>9426</v>
      </c>
      <c r="C33" s="189">
        <v>0</v>
      </c>
      <c r="D33" s="189">
        <v>36517</v>
      </c>
      <c r="E33" s="189">
        <v>19515</v>
      </c>
      <c r="F33" s="190">
        <v>-46.559136840375707</v>
      </c>
    </row>
    <row r="34" spans="1:6" ht="15.6" customHeight="1">
      <c r="A34" s="188" t="s">
        <v>183</v>
      </c>
      <c r="B34" s="189">
        <v>189</v>
      </c>
      <c r="C34" s="189">
        <v>130</v>
      </c>
      <c r="D34" s="189">
        <v>1525</v>
      </c>
      <c r="E34" s="189">
        <v>1052</v>
      </c>
      <c r="F34" s="190">
        <v>-31.016393442622959</v>
      </c>
    </row>
    <row r="35" spans="1:6" ht="15.6" customHeight="1">
      <c r="A35" s="156" t="s">
        <v>153</v>
      </c>
      <c r="B35" s="76">
        <f>SUM(B7:B34)</f>
        <v>828723</v>
      </c>
      <c r="C35" s="77">
        <f>SUM(C7:C34)</f>
        <v>743692</v>
      </c>
      <c r="D35" s="76">
        <f>SUM(D7:D34)</f>
        <v>4995357</v>
      </c>
      <c r="E35" s="78">
        <f>SUM(E7:E34)</f>
        <v>4550585</v>
      </c>
      <c r="F35" s="140">
        <f>E35*100/D35-100</f>
        <v>-8.9037079832332324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E173-09A2-4A19-A901-09035767B771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325316</v>
      </c>
      <c r="C11" s="189">
        <v>222804</v>
      </c>
      <c r="D11" s="189">
        <v>1846409</v>
      </c>
      <c r="E11" s="189">
        <v>1577574</v>
      </c>
      <c r="F11" s="190">
        <v>-14.559883536096279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30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157</v>
      </c>
      <c r="D19" s="189">
        <v>0</v>
      </c>
      <c r="E19" s="189">
        <v>5151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32221</v>
      </c>
      <c r="D21" s="189">
        <v>26212</v>
      </c>
      <c r="E21" s="189">
        <v>98547</v>
      </c>
      <c r="F21" s="190">
        <v>275.96139172897909</v>
      </c>
    </row>
    <row r="22" spans="1:7" ht="15.6" customHeight="1">
      <c r="A22" s="188" t="s">
        <v>146</v>
      </c>
      <c r="B22" s="189">
        <v>0</v>
      </c>
      <c r="C22" s="189">
        <v>12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184</v>
      </c>
      <c r="D28" s="189">
        <v>873</v>
      </c>
      <c r="E28" s="189">
        <v>1038</v>
      </c>
      <c r="F28" s="190">
        <v>18.900343642611691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21824</v>
      </c>
      <c r="D31" s="189">
        <v>53128</v>
      </c>
      <c r="E31" s="189">
        <v>89519</v>
      </c>
      <c r="F31" s="190">
        <v>68.49683782562866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325443</v>
      </c>
      <c r="C35" s="77">
        <f>SUM(C7:C34)</f>
        <v>277232</v>
      </c>
      <c r="D35" s="178">
        <f>SUM(D7:D34)</f>
        <v>1926650</v>
      </c>
      <c r="E35" s="178">
        <f>SUM(E7:E34)</f>
        <v>1786686</v>
      </c>
      <c r="F35" s="140">
        <f>E35*100/D35-100</f>
        <v>-7.2646303168712478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CDEF2-8076-49A7-81E0-C6BD49DE5A17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83833</v>
      </c>
      <c r="C7" s="189">
        <v>78716</v>
      </c>
      <c r="D7" s="189">
        <v>320092</v>
      </c>
      <c r="E7" s="189">
        <v>227624</v>
      </c>
      <c r="F7" s="190">
        <v>-28.887944715894179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1538</v>
      </c>
      <c r="E9" s="189">
        <v>107</v>
      </c>
      <c r="F9" s="190">
        <v>-93.042912873862164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5191916</v>
      </c>
      <c r="C11" s="189">
        <v>4859934</v>
      </c>
      <c r="D11" s="189">
        <v>32550350</v>
      </c>
      <c r="E11" s="189">
        <v>30682839</v>
      </c>
      <c r="F11" s="190">
        <v>-5.7372992917126879</v>
      </c>
    </row>
    <row r="12" spans="1:14" ht="15.6" customHeight="1">
      <c r="A12" s="188" t="s">
        <v>6</v>
      </c>
      <c r="B12" s="189">
        <v>52158</v>
      </c>
      <c r="C12" s="189">
        <v>100314</v>
      </c>
      <c r="D12" s="189">
        <v>449358</v>
      </c>
      <c r="E12" s="189">
        <v>548602</v>
      </c>
      <c r="F12" s="190">
        <v>22.085731198732422</v>
      </c>
    </row>
    <row r="13" spans="1:14" ht="15.6" customHeight="1">
      <c r="A13" s="188" t="s">
        <v>175</v>
      </c>
      <c r="B13" s="189">
        <v>1304</v>
      </c>
      <c r="C13" s="189">
        <v>1072</v>
      </c>
      <c r="D13" s="189">
        <v>6505</v>
      </c>
      <c r="E13" s="189">
        <v>6837</v>
      </c>
      <c r="F13" s="190">
        <v>5.1037663335895473</v>
      </c>
    </row>
    <row r="14" spans="1:14" ht="15.6" customHeight="1">
      <c r="A14" s="188" t="s">
        <v>148</v>
      </c>
      <c r="B14" s="189">
        <v>2690166</v>
      </c>
      <c r="C14" s="189">
        <v>2005638</v>
      </c>
      <c r="D14" s="189">
        <v>14083473</v>
      </c>
      <c r="E14" s="189">
        <v>12052661</v>
      </c>
      <c r="F14" s="190">
        <v>-14.419823860208339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76817</v>
      </c>
      <c r="E15" s="189">
        <v>25882</v>
      </c>
      <c r="F15" s="190">
        <v>-66.306937266490493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85631</v>
      </c>
      <c r="E16" s="189">
        <v>14623</v>
      </c>
      <c r="F16" s="190">
        <v>-82.923240415270172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15505</v>
      </c>
      <c r="E17" s="189">
        <v>65821</v>
      </c>
      <c r="F17" s="190">
        <v>324.51467268623031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2188</v>
      </c>
      <c r="C19" s="189">
        <v>54590</v>
      </c>
      <c r="D19" s="189">
        <v>337036</v>
      </c>
      <c r="E19" s="189">
        <v>195035</v>
      </c>
      <c r="F19" s="190">
        <v>-42.132294472993983</v>
      </c>
    </row>
    <row r="20" spans="1:7" ht="15.6" customHeight="1">
      <c r="A20" s="188" t="s">
        <v>142</v>
      </c>
      <c r="B20" s="189">
        <v>136528</v>
      </c>
      <c r="C20" s="189">
        <v>7722</v>
      </c>
      <c r="D20" s="189">
        <v>788262</v>
      </c>
      <c r="E20" s="189">
        <v>313345</v>
      </c>
      <c r="F20" s="190">
        <v>-60.248622919790627</v>
      </c>
    </row>
    <row r="21" spans="1:7" ht="15.6" customHeight="1">
      <c r="A21" s="188" t="s">
        <v>149</v>
      </c>
      <c r="B21" s="189">
        <v>186737</v>
      </c>
      <c r="C21" s="189">
        <v>183639</v>
      </c>
      <c r="D21" s="189">
        <v>1252235</v>
      </c>
      <c r="E21" s="189">
        <v>1228247</v>
      </c>
      <c r="F21" s="190">
        <v>-1.9156148805934949</v>
      </c>
    </row>
    <row r="22" spans="1:7" ht="15.6" customHeight="1">
      <c r="A22" s="188" t="s">
        <v>146</v>
      </c>
      <c r="B22" s="189">
        <v>1551263</v>
      </c>
      <c r="C22" s="189">
        <v>1682575</v>
      </c>
      <c r="D22" s="189">
        <v>7207534</v>
      </c>
      <c r="E22" s="189">
        <v>8630232</v>
      </c>
      <c r="F22" s="190">
        <v>19.739039732590921</v>
      </c>
    </row>
    <row r="23" spans="1:7" ht="15.6" customHeight="1">
      <c r="A23" s="188" t="s">
        <v>165</v>
      </c>
      <c r="B23" s="189">
        <v>268002</v>
      </c>
      <c r="C23" s="189">
        <v>301913</v>
      </c>
      <c r="D23" s="189">
        <v>1052776</v>
      </c>
      <c r="E23" s="189">
        <v>1774225</v>
      </c>
      <c r="F23" s="190">
        <v>68.528252923698858</v>
      </c>
    </row>
    <row r="24" spans="1:7" ht="15.6" customHeight="1">
      <c r="A24" s="188" t="s">
        <v>141</v>
      </c>
      <c r="B24" s="189">
        <v>5260</v>
      </c>
      <c r="C24" s="189">
        <v>280</v>
      </c>
      <c r="D24" s="189">
        <v>5992</v>
      </c>
      <c r="E24" s="189">
        <v>589</v>
      </c>
      <c r="F24" s="190">
        <v>-90.170226969292386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1965</v>
      </c>
      <c r="C26" s="189">
        <v>15565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4383</v>
      </c>
      <c r="C27" s="189">
        <v>2788</v>
      </c>
      <c r="D27" s="189">
        <v>18963</v>
      </c>
      <c r="E27" s="189">
        <v>15904</v>
      </c>
      <c r="F27" s="190">
        <v>-16.131413805832409</v>
      </c>
    </row>
    <row r="28" spans="1:7" ht="15.6" customHeight="1">
      <c r="A28" s="188" t="s">
        <v>177</v>
      </c>
      <c r="B28" s="189">
        <v>72412</v>
      </c>
      <c r="C28" s="189">
        <v>73623</v>
      </c>
      <c r="D28" s="189">
        <v>474522</v>
      </c>
      <c r="E28" s="189">
        <v>673731</v>
      </c>
      <c r="F28" s="190">
        <v>41.980982968123698</v>
      </c>
    </row>
    <row r="29" spans="1:7" ht="15.6" customHeight="1">
      <c r="A29" s="188" t="s">
        <v>178</v>
      </c>
      <c r="B29" s="189">
        <v>31595</v>
      </c>
      <c r="C29" s="189">
        <v>29610</v>
      </c>
      <c r="D29" s="189">
        <v>170302</v>
      </c>
      <c r="E29" s="189">
        <v>165165</v>
      </c>
      <c r="F29" s="190">
        <v>-3.016406149076345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82934</v>
      </c>
      <c r="C31" s="189">
        <v>220891</v>
      </c>
      <c r="D31" s="189">
        <v>499557</v>
      </c>
      <c r="E31" s="189">
        <v>1101845</v>
      </c>
      <c r="F31" s="190">
        <v>120.5644200761875</v>
      </c>
    </row>
    <row r="32" spans="1:7" ht="15.6" customHeight="1">
      <c r="A32" s="188" t="s">
        <v>181</v>
      </c>
      <c r="B32" s="189">
        <v>3069893</v>
      </c>
      <c r="C32" s="189">
        <v>2744007</v>
      </c>
      <c r="D32" s="189">
        <v>17565315</v>
      </c>
      <c r="E32" s="189">
        <v>16290343</v>
      </c>
      <c r="F32" s="190">
        <v>-7.2584636256167272</v>
      </c>
    </row>
    <row r="33" spans="1:6" ht="15.6" customHeight="1">
      <c r="A33" s="188" t="s">
        <v>182</v>
      </c>
      <c r="B33" s="189">
        <v>49698</v>
      </c>
      <c r="C33" s="189">
        <v>49168</v>
      </c>
      <c r="D33" s="189">
        <v>261541</v>
      </c>
      <c r="E33" s="189">
        <v>235169</v>
      </c>
      <c r="F33" s="190">
        <v>-10.083313897247461</v>
      </c>
    </row>
    <row r="34" spans="1:6" ht="15.6" customHeight="1">
      <c r="A34" s="188" t="s">
        <v>183</v>
      </c>
      <c r="B34" s="189">
        <v>0</v>
      </c>
      <c r="C34" s="189">
        <v>802</v>
      </c>
      <c r="D34" s="189">
        <v>1750</v>
      </c>
      <c r="E34" s="189">
        <v>14819</v>
      </c>
      <c r="F34" s="190">
        <v>746.8</v>
      </c>
    </row>
    <row r="35" spans="1:6" ht="15.6" customHeight="1">
      <c r="A35" s="156" t="s">
        <v>153</v>
      </c>
      <c r="B35" s="76">
        <f>SUM(B7:B34)</f>
        <v>13495182</v>
      </c>
      <c r="C35" s="77">
        <f>SUM(C7:C34)</f>
        <v>12418942</v>
      </c>
      <c r="D35" s="178">
        <f>SUM(D7:D34)</f>
        <v>77262346</v>
      </c>
      <c r="E35" s="178">
        <f>SUM(E7:E34)</f>
        <v>74306849</v>
      </c>
      <c r="F35" s="177">
        <f>E35*100/D35-100</f>
        <v>-3.825274733438718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1B355-24C4-452F-9E17-7D48FBC3D62C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107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4143944</v>
      </c>
      <c r="C11" s="189">
        <v>3919029</v>
      </c>
      <c r="D11" s="189">
        <v>25717753</v>
      </c>
      <c r="E11" s="189">
        <v>23585807</v>
      </c>
      <c r="F11" s="190">
        <v>-8.2897833259383162</v>
      </c>
    </row>
    <row r="12" spans="1:14" ht="15.6" customHeight="1">
      <c r="A12" s="188" t="s">
        <v>6</v>
      </c>
      <c r="B12" s="189">
        <v>19578</v>
      </c>
      <c r="C12" s="189">
        <v>18995</v>
      </c>
      <c r="D12" s="189">
        <v>111305</v>
      </c>
      <c r="E12" s="189">
        <v>110550</v>
      </c>
      <c r="F12" s="190">
        <v>-0.67831633799021074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1897494</v>
      </c>
      <c r="C14" s="189">
        <v>1147770</v>
      </c>
      <c r="D14" s="189">
        <v>10756535</v>
      </c>
      <c r="E14" s="189">
        <v>7822349</v>
      </c>
      <c r="F14" s="190">
        <v>-27.278170897970401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48005</v>
      </c>
      <c r="E15" s="189">
        <v>18604</v>
      </c>
      <c r="F15" s="190">
        <v>-61.245703572544528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11505</v>
      </c>
      <c r="E17" s="189">
        <v>65821</v>
      </c>
      <c r="F17" s="190">
        <v>472.1077792264233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320</v>
      </c>
      <c r="C19" s="189">
        <v>35017</v>
      </c>
      <c r="D19" s="189">
        <v>1217</v>
      </c>
      <c r="E19" s="189">
        <v>106599</v>
      </c>
      <c r="F19" s="190">
        <v>8659.1618734593267</v>
      </c>
    </row>
    <row r="20" spans="1:7" ht="15.6" customHeight="1">
      <c r="A20" s="188" t="s">
        <v>142</v>
      </c>
      <c r="B20" s="189">
        <v>65</v>
      </c>
      <c r="C20" s="189">
        <v>16</v>
      </c>
      <c r="D20" s="189">
        <v>136</v>
      </c>
      <c r="E20" s="189">
        <v>410</v>
      </c>
      <c r="F20" s="190">
        <v>201.47058823529409</v>
      </c>
    </row>
    <row r="21" spans="1:7" ht="15.6" customHeight="1">
      <c r="A21" s="188" t="s">
        <v>149</v>
      </c>
      <c r="B21" s="189">
        <v>16843</v>
      </c>
      <c r="C21" s="189">
        <v>46035</v>
      </c>
      <c r="D21" s="189">
        <v>104099</v>
      </c>
      <c r="E21" s="189">
        <v>179048</v>
      </c>
      <c r="F21" s="190">
        <v>71.997809777231282</v>
      </c>
    </row>
    <row r="22" spans="1:7" ht="15.6" customHeight="1">
      <c r="A22" s="188" t="s">
        <v>146</v>
      </c>
      <c r="B22" s="189">
        <v>978696</v>
      </c>
      <c r="C22" s="189">
        <v>1256957</v>
      </c>
      <c r="D22" s="189">
        <v>5352057</v>
      </c>
      <c r="E22" s="189">
        <v>5745845</v>
      </c>
      <c r="F22" s="190">
        <v>7.3576944341213144</v>
      </c>
    </row>
    <row r="23" spans="1:7" ht="15.6" customHeight="1">
      <c r="A23" s="188" t="s">
        <v>165</v>
      </c>
      <c r="B23" s="189">
        <v>266918</v>
      </c>
      <c r="C23" s="189">
        <v>301913</v>
      </c>
      <c r="D23" s="189">
        <v>1009962</v>
      </c>
      <c r="E23" s="189">
        <v>1761298</v>
      </c>
      <c r="F23" s="190">
        <v>74.392501896110929</v>
      </c>
    </row>
    <row r="24" spans="1:7" ht="15.6" customHeight="1">
      <c r="A24" s="188" t="s">
        <v>141</v>
      </c>
      <c r="B24" s="189">
        <v>0</v>
      </c>
      <c r="C24" s="189">
        <v>280</v>
      </c>
      <c r="D24" s="189">
        <v>192</v>
      </c>
      <c r="E24" s="189">
        <v>589</v>
      </c>
      <c r="F24" s="190">
        <v>206.77083333333329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69032</v>
      </c>
      <c r="C28" s="189">
        <v>71748</v>
      </c>
      <c r="D28" s="189">
        <v>459055</v>
      </c>
      <c r="E28" s="189">
        <v>654476</v>
      </c>
      <c r="F28" s="190">
        <v>42.570280249643282</v>
      </c>
    </row>
    <row r="29" spans="1:7" ht="15.6" customHeight="1">
      <c r="A29" s="188" t="s">
        <v>178</v>
      </c>
      <c r="B29" s="189">
        <v>30454</v>
      </c>
      <c r="C29" s="189">
        <v>28976</v>
      </c>
      <c r="D29" s="189">
        <v>149945</v>
      </c>
      <c r="E29" s="189">
        <v>159371</v>
      </c>
      <c r="F29" s="190">
        <v>6.2863049784921117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167</v>
      </c>
      <c r="C31" s="189">
        <v>438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3007925</v>
      </c>
      <c r="C32" s="189">
        <v>2701175</v>
      </c>
      <c r="D32" s="189">
        <v>17300587</v>
      </c>
      <c r="E32" s="189">
        <v>16027932</v>
      </c>
      <c r="F32" s="190">
        <v>-7.3561376848080329</v>
      </c>
    </row>
    <row r="33" spans="1:6" ht="15.6" customHeight="1">
      <c r="A33" s="188" t="s">
        <v>182</v>
      </c>
      <c r="B33" s="189">
        <v>38722</v>
      </c>
      <c r="C33" s="189">
        <v>36031</v>
      </c>
      <c r="D33" s="189">
        <v>177203</v>
      </c>
      <c r="E33" s="189">
        <v>168886</v>
      </c>
      <c r="F33" s="190">
        <v>-4.693487130579058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10483105</v>
      </c>
      <c r="C35" s="77">
        <f>SUM(C7:C34)</f>
        <v>9570469</v>
      </c>
      <c r="D35" s="76">
        <f>SUM(D7:D34)</f>
        <v>61211135</v>
      </c>
      <c r="E35" s="78">
        <f>SUM(E7:E34)</f>
        <v>56419693</v>
      </c>
      <c r="F35" s="140">
        <f>E35*100/D35-100</f>
        <v>-7.8277293828974024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79D2B-7804-4445-AEC8-789A5D3D284B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2916</v>
      </c>
      <c r="C8" s="189">
        <v>13299</v>
      </c>
      <c r="D8" s="189">
        <v>15379</v>
      </c>
      <c r="E8" s="189">
        <v>43744</v>
      </c>
      <c r="F8" s="190">
        <v>184.43982053449511</v>
      </c>
      <c r="G8" s="6"/>
    </row>
    <row r="9" spans="1:14" ht="15.6" customHeight="1">
      <c r="A9" s="188" t="s">
        <v>8</v>
      </c>
      <c r="B9" s="189">
        <v>64590</v>
      </c>
      <c r="C9" s="189">
        <v>95364</v>
      </c>
      <c r="D9" s="189">
        <v>426381</v>
      </c>
      <c r="E9" s="189">
        <v>543759</v>
      </c>
      <c r="F9" s="190">
        <v>27.528900208968039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820414</v>
      </c>
      <c r="C11" s="189">
        <v>972679</v>
      </c>
      <c r="D11" s="189">
        <v>6414822</v>
      </c>
      <c r="E11" s="189">
        <v>6828054</v>
      </c>
      <c r="F11" s="190">
        <v>6.4418311217364996</v>
      </c>
    </row>
    <row r="12" spans="1:14" ht="15.6" customHeight="1">
      <c r="A12" s="188" t="s">
        <v>6</v>
      </c>
      <c r="B12" s="189">
        <v>66332</v>
      </c>
      <c r="C12" s="189">
        <v>67111</v>
      </c>
      <c r="D12" s="189">
        <v>416694</v>
      </c>
      <c r="E12" s="189">
        <v>457928</v>
      </c>
      <c r="F12" s="190">
        <v>9.8955108544879522</v>
      </c>
    </row>
    <row r="13" spans="1:14" ht="15.6" customHeight="1">
      <c r="A13" s="188" t="s">
        <v>175</v>
      </c>
      <c r="B13" s="189">
        <v>1377907</v>
      </c>
      <c r="C13" s="189">
        <v>1408640</v>
      </c>
      <c r="D13" s="189">
        <v>7430987</v>
      </c>
      <c r="E13" s="189">
        <v>7776181</v>
      </c>
      <c r="F13" s="190">
        <v>4.6453317708670454</v>
      </c>
    </row>
    <row r="14" spans="1:14" ht="15.6" customHeight="1">
      <c r="A14" s="188" t="s">
        <v>148</v>
      </c>
      <c r="B14" s="189">
        <v>1066436</v>
      </c>
      <c r="C14" s="189">
        <v>1076087</v>
      </c>
      <c r="D14" s="189">
        <v>6024685</v>
      </c>
      <c r="E14" s="189">
        <v>5995724</v>
      </c>
      <c r="F14" s="190">
        <v>-0.48070563025287072</v>
      </c>
    </row>
    <row r="15" spans="1:14" ht="15.6" customHeight="1">
      <c r="A15" s="188" t="s">
        <v>145</v>
      </c>
      <c r="B15" s="189">
        <v>116180</v>
      </c>
      <c r="C15" s="189">
        <v>114846</v>
      </c>
      <c r="D15" s="189">
        <v>565439</v>
      </c>
      <c r="E15" s="189">
        <v>649889</v>
      </c>
      <c r="F15" s="190">
        <v>14.93529806044506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44940</v>
      </c>
      <c r="C18" s="189">
        <v>47658</v>
      </c>
      <c r="D18" s="189">
        <v>282755</v>
      </c>
      <c r="E18" s="189">
        <v>285972</v>
      </c>
      <c r="F18" s="190">
        <v>1.1377340807412819</v>
      </c>
    </row>
    <row r="19" spans="1:7" ht="15.6" customHeight="1">
      <c r="A19" s="188" t="s">
        <v>143</v>
      </c>
      <c r="B19" s="189">
        <v>3716</v>
      </c>
      <c r="C19" s="189">
        <v>1124</v>
      </c>
      <c r="D19" s="189">
        <v>10371</v>
      </c>
      <c r="E19" s="189">
        <v>9992</v>
      </c>
      <c r="F19" s="190">
        <v>-3.6544209815832578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45701</v>
      </c>
      <c r="C21" s="189">
        <v>40725</v>
      </c>
      <c r="D21" s="189">
        <v>318529</v>
      </c>
      <c r="E21" s="189">
        <v>333509</v>
      </c>
      <c r="F21" s="190">
        <v>4.7028684986296412</v>
      </c>
    </row>
    <row r="22" spans="1:7" ht="15.6" customHeight="1">
      <c r="A22" s="188" t="s">
        <v>146</v>
      </c>
      <c r="B22" s="189">
        <v>408223</v>
      </c>
      <c r="C22" s="189">
        <v>469776</v>
      </c>
      <c r="D22" s="189">
        <v>2473477</v>
      </c>
      <c r="E22" s="189">
        <v>2785170</v>
      </c>
      <c r="F22" s="190">
        <v>12.601410888397179</v>
      </c>
    </row>
    <row r="23" spans="1:7" ht="15.6" customHeight="1">
      <c r="A23" s="188" t="s">
        <v>165</v>
      </c>
      <c r="B23" s="189">
        <v>32442</v>
      </c>
      <c r="C23" s="189">
        <v>37778</v>
      </c>
      <c r="D23" s="189">
        <v>269701</v>
      </c>
      <c r="E23" s="189">
        <v>218332</v>
      </c>
      <c r="F23" s="190">
        <v>-19.046647954586749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31230</v>
      </c>
      <c r="C26" s="189">
        <v>39012</v>
      </c>
      <c r="D26" s="189">
        <v>266800</v>
      </c>
      <c r="E26" s="189">
        <v>344064</v>
      </c>
      <c r="F26" s="190">
        <v>28.95952023988005</v>
      </c>
    </row>
    <row r="27" spans="1:7" ht="15.6" customHeight="1">
      <c r="A27" s="188" t="s">
        <v>173</v>
      </c>
      <c r="B27" s="189">
        <v>53530</v>
      </c>
      <c r="C27" s="189">
        <v>59799</v>
      </c>
      <c r="D27" s="189">
        <v>307967</v>
      </c>
      <c r="E27" s="189">
        <v>275435</v>
      </c>
      <c r="F27" s="190">
        <v>-10.563469462637229</v>
      </c>
    </row>
    <row r="28" spans="1:7" ht="15.6" customHeight="1">
      <c r="A28" s="188" t="s">
        <v>177</v>
      </c>
      <c r="B28" s="189">
        <v>358461</v>
      </c>
      <c r="C28" s="189">
        <v>383303</v>
      </c>
      <c r="D28" s="189">
        <v>2284011</v>
      </c>
      <c r="E28" s="189">
        <v>2330813</v>
      </c>
      <c r="F28" s="190">
        <v>2.049114474492455</v>
      </c>
    </row>
    <row r="29" spans="1:7" ht="15.6" customHeight="1">
      <c r="A29" s="188" t="s">
        <v>178</v>
      </c>
      <c r="B29" s="189">
        <v>201986</v>
      </c>
      <c r="C29" s="189">
        <v>172169</v>
      </c>
      <c r="D29" s="189">
        <v>1216367</v>
      </c>
      <c r="E29" s="189">
        <v>1084149</v>
      </c>
      <c r="F29" s="190">
        <v>-10.86991015047268</v>
      </c>
    </row>
    <row r="30" spans="1:7" ht="15.6" customHeight="1">
      <c r="A30" s="188" t="s">
        <v>179</v>
      </c>
      <c r="B30" s="189">
        <v>14229</v>
      </c>
      <c r="C30" s="189">
        <v>12252</v>
      </c>
      <c r="D30" s="189">
        <v>85808</v>
      </c>
      <c r="E30" s="189">
        <v>80354</v>
      </c>
      <c r="F30" s="190">
        <v>-6.3560507178817858</v>
      </c>
    </row>
    <row r="31" spans="1:7" ht="15.6" customHeight="1">
      <c r="A31" s="188" t="s">
        <v>180</v>
      </c>
      <c r="B31" s="189">
        <v>20749</v>
      </c>
      <c r="C31" s="189">
        <v>26233</v>
      </c>
      <c r="D31" s="189">
        <v>174877</v>
      </c>
      <c r="E31" s="189">
        <v>188475</v>
      </c>
      <c r="F31" s="190">
        <v>7.7757509563864886</v>
      </c>
    </row>
    <row r="32" spans="1:7" ht="15.6" customHeight="1">
      <c r="A32" s="188" t="s">
        <v>181</v>
      </c>
      <c r="B32" s="189">
        <v>1238639</v>
      </c>
      <c r="C32" s="189">
        <v>1269672</v>
      </c>
      <c r="D32" s="189">
        <v>7179029</v>
      </c>
      <c r="E32" s="189">
        <v>7092289</v>
      </c>
      <c r="F32" s="190">
        <v>-1.2082413930909011</v>
      </c>
    </row>
    <row r="33" spans="1:6" ht="15.6" customHeight="1">
      <c r="A33" s="188" t="s">
        <v>182</v>
      </c>
      <c r="B33" s="189">
        <v>151837</v>
      </c>
      <c r="C33" s="189">
        <v>133349</v>
      </c>
      <c r="D33" s="189">
        <v>850641</v>
      </c>
      <c r="E33" s="189">
        <v>714041</v>
      </c>
      <c r="F33" s="190">
        <v>-16.058478253458279</v>
      </c>
    </row>
    <row r="34" spans="1:6" ht="15.6" customHeight="1">
      <c r="A34" s="188" t="s">
        <v>183</v>
      </c>
      <c r="B34" s="189">
        <v>0</v>
      </c>
      <c r="C34" s="189">
        <v>23191</v>
      </c>
      <c r="D34" s="189">
        <v>0</v>
      </c>
      <c r="E34" s="189">
        <v>27969</v>
      </c>
      <c r="F34" s="190" t="s">
        <v>151</v>
      </c>
    </row>
    <row r="35" spans="1:6" ht="15.6" customHeight="1">
      <c r="A35" s="156" t="s">
        <v>153</v>
      </c>
      <c r="B35" s="76">
        <f>SUM(B7:B34)</f>
        <v>6152297</v>
      </c>
      <c r="C35" s="77">
        <f>SUM(C7:C34)</f>
        <v>6502393</v>
      </c>
      <c r="D35" s="76">
        <f>SUM(D7:D34)</f>
        <v>37254451</v>
      </c>
      <c r="E35" s="78">
        <f>SUM(E7:E34)</f>
        <v>38294993</v>
      </c>
      <c r="F35" s="140">
        <f>E35*100/D35-100</f>
        <v>2.7930675988219491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CFF73-6A2B-4839-B6EF-86D8F886E9AD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555</v>
      </c>
      <c r="D8" s="189">
        <v>347</v>
      </c>
      <c r="E8" s="189">
        <v>1095</v>
      </c>
      <c r="F8" s="190">
        <v>215.56195965417871</v>
      </c>
      <c r="G8" s="6"/>
    </row>
    <row r="9" spans="1:14" ht="15.6" customHeight="1">
      <c r="A9" s="188" t="s">
        <v>8</v>
      </c>
      <c r="B9" s="189">
        <v>3501</v>
      </c>
      <c r="C9" s="189">
        <v>5086</v>
      </c>
      <c r="D9" s="189">
        <v>22410</v>
      </c>
      <c r="E9" s="189">
        <v>28362</v>
      </c>
      <c r="F9" s="190">
        <v>26.559571619812591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36906</v>
      </c>
      <c r="C11" s="189">
        <v>41117</v>
      </c>
      <c r="D11" s="189">
        <v>268037</v>
      </c>
      <c r="E11" s="189">
        <v>285256</v>
      </c>
      <c r="F11" s="190">
        <v>6.4241130888646012</v>
      </c>
    </row>
    <row r="12" spans="1:14" ht="15.6" customHeight="1">
      <c r="A12" s="188" t="s">
        <v>6</v>
      </c>
      <c r="B12" s="189">
        <v>2247</v>
      </c>
      <c r="C12" s="189">
        <v>2499</v>
      </c>
      <c r="D12" s="189">
        <v>13647</v>
      </c>
      <c r="E12" s="189">
        <v>16696</v>
      </c>
      <c r="F12" s="190">
        <v>22.34190664614934</v>
      </c>
    </row>
    <row r="13" spans="1:14" ht="15.6" customHeight="1">
      <c r="A13" s="188" t="s">
        <v>175</v>
      </c>
      <c r="B13" s="189">
        <v>64401</v>
      </c>
      <c r="C13" s="189">
        <v>66501</v>
      </c>
      <c r="D13" s="189">
        <v>346976</v>
      </c>
      <c r="E13" s="189">
        <v>361653</v>
      </c>
      <c r="F13" s="190">
        <v>4.2299755602692954</v>
      </c>
    </row>
    <row r="14" spans="1:14" ht="15.6" customHeight="1">
      <c r="A14" s="188" t="s">
        <v>148</v>
      </c>
      <c r="B14" s="189">
        <v>39051</v>
      </c>
      <c r="C14" s="189">
        <v>39877</v>
      </c>
      <c r="D14" s="189">
        <v>217441</v>
      </c>
      <c r="E14" s="189">
        <v>217211</v>
      </c>
      <c r="F14" s="190">
        <v>-0.1057758196476328</v>
      </c>
    </row>
    <row r="15" spans="1:14" ht="15.6" customHeight="1">
      <c r="A15" s="188" t="s">
        <v>145</v>
      </c>
      <c r="B15" s="189">
        <v>4341</v>
      </c>
      <c r="C15" s="189">
        <v>4315</v>
      </c>
      <c r="D15" s="189">
        <v>20861</v>
      </c>
      <c r="E15" s="189">
        <v>24163</v>
      </c>
      <c r="F15" s="190">
        <v>15.828579646229811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2494</v>
      </c>
      <c r="C18" s="189">
        <v>2510</v>
      </c>
      <c r="D18" s="189">
        <v>16594</v>
      </c>
      <c r="E18" s="189">
        <v>15904</v>
      </c>
      <c r="F18" s="190">
        <v>-4.1581294443774794</v>
      </c>
    </row>
    <row r="19" spans="1:7" ht="15.6" customHeight="1">
      <c r="A19" s="188" t="s">
        <v>143</v>
      </c>
      <c r="B19" s="189">
        <v>18</v>
      </c>
      <c r="C19" s="189">
        <v>4</v>
      </c>
      <c r="D19" s="189">
        <v>32</v>
      </c>
      <c r="E19" s="189">
        <v>14</v>
      </c>
      <c r="F19" s="190">
        <v>-56.25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2598</v>
      </c>
      <c r="C21" s="189">
        <v>2324</v>
      </c>
      <c r="D21" s="189">
        <v>16394</v>
      </c>
      <c r="E21" s="189">
        <v>18090</v>
      </c>
      <c r="F21" s="190">
        <v>10.34524826155911</v>
      </c>
    </row>
    <row r="22" spans="1:7" ht="15.6" customHeight="1">
      <c r="A22" s="188" t="s">
        <v>146</v>
      </c>
      <c r="B22" s="189">
        <v>26546</v>
      </c>
      <c r="C22" s="189">
        <v>28655</v>
      </c>
      <c r="D22" s="189">
        <v>166476</v>
      </c>
      <c r="E22" s="189">
        <v>171371</v>
      </c>
      <c r="F22" s="190">
        <v>2.9403637761599271</v>
      </c>
    </row>
    <row r="23" spans="1:7" ht="15.6" customHeight="1">
      <c r="A23" s="188" t="s">
        <v>165</v>
      </c>
      <c r="B23" s="189">
        <v>1593</v>
      </c>
      <c r="C23" s="189">
        <v>1816</v>
      </c>
      <c r="D23" s="189">
        <v>13055</v>
      </c>
      <c r="E23" s="189">
        <v>10794</v>
      </c>
      <c r="F23" s="190">
        <v>-17.31903485254692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2087</v>
      </c>
      <c r="C25" s="189">
        <v>2453</v>
      </c>
      <c r="D25" s="189">
        <v>14674</v>
      </c>
      <c r="E25" s="189">
        <v>14504</v>
      </c>
      <c r="F25" s="190">
        <v>-1.1585116532642701</v>
      </c>
    </row>
    <row r="26" spans="1:7" ht="15.6" customHeight="1">
      <c r="A26" s="188" t="s">
        <v>152</v>
      </c>
      <c r="B26" s="189">
        <v>1339</v>
      </c>
      <c r="C26" s="189">
        <v>1706</v>
      </c>
      <c r="D26" s="189">
        <v>11049</v>
      </c>
      <c r="E26" s="189">
        <v>14555</v>
      </c>
      <c r="F26" s="190">
        <v>31.73137840528554</v>
      </c>
    </row>
    <row r="27" spans="1:7" ht="15.6" customHeight="1">
      <c r="A27" s="188" t="s">
        <v>173</v>
      </c>
      <c r="B27" s="189">
        <v>260</v>
      </c>
      <c r="C27" s="189">
        <v>299</v>
      </c>
      <c r="D27" s="189">
        <v>1643</v>
      </c>
      <c r="E27" s="189">
        <v>1572</v>
      </c>
      <c r="F27" s="190">
        <v>-4.3213633597078456</v>
      </c>
    </row>
    <row r="28" spans="1:7" ht="15.6" customHeight="1">
      <c r="A28" s="188" t="s">
        <v>177</v>
      </c>
      <c r="B28" s="189">
        <v>23834</v>
      </c>
      <c r="C28" s="189">
        <v>25951</v>
      </c>
      <c r="D28" s="189">
        <v>151535</v>
      </c>
      <c r="E28" s="189">
        <v>149150</v>
      </c>
      <c r="F28" s="190">
        <v>-1.573893819909586</v>
      </c>
    </row>
    <row r="29" spans="1:7" ht="15.6" customHeight="1">
      <c r="A29" s="188" t="s">
        <v>178</v>
      </c>
      <c r="B29" s="189">
        <v>4492</v>
      </c>
      <c r="C29" s="189">
        <v>3872</v>
      </c>
      <c r="D29" s="189">
        <v>29527</v>
      </c>
      <c r="E29" s="189">
        <v>23749</v>
      </c>
      <c r="F29" s="190">
        <v>-19.56853049751075</v>
      </c>
    </row>
    <row r="30" spans="1:7" ht="15.6" customHeight="1">
      <c r="A30" s="188" t="s">
        <v>179</v>
      </c>
      <c r="B30" s="189">
        <v>862</v>
      </c>
      <c r="C30" s="189">
        <v>705</v>
      </c>
      <c r="D30" s="189">
        <v>4573</v>
      </c>
      <c r="E30" s="189">
        <v>4218</v>
      </c>
      <c r="F30" s="190">
        <v>-7.762956483708721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44266</v>
      </c>
      <c r="C32" s="189">
        <v>48219</v>
      </c>
      <c r="D32" s="189">
        <v>260250</v>
      </c>
      <c r="E32" s="189">
        <v>269632</v>
      </c>
      <c r="F32" s="190">
        <v>3.6049951969260259</v>
      </c>
    </row>
    <row r="33" spans="1:6" ht="15.6" customHeight="1">
      <c r="A33" s="188" t="s">
        <v>182</v>
      </c>
      <c r="B33" s="189">
        <v>2369</v>
      </c>
      <c r="C33" s="189">
        <v>1455</v>
      </c>
      <c r="D33" s="189">
        <v>12883</v>
      </c>
      <c r="E33" s="189">
        <v>8970</v>
      </c>
      <c r="F33" s="190">
        <v>-30.373360242179611</v>
      </c>
    </row>
    <row r="34" spans="1:6" ht="15.6" customHeight="1">
      <c r="A34" s="188" t="s">
        <v>183</v>
      </c>
      <c r="B34" s="189">
        <v>0</v>
      </c>
      <c r="C34" s="189">
        <v>630</v>
      </c>
      <c r="D34" s="189">
        <v>0</v>
      </c>
      <c r="E34" s="189">
        <v>728</v>
      </c>
      <c r="F34" s="190" t="s">
        <v>151</v>
      </c>
    </row>
    <row r="35" spans="1:6" ht="15.6" customHeight="1">
      <c r="A35" s="156" t="s">
        <v>153</v>
      </c>
      <c r="B35" s="76">
        <f>SUM(B7:B34)</f>
        <v>263205</v>
      </c>
      <c r="C35" s="77">
        <f>SUM(C7:C34)</f>
        <v>280549</v>
      </c>
      <c r="D35" s="178">
        <f>SUM(D7:D34)</f>
        <v>1588404</v>
      </c>
      <c r="E35" s="178">
        <f>SUM(E7:E34)</f>
        <v>1637687</v>
      </c>
      <c r="F35" s="140">
        <f>E35*100/D35-100</f>
        <v>3.1026741307627077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3880F-92E8-4B4B-AD40-DC922135E74E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5C641-331D-49AF-9A5C-9D3DA53A610D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14986.25</v>
      </c>
      <c r="C8" s="189">
        <v>14344.75</v>
      </c>
      <c r="D8" s="189">
        <v>83583</v>
      </c>
      <c r="E8" s="189">
        <v>93523.75</v>
      </c>
      <c r="F8" s="190">
        <v>11.89326776976179</v>
      </c>
      <c r="G8" s="6"/>
    </row>
    <row r="9" spans="1:14" ht="15.6" customHeight="1">
      <c r="A9" s="188" t="s">
        <v>8</v>
      </c>
      <c r="B9" s="189">
        <v>1936.75</v>
      </c>
      <c r="C9" s="189">
        <v>2566</v>
      </c>
      <c r="D9" s="189">
        <v>8222</v>
      </c>
      <c r="E9" s="189">
        <v>11324</v>
      </c>
      <c r="F9" s="190">
        <v>37.728046703964957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394243</v>
      </c>
      <c r="C11" s="189">
        <v>407672</v>
      </c>
      <c r="D11" s="189">
        <v>2398610</v>
      </c>
      <c r="E11" s="189">
        <v>2290765</v>
      </c>
      <c r="F11" s="190">
        <v>-4.4961456843755343</v>
      </c>
    </row>
    <row r="12" spans="1:14" ht="15.6" customHeight="1">
      <c r="A12" s="188" t="s">
        <v>6</v>
      </c>
      <c r="B12" s="189">
        <v>18367.25</v>
      </c>
      <c r="C12" s="189">
        <v>16472</v>
      </c>
      <c r="D12" s="189">
        <v>108776.5</v>
      </c>
      <c r="E12" s="189">
        <v>105405.75</v>
      </c>
      <c r="F12" s="190">
        <v>-3.0987851236250492</v>
      </c>
    </row>
    <row r="13" spans="1:14" ht="15.6" customHeight="1">
      <c r="A13" s="188" t="s">
        <v>175</v>
      </c>
      <c r="B13" s="189">
        <v>7885</v>
      </c>
      <c r="C13" s="189">
        <v>7844</v>
      </c>
      <c r="D13" s="189">
        <v>42219</v>
      </c>
      <c r="E13" s="189">
        <v>41453</v>
      </c>
      <c r="F13" s="190">
        <v>-1.814348989791327</v>
      </c>
    </row>
    <row r="14" spans="1:14" ht="15.6" customHeight="1">
      <c r="A14" s="188" t="s">
        <v>148</v>
      </c>
      <c r="B14" s="189">
        <v>354151</v>
      </c>
      <c r="C14" s="189">
        <v>301628</v>
      </c>
      <c r="D14" s="189">
        <v>1992415.5</v>
      </c>
      <c r="E14" s="189">
        <v>1847218.25</v>
      </c>
      <c r="F14" s="190">
        <v>-7.287498516248248</v>
      </c>
    </row>
    <row r="15" spans="1:14" ht="15.6" customHeight="1">
      <c r="A15" s="188" t="s">
        <v>145</v>
      </c>
      <c r="B15" s="189">
        <v>41329.25</v>
      </c>
      <c r="C15" s="189">
        <v>38359.75</v>
      </c>
      <c r="D15" s="189">
        <v>230982.75</v>
      </c>
      <c r="E15" s="189">
        <v>217148</v>
      </c>
      <c r="F15" s="190">
        <v>-5.9895165331610229</v>
      </c>
    </row>
    <row r="16" spans="1:14" ht="15.6" customHeight="1">
      <c r="A16" s="188" t="s">
        <v>144</v>
      </c>
      <c r="B16" s="189">
        <v>3554.25</v>
      </c>
      <c r="C16" s="189">
        <v>2687</v>
      </c>
      <c r="D16" s="189">
        <v>25701.25</v>
      </c>
      <c r="E16" s="189">
        <v>20933</v>
      </c>
      <c r="F16" s="190">
        <v>-18.552599581732409</v>
      </c>
      <c r="G16" s="1"/>
    </row>
    <row r="17" spans="1:7" ht="15.6" customHeight="1">
      <c r="A17" s="188" t="s">
        <v>150</v>
      </c>
      <c r="B17" s="189">
        <v>9342.5</v>
      </c>
      <c r="C17" s="189">
        <v>10654.5</v>
      </c>
      <c r="D17" s="189">
        <v>40150</v>
      </c>
      <c r="E17" s="189">
        <v>53306.5</v>
      </c>
      <c r="F17" s="190">
        <v>32.768368617683677</v>
      </c>
      <c r="G17" s="2"/>
    </row>
    <row r="18" spans="1:7" ht="15.6" customHeight="1">
      <c r="A18" s="188" t="s">
        <v>147</v>
      </c>
      <c r="B18" s="189">
        <v>429</v>
      </c>
      <c r="C18" s="189">
        <v>477</v>
      </c>
      <c r="D18" s="189">
        <v>2758</v>
      </c>
      <c r="E18" s="189">
        <v>2763</v>
      </c>
      <c r="F18" s="190">
        <v>0.18129079042785179</v>
      </c>
    </row>
    <row r="19" spans="1:7" ht="15.6" customHeight="1">
      <c r="A19" s="188" t="s">
        <v>143</v>
      </c>
      <c r="B19" s="189">
        <v>1688</v>
      </c>
      <c r="C19" s="189">
        <v>5268.75</v>
      </c>
      <c r="D19" s="189">
        <v>7345.5</v>
      </c>
      <c r="E19" s="189">
        <v>17217.5</v>
      </c>
      <c r="F19" s="190">
        <v>134.39520795044589</v>
      </c>
    </row>
    <row r="20" spans="1:7" ht="15.6" customHeight="1">
      <c r="A20" s="188" t="s">
        <v>142</v>
      </c>
      <c r="B20" s="189">
        <v>5576</v>
      </c>
      <c r="C20" s="189">
        <v>6032</v>
      </c>
      <c r="D20" s="189">
        <v>40308</v>
      </c>
      <c r="E20" s="189">
        <v>35184</v>
      </c>
      <c r="F20" s="190">
        <v>-12.71211670139922</v>
      </c>
    </row>
    <row r="21" spans="1:7" ht="15.6" customHeight="1">
      <c r="A21" s="188" t="s">
        <v>149</v>
      </c>
      <c r="B21" s="189">
        <v>9958.5</v>
      </c>
      <c r="C21" s="189">
        <v>16234</v>
      </c>
      <c r="D21" s="189">
        <v>54640.75</v>
      </c>
      <c r="E21" s="189">
        <v>80593.75</v>
      </c>
      <c r="F21" s="190">
        <v>47.4975178781404</v>
      </c>
    </row>
    <row r="22" spans="1:7" ht="15.6" customHeight="1">
      <c r="A22" s="188" t="s">
        <v>146</v>
      </c>
      <c r="B22" s="189">
        <v>114785</v>
      </c>
      <c r="C22" s="189">
        <v>142333</v>
      </c>
      <c r="D22" s="189">
        <v>681756</v>
      </c>
      <c r="E22" s="189">
        <v>735937</v>
      </c>
      <c r="F22" s="190">
        <v>7.947271457823617</v>
      </c>
    </row>
    <row r="23" spans="1:7" ht="15.6" customHeight="1">
      <c r="A23" s="188" t="s">
        <v>165</v>
      </c>
      <c r="B23" s="189">
        <v>21791.25</v>
      </c>
      <c r="C23" s="189">
        <v>33331.25</v>
      </c>
      <c r="D23" s="189">
        <v>98437.25</v>
      </c>
      <c r="E23" s="189">
        <v>176863.75</v>
      </c>
      <c r="F23" s="190">
        <v>79.671567419853773</v>
      </c>
    </row>
    <row r="24" spans="1:7" ht="15.6" customHeight="1">
      <c r="A24" s="188" t="s">
        <v>141</v>
      </c>
      <c r="B24" s="189">
        <v>3812.25</v>
      </c>
      <c r="C24" s="189">
        <v>3374.75</v>
      </c>
      <c r="D24" s="189">
        <v>22661.25</v>
      </c>
      <c r="E24" s="189">
        <v>20983.25</v>
      </c>
      <c r="F24" s="190">
        <v>-7.4047106845385846</v>
      </c>
    </row>
    <row r="25" spans="1:7" ht="15.6" customHeight="1">
      <c r="A25" s="188" t="s">
        <v>140</v>
      </c>
      <c r="B25" s="189">
        <v>470.25</v>
      </c>
      <c r="C25" s="189">
        <v>391</v>
      </c>
      <c r="D25" s="189">
        <v>2857.75</v>
      </c>
      <c r="E25" s="189">
        <v>2341.25</v>
      </c>
      <c r="F25" s="190">
        <v>-18.073659347388681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38324</v>
      </c>
      <c r="C28" s="189">
        <v>43077</v>
      </c>
      <c r="D28" s="189">
        <v>262381</v>
      </c>
      <c r="E28" s="189">
        <v>281959</v>
      </c>
      <c r="F28" s="190">
        <v>7.4616683372652801</v>
      </c>
    </row>
    <row r="29" spans="1:7" ht="15.6" customHeight="1">
      <c r="A29" s="188" t="s">
        <v>178</v>
      </c>
      <c r="B29" s="189">
        <v>13905</v>
      </c>
      <c r="C29" s="189">
        <v>14807.75</v>
      </c>
      <c r="D29" s="189">
        <v>71585</v>
      </c>
      <c r="E29" s="189">
        <v>80168.5</v>
      </c>
      <c r="F29" s="190">
        <v>11.99064049731089</v>
      </c>
    </row>
    <row r="30" spans="1:7" ht="15.6" customHeight="1">
      <c r="A30" s="188" t="s">
        <v>179</v>
      </c>
      <c r="B30" s="189">
        <v>11651.75</v>
      </c>
      <c r="C30" s="189">
        <v>11694.5</v>
      </c>
      <c r="D30" s="189">
        <v>74274.25</v>
      </c>
      <c r="E30" s="189">
        <v>73275.75</v>
      </c>
      <c r="F30" s="190">
        <v>-1.3443420835619411</v>
      </c>
    </row>
    <row r="31" spans="1:7" ht="15.6" customHeight="1">
      <c r="A31" s="188" t="s">
        <v>180</v>
      </c>
      <c r="B31" s="189">
        <v>1214</v>
      </c>
      <c r="C31" s="189">
        <v>1222</v>
      </c>
      <c r="D31" s="189">
        <v>6933</v>
      </c>
      <c r="E31" s="189">
        <v>7464</v>
      </c>
      <c r="F31" s="190">
        <v>7.6590220683686709</v>
      </c>
    </row>
    <row r="32" spans="1:7" ht="15.6" customHeight="1">
      <c r="A32" s="188" t="s">
        <v>181</v>
      </c>
      <c r="B32" s="189">
        <v>487833</v>
      </c>
      <c r="C32" s="189">
        <v>488831</v>
      </c>
      <c r="D32" s="189">
        <v>2729094</v>
      </c>
      <c r="E32" s="189">
        <v>2834549</v>
      </c>
      <c r="F32" s="190">
        <v>3.8641028854264472</v>
      </c>
    </row>
    <row r="33" spans="1:6" ht="15.6" customHeight="1">
      <c r="A33" s="188" t="s">
        <v>182</v>
      </c>
      <c r="B33" s="189">
        <v>29598</v>
      </c>
      <c r="C33" s="189">
        <v>30442</v>
      </c>
      <c r="D33" s="189">
        <v>142639</v>
      </c>
      <c r="E33" s="189">
        <v>155389</v>
      </c>
      <c r="F33" s="190">
        <v>8.9386493175078385</v>
      </c>
    </row>
    <row r="34" spans="1:6" ht="15.6" customHeight="1">
      <c r="A34" s="188" t="s">
        <v>183</v>
      </c>
      <c r="B34" s="189">
        <v>2462.25</v>
      </c>
      <c r="C34" s="189">
        <v>3647.25</v>
      </c>
      <c r="D34" s="189">
        <v>16752.75</v>
      </c>
      <c r="E34" s="189">
        <v>17206</v>
      </c>
      <c r="F34" s="190">
        <v>2.70552595842473</v>
      </c>
    </row>
    <row r="35" spans="1:6" ht="15.6" customHeight="1">
      <c r="A35" s="156" t="s">
        <v>153</v>
      </c>
      <c r="B35" s="76">
        <f>SUM(B7:B34)</f>
        <v>1589349.5</v>
      </c>
      <c r="C35" s="77">
        <f>SUM(C7:C34)</f>
        <v>1603411.25</v>
      </c>
      <c r="D35" s="76">
        <f>SUM(D7:D34)</f>
        <v>9145327</v>
      </c>
      <c r="E35" s="178">
        <f>SUM(E7:E34)</f>
        <v>9203122</v>
      </c>
      <c r="F35" s="140">
        <f>E35*100/D35-100</f>
        <v>0.63196209386498481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01E5-378D-45F1-8AE1-0339F2E24556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941.5</v>
      </c>
      <c r="E8" s="189">
        <v>789</v>
      </c>
      <c r="F8" s="190">
        <v>-16.197557089750401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49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339922</v>
      </c>
      <c r="C11" s="189">
        <v>348775</v>
      </c>
      <c r="D11" s="189">
        <v>2056598</v>
      </c>
      <c r="E11" s="189">
        <v>1983475</v>
      </c>
      <c r="F11" s="190">
        <v>-3.5555319999338759</v>
      </c>
    </row>
    <row r="12" spans="1:14" ht="15.6" customHeight="1">
      <c r="A12" s="188" t="s">
        <v>6</v>
      </c>
      <c r="B12" s="189">
        <v>2123.25</v>
      </c>
      <c r="C12" s="189">
        <v>1466.75</v>
      </c>
      <c r="D12" s="189">
        <v>11291.5</v>
      </c>
      <c r="E12" s="189">
        <v>9032</v>
      </c>
      <c r="F12" s="190">
        <v>-20.01062746313599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178147</v>
      </c>
      <c r="C14" s="189">
        <v>119639</v>
      </c>
      <c r="D14" s="189">
        <v>955837.5</v>
      </c>
      <c r="E14" s="189">
        <v>751981</v>
      </c>
      <c r="F14" s="190">
        <v>-21.3275269070318</v>
      </c>
    </row>
    <row r="15" spans="1:14" ht="15.6" customHeight="1">
      <c r="A15" s="188" t="s">
        <v>145</v>
      </c>
      <c r="B15" s="189">
        <v>988.5</v>
      </c>
      <c r="C15" s="189">
        <v>244.25</v>
      </c>
      <c r="D15" s="189">
        <v>3505.5</v>
      </c>
      <c r="E15" s="189">
        <v>1713.75</v>
      </c>
      <c r="F15" s="190">
        <v>-51.112537441163887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222</v>
      </c>
      <c r="C17" s="189">
        <v>252</v>
      </c>
      <c r="D17" s="189">
        <v>1002</v>
      </c>
      <c r="E17" s="189">
        <v>5349.5</v>
      </c>
      <c r="F17" s="190">
        <v>433.88223552894209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64.25</v>
      </c>
      <c r="C19" s="189">
        <v>3523.5</v>
      </c>
      <c r="D19" s="189">
        <v>228.5</v>
      </c>
      <c r="E19" s="189">
        <v>8192.75</v>
      </c>
      <c r="F19" s="190">
        <v>3485.448577680525</v>
      </c>
    </row>
    <row r="20" spans="1:7" ht="15.6" customHeight="1">
      <c r="A20" s="188" t="s">
        <v>142</v>
      </c>
      <c r="B20" s="189">
        <v>16</v>
      </c>
      <c r="C20" s="189">
        <v>8</v>
      </c>
      <c r="D20" s="189">
        <v>29</v>
      </c>
      <c r="E20" s="189">
        <v>114</v>
      </c>
      <c r="F20" s="190">
        <v>293.10344827586209</v>
      </c>
    </row>
    <row r="21" spans="1:7" ht="15.6" customHeight="1">
      <c r="A21" s="188" t="s">
        <v>149</v>
      </c>
      <c r="B21" s="189">
        <v>1110.5</v>
      </c>
      <c r="C21" s="189">
        <v>4419.25</v>
      </c>
      <c r="D21" s="189">
        <v>6886.75</v>
      </c>
      <c r="E21" s="189">
        <v>16870.75</v>
      </c>
      <c r="F21" s="190">
        <v>144.9740443605474</v>
      </c>
    </row>
    <row r="22" spans="1:7" ht="15.6" customHeight="1">
      <c r="A22" s="188" t="s">
        <v>146</v>
      </c>
      <c r="B22" s="189">
        <v>67648</v>
      </c>
      <c r="C22" s="189">
        <v>93409</v>
      </c>
      <c r="D22" s="189">
        <v>387725</v>
      </c>
      <c r="E22" s="189">
        <v>438015</v>
      </c>
      <c r="F22" s="190">
        <v>12.97053323876459</v>
      </c>
    </row>
    <row r="23" spans="1:7" ht="15.6" customHeight="1">
      <c r="A23" s="188" t="s">
        <v>165</v>
      </c>
      <c r="B23" s="189">
        <v>19006.25</v>
      </c>
      <c r="C23" s="189">
        <v>29230.5</v>
      </c>
      <c r="D23" s="189">
        <v>85242</v>
      </c>
      <c r="E23" s="189">
        <v>157442.25</v>
      </c>
      <c r="F23" s="190">
        <v>84.700323784050113</v>
      </c>
    </row>
    <row r="24" spans="1:7" ht="15.6" customHeight="1">
      <c r="A24" s="188" t="s">
        <v>141</v>
      </c>
      <c r="B24" s="189">
        <v>0</v>
      </c>
      <c r="C24" s="189">
        <v>140</v>
      </c>
      <c r="D24" s="189">
        <v>12</v>
      </c>
      <c r="E24" s="189">
        <v>269</v>
      </c>
      <c r="F24" s="190">
        <v>2141.666666666667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3682</v>
      </c>
      <c r="C28" s="189">
        <v>4290</v>
      </c>
      <c r="D28" s="189">
        <v>41874</v>
      </c>
      <c r="E28" s="189">
        <v>50731</v>
      </c>
      <c r="F28" s="190">
        <v>21.15154988775852</v>
      </c>
    </row>
    <row r="29" spans="1:7" ht="15.6" customHeight="1">
      <c r="A29" s="188" t="s">
        <v>178</v>
      </c>
      <c r="B29" s="189">
        <v>2375.75</v>
      </c>
      <c r="C29" s="189">
        <v>2438.5</v>
      </c>
      <c r="D29" s="189">
        <v>12559.75</v>
      </c>
      <c r="E29" s="189">
        <v>13011.75</v>
      </c>
      <c r="F29" s="190">
        <v>3.598797746770444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74</v>
      </c>
      <c r="C31" s="189">
        <v>194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249220</v>
      </c>
      <c r="C32" s="189">
        <v>218353</v>
      </c>
      <c r="D32" s="189">
        <v>1385913</v>
      </c>
      <c r="E32" s="189">
        <v>1316172</v>
      </c>
      <c r="F32" s="190">
        <v>-5.0321340517045456</v>
      </c>
    </row>
    <row r="33" spans="1:6" ht="15.6" customHeight="1">
      <c r="A33" s="188" t="s">
        <v>182</v>
      </c>
      <c r="B33" s="189">
        <v>3777</v>
      </c>
      <c r="C33" s="189">
        <v>2927</v>
      </c>
      <c r="D33" s="189">
        <v>18882</v>
      </c>
      <c r="E33" s="189">
        <v>12671</v>
      </c>
      <c r="F33" s="190">
        <v>-32.893761254104433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868376.5</v>
      </c>
      <c r="C35" s="77">
        <f>SUM(C7:C34)</f>
        <v>829311.75</v>
      </c>
      <c r="D35" s="178">
        <f>SUM(D7:D34)</f>
        <v>4969065.75</v>
      </c>
      <c r="E35" s="78">
        <f>SUM(E7:E34)</f>
        <v>4766892.75</v>
      </c>
      <c r="F35" s="140">
        <f>E35*100/D35-100</f>
        <v>-4.0686320159881149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4A0D-5E10-48FB-965D-5D5F2DF85FCE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13134.5</v>
      </c>
      <c r="C8" s="189">
        <v>12158.5</v>
      </c>
      <c r="D8" s="189">
        <v>72033.75</v>
      </c>
      <c r="E8" s="189">
        <v>77451.75</v>
      </c>
      <c r="F8" s="190">
        <v>7.5214743089176892</v>
      </c>
      <c r="G8" s="6"/>
    </row>
    <row r="9" spans="1:14" ht="15.6" customHeight="1">
      <c r="A9" s="188" t="s">
        <v>8</v>
      </c>
      <c r="B9" s="189">
        <v>601.25</v>
      </c>
      <c r="C9" s="189">
        <v>936</v>
      </c>
      <c r="D9" s="189">
        <v>2313</v>
      </c>
      <c r="E9" s="189">
        <v>2846</v>
      </c>
      <c r="F9" s="190">
        <v>23.04366623432772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13281.75</v>
      </c>
      <c r="C12" s="189">
        <v>12192.75</v>
      </c>
      <c r="D12" s="189">
        <v>81112.5</v>
      </c>
      <c r="E12" s="189">
        <v>81274.75</v>
      </c>
      <c r="F12" s="190">
        <v>0.20003082139004391</v>
      </c>
    </row>
    <row r="13" spans="1:14" ht="15.6" customHeight="1">
      <c r="A13" s="188" t="s">
        <v>175</v>
      </c>
      <c r="B13" s="189">
        <v>7881</v>
      </c>
      <c r="C13" s="189">
        <v>7843</v>
      </c>
      <c r="D13" s="189">
        <v>42197</v>
      </c>
      <c r="E13" s="189">
        <v>41405</v>
      </c>
      <c r="F13" s="190">
        <v>-1.876910680854095</v>
      </c>
    </row>
    <row r="14" spans="1:14" ht="15.6" customHeight="1">
      <c r="A14" s="188" t="s">
        <v>148</v>
      </c>
      <c r="B14" s="189">
        <v>18294.5</v>
      </c>
      <c r="C14" s="189">
        <v>18187</v>
      </c>
      <c r="D14" s="189">
        <v>109675.5</v>
      </c>
      <c r="E14" s="189">
        <v>110480.25</v>
      </c>
      <c r="F14" s="190">
        <v>0.73375548777985955</v>
      </c>
    </row>
    <row r="15" spans="1:14" ht="15.6" customHeight="1">
      <c r="A15" s="188" t="s">
        <v>145</v>
      </c>
      <c r="B15" s="189">
        <v>2183.25</v>
      </c>
      <c r="C15" s="189">
        <v>1349.75</v>
      </c>
      <c r="D15" s="189">
        <v>9926.75</v>
      </c>
      <c r="E15" s="189">
        <v>8803.75</v>
      </c>
      <c r="F15" s="190">
        <v>-11.31286674893596</v>
      </c>
    </row>
    <row r="16" spans="1:14" ht="15.6" customHeight="1">
      <c r="A16" s="188" t="s">
        <v>144</v>
      </c>
      <c r="B16" s="189">
        <v>530</v>
      </c>
      <c r="C16" s="189">
        <v>127</v>
      </c>
      <c r="D16" s="189">
        <v>6830</v>
      </c>
      <c r="E16" s="189">
        <v>3132</v>
      </c>
      <c r="F16" s="190">
        <v>-54.143484626647137</v>
      </c>
      <c r="G16" s="1"/>
    </row>
    <row r="17" spans="1:7" ht="15.6" customHeight="1">
      <c r="A17" s="188" t="s">
        <v>150</v>
      </c>
      <c r="B17" s="189">
        <v>370.5</v>
      </c>
      <c r="C17" s="189">
        <v>1194.75</v>
      </c>
      <c r="D17" s="189">
        <v>3262.5</v>
      </c>
      <c r="E17" s="189">
        <v>3753.25</v>
      </c>
      <c r="F17" s="190">
        <v>15.042145593869741</v>
      </c>
      <c r="G17" s="2"/>
    </row>
    <row r="18" spans="1:7" ht="15.6" customHeight="1">
      <c r="A18" s="188" t="s">
        <v>147</v>
      </c>
      <c r="B18" s="189">
        <v>420</v>
      </c>
      <c r="C18" s="189">
        <v>461</v>
      </c>
      <c r="D18" s="189">
        <v>2658</v>
      </c>
      <c r="E18" s="189">
        <v>2687</v>
      </c>
      <c r="F18" s="190">
        <v>1.0910458991723151</v>
      </c>
    </row>
    <row r="19" spans="1:7" ht="15.6" customHeight="1">
      <c r="A19" s="188" t="s">
        <v>143</v>
      </c>
      <c r="B19" s="189">
        <v>317</v>
      </c>
      <c r="C19" s="189">
        <v>499</v>
      </c>
      <c r="D19" s="189">
        <v>1022</v>
      </c>
      <c r="E19" s="189">
        <v>2267.25</v>
      </c>
      <c r="F19" s="190">
        <v>121.8444227005871</v>
      </c>
    </row>
    <row r="20" spans="1:7" ht="15.6" customHeight="1">
      <c r="A20" s="188" t="s">
        <v>142</v>
      </c>
      <c r="B20" s="189">
        <v>783</v>
      </c>
      <c r="C20" s="189">
        <v>963</v>
      </c>
      <c r="D20" s="189">
        <v>3632</v>
      </c>
      <c r="E20" s="189">
        <v>6015</v>
      </c>
      <c r="F20" s="190">
        <v>65.611233480176224</v>
      </c>
    </row>
    <row r="21" spans="1:7" ht="15.6" customHeight="1">
      <c r="A21" s="188" t="s">
        <v>149</v>
      </c>
      <c r="B21" s="189">
        <v>7551.25</v>
      </c>
      <c r="C21" s="189">
        <v>7042</v>
      </c>
      <c r="D21" s="189">
        <v>41290.75</v>
      </c>
      <c r="E21" s="189">
        <v>44023</v>
      </c>
      <c r="F21" s="190">
        <v>6.6170994714312457</v>
      </c>
    </row>
    <row r="22" spans="1:7" ht="15.6" customHeight="1">
      <c r="A22" s="188" t="s">
        <v>146</v>
      </c>
      <c r="B22" s="189">
        <v>41206</v>
      </c>
      <c r="C22" s="189">
        <v>41499</v>
      </c>
      <c r="D22" s="189">
        <v>254351</v>
      </c>
      <c r="E22" s="189">
        <v>254188</v>
      </c>
      <c r="F22" s="190">
        <v>-6.4084670396425736E-2</v>
      </c>
    </row>
    <row r="23" spans="1:7" ht="15.6" customHeight="1">
      <c r="A23" s="188" t="s">
        <v>165</v>
      </c>
      <c r="B23" s="189">
        <v>848</v>
      </c>
      <c r="C23" s="189">
        <v>723.5</v>
      </c>
      <c r="D23" s="189">
        <v>4165</v>
      </c>
      <c r="E23" s="189">
        <v>3832.75</v>
      </c>
      <c r="F23" s="190">
        <v>-7.9771908763505328</v>
      </c>
    </row>
    <row r="24" spans="1:7" ht="15.6" customHeight="1">
      <c r="A24" s="188" t="s">
        <v>141</v>
      </c>
      <c r="B24" s="189">
        <v>171.5</v>
      </c>
      <c r="C24" s="189">
        <v>582</v>
      </c>
      <c r="D24" s="189">
        <v>1766</v>
      </c>
      <c r="E24" s="189">
        <v>4488.75</v>
      </c>
      <c r="F24" s="190">
        <v>154.1761041902605</v>
      </c>
    </row>
    <row r="25" spans="1:7" ht="15.6" customHeight="1">
      <c r="A25" s="188" t="s">
        <v>140</v>
      </c>
      <c r="B25" s="189">
        <v>460.25</v>
      </c>
      <c r="C25" s="189">
        <v>391</v>
      </c>
      <c r="D25" s="189">
        <v>2830.75</v>
      </c>
      <c r="E25" s="189">
        <v>2341.25</v>
      </c>
      <c r="F25" s="190">
        <v>-17.292237039653799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30502</v>
      </c>
      <c r="C28" s="189">
        <v>33118</v>
      </c>
      <c r="D28" s="189">
        <v>192685</v>
      </c>
      <c r="E28" s="189">
        <v>193216</v>
      </c>
      <c r="F28" s="190">
        <v>0.2755793133871407</v>
      </c>
    </row>
    <row r="29" spans="1:7" ht="15.6" customHeight="1">
      <c r="A29" s="188" t="s">
        <v>178</v>
      </c>
      <c r="B29" s="189">
        <v>1805.25</v>
      </c>
      <c r="C29" s="189">
        <v>2155.5</v>
      </c>
      <c r="D29" s="189">
        <v>12726.75</v>
      </c>
      <c r="E29" s="189">
        <v>12733.75</v>
      </c>
      <c r="F29" s="190">
        <v>5.5002259021350142E-2</v>
      </c>
    </row>
    <row r="30" spans="1:7" ht="15.6" customHeight="1">
      <c r="A30" s="188" t="s">
        <v>179</v>
      </c>
      <c r="B30" s="189">
        <v>11591.75</v>
      </c>
      <c r="C30" s="189">
        <v>11522.5</v>
      </c>
      <c r="D30" s="189">
        <v>73442.25</v>
      </c>
      <c r="E30" s="189">
        <v>72081.5</v>
      </c>
      <c r="F30" s="190">
        <v>-1.8528163284757679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15517</v>
      </c>
      <c r="C32" s="189">
        <v>20752</v>
      </c>
      <c r="D32" s="189">
        <v>103746</v>
      </c>
      <c r="E32" s="189">
        <v>108202</v>
      </c>
      <c r="F32" s="190">
        <v>4.2951053534594053</v>
      </c>
    </row>
    <row r="33" spans="1:6" ht="15.6" customHeight="1">
      <c r="A33" s="188" t="s">
        <v>182</v>
      </c>
      <c r="B33" s="189">
        <v>1176</v>
      </c>
      <c r="C33" s="189">
        <v>1493</v>
      </c>
      <c r="D33" s="189">
        <v>6921</v>
      </c>
      <c r="E33" s="189">
        <v>6539</v>
      </c>
      <c r="F33" s="190">
        <v>-5.5194336078601367</v>
      </c>
    </row>
    <row r="34" spans="1:6" ht="15.6" customHeight="1">
      <c r="A34" s="188" t="s">
        <v>183</v>
      </c>
      <c r="B34" s="189">
        <v>1969.5</v>
      </c>
      <c r="C34" s="189">
        <v>3133</v>
      </c>
      <c r="D34" s="189">
        <v>13255</v>
      </c>
      <c r="E34" s="189">
        <v>14275.25</v>
      </c>
      <c r="F34" s="190">
        <v>7.6970954356846448</v>
      </c>
    </row>
    <row r="35" spans="1:6" ht="15.6" customHeight="1">
      <c r="A35" s="156" t="s">
        <v>153</v>
      </c>
      <c r="B35" s="76">
        <f>SUM(B7:B34)</f>
        <v>170595.25</v>
      </c>
      <c r="C35" s="77">
        <f>SUM(C7:C34)</f>
        <v>178323.25</v>
      </c>
      <c r="D35" s="76">
        <f>SUM(D7:D34)</f>
        <v>1041842.5</v>
      </c>
      <c r="E35" s="178">
        <f>SUM(E7:E34)</f>
        <v>1056037.25</v>
      </c>
      <c r="F35" s="177">
        <f>E35*100/D35-100</f>
        <v>1.362466015736544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61A57-7947-4746-BE53-7CD781D04380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1851.75</v>
      </c>
      <c r="C8" s="189">
        <v>2184.25</v>
      </c>
      <c r="D8" s="189">
        <v>10607.75</v>
      </c>
      <c r="E8" s="189">
        <v>15283</v>
      </c>
      <c r="F8" s="190">
        <v>44.073908227475187</v>
      </c>
      <c r="G8" s="6"/>
    </row>
    <row r="9" spans="1:14" ht="15.6" customHeight="1">
      <c r="A9" s="188" t="s">
        <v>8</v>
      </c>
      <c r="B9" s="189">
        <v>1335.5</v>
      </c>
      <c r="C9" s="189">
        <v>1630</v>
      </c>
      <c r="D9" s="189">
        <v>5909</v>
      </c>
      <c r="E9" s="189">
        <v>8429</v>
      </c>
      <c r="F9" s="190">
        <v>42.646809950922318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54321</v>
      </c>
      <c r="C11" s="189">
        <v>58897</v>
      </c>
      <c r="D11" s="189">
        <v>342012</v>
      </c>
      <c r="E11" s="189">
        <v>307290</v>
      </c>
      <c r="F11" s="190">
        <v>-10.15227535875934</v>
      </c>
    </row>
    <row r="12" spans="1:14" ht="15.6" customHeight="1">
      <c r="A12" s="188" t="s">
        <v>6</v>
      </c>
      <c r="B12" s="189">
        <v>2962.25</v>
      </c>
      <c r="C12" s="189">
        <v>2812.5</v>
      </c>
      <c r="D12" s="189">
        <v>16372.5</v>
      </c>
      <c r="E12" s="189">
        <v>15099</v>
      </c>
      <c r="F12" s="190">
        <v>-7.7782867613376112</v>
      </c>
    </row>
    <row r="13" spans="1:14" ht="15.6" customHeight="1">
      <c r="A13" s="188" t="s">
        <v>175</v>
      </c>
      <c r="B13" s="189">
        <v>4</v>
      </c>
      <c r="C13" s="189">
        <v>1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157709.5</v>
      </c>
      <c r="C14" s="189">
        <v>163802</v>
      </c>
      <c r="D14" s="189">
        <v>926902.5</v>
      </c>
      <c r="E14" s="189">
        <v>984757</v>
      </c>
      <c r="F14" s="190">
        <v>6.2417028759767126</v>
      </c>
    </row>
    <row r="15" spans="1:14" ht="15.6" customHeight="1">
      <c r="A15" s="188" t="s">
        <v>145</v>
      </c>
      <c r="B15" s="189">
        <v>38157.5</v>
      </c>
      <c r="C15" s="189">
        <v>36765.75</v>
      </c>
      <c r="D15" s="189">
        <v>217550.5</v>
      </c>
      <c r="E15" s="189">
        <v>206630.5</v>
      </c>
      <c r="F15" s="190">
        <v>-5.0195242024265667</v>
      </c>
    </row>
    <row r="16" spans="1:14" ht="15.6" customHeight="1">
      <c r="A16" s="188" t="s">
        <v>144</v>
      </c>
      <c r="B16" s="189">
        <v>3024.25</v>
      </c>
      <c r="C16" s="189">
        <v>2560</v>
      </c>
      <c r="D16" s="189">
        <v>18871.25</v>
      </c>
      <c r="E16" s="189">
        <v>17087</v>
      </c>
      <c r="F16" s="190">
        <v>-9.4548585811750741</v>
      </c>
      <c r="G16" s="1"/>
    </row>
    <row r="17" spans="1:7" ht="15.6" customHeight="1">
      <c r="A17" s="188" t="s">
        <v>150</v>
      </c>
      <c r="B17" s="189">
        <v>8750</v>
      </c>
      <c r="C17" s="189">
        <v>9207.75</v>
      </c>
      <c r="D17" s="189">
        <v>35885.5</v>
      </c>
      <c r="E17" s="189">
        <v>44203.75</v>
      </c>
      <c r="F17" s="190">
        <v>23.179975198896489</v>
      </c>
      <c r="G17" s="2"/>
    </row>
    <row r="18" spans="1:7" ht="15.6" customHeight="1">
      <c r="A18" s="188" t="s">
        <v>147</v>
      </c>
      <c r="B18" s="189">
        <v>9</v>
      </c>
      <c r="C18" s="189">
        <v>16</v>
      </c>
      <c r="D18" s="189">
        <v>100</v>
      </c>
      <c r="E18" s="189">
        <v>76</v>
      </c>
      <c r="F18" s="190">
        <v>-24</v>
      </c>
    </row>
    <row r="19" spans="1:7" ht="15.6" customHeight="1">
      <c r="A19" s="188" t="s">
        <v>143</v>
      </c>
      <c r="B19" s="189">
        <v>1306.75</v>
      </c>
      <c r="C19" s="189">
        <v>1246.25</v>
      </c>
      <c r="D19" s="189">
        <v>6095</v>
      </c>
      <c r="E19" s="189">
        <v>6757.5</v>
      </c>
      <c r="F19" s="190">
        <v>10.869565217391299</v>
      </c>
    </row>
    <row r="20" spans="1:7" ht="15.6" customHeight="1">
      <c r="A20" s="188" t="s">
        <v>142</v>
      </c>
      <c r="B20" s="189">
        <v>4777</v>
      </c>
      <c r="C20" s="189">
        <v>5061</v>
      </c>
      <c r="D20" s="189">
        <v>36647</v>
      </c>
      <c r="E20" s="189">
        <v>29055</v>
      </c>
      <c r="F20" s="190">
        <v>-20.716566158212132</v>
      </c>
    </row>
    <row r="21" spans="1:7" ht="15.6" customHeight="1">
      <c r="A21" s="188" t="s">
        <v>149</v>
      </c>
      <c r="B21" s="189">
        <v>1296.75</v>
      </c>
      <c r="C21" s="189">
        <v>4772.75</v>
      </c>
      <c r="D21" s="189">
        <v>6463.25</v>
      </c>
      <c r="E21" s="189">
        <v>19700</v>
      </c>
      <c r="F21" s="190">
        <v>204.800216609291</v>
      </c>
    </row>
    <row r="22" spans="1:7" ht="15.6" customHeight="1">
      <c r="A22" s="188" t="s">
        <v>146</v>
      </c>
      <c r="B22" s="189">
        <v>5931</v>
      </c>
      <c r="C22" s="189">
        <v>7425</v>
      </c>
      <c r="D22" s="189">
        <v>39680</v>
      </c>
      <c r="E22" s="189">
        <v>43734</v>
      </c>
      <c r="F22" s="190">
        <v>10.21673387096774</v>
      </c>
    </row>
    <row r="23" spans="1:7" ht="15.6" customHeight="1">
      <c r="A23" s="188" t="s">
        <v>165</v>
      </c>
      <c r="B23" s="189">
        <v>1937</v>
      </c>
      <c r="C23" s="189">
        <v>3377.25</v>
      </c>
      <c r="D23" s="189">
        <v>9030.25</v>
      </c>
      <c r="E23" s="189">
        <v>15588.75</v>
      </c>
      <c r="F23" s="190">
        <v>72.628111071122049</v>
      </c>
    </row>
    <row r="24" spans="1:7" ht="15.6" customHeight="1">
      <c r="A24" s="188" t="s">
        <v>141</v>
      </c>
      <c r="B24" s="189">
        <v>3640.75</v>
      </c>
      <c r="C24" s="189">
        <v>2652.75</v>
      </c>
      <c r="D24" s="189">
        <v>20883.25</v>
      </c>
      <c r="E24" s="189">
        <v>16225.5</v>
      </c>
      <c r="F24" s="190">
        <v>-22.303760190583361</v>
      </c>
    </row>
    <row r="25" spans="1:7" ht="15.6" customHeight="1">
      <c r="A25" s="188" t="s">
        <v>140</v>
      </c>
      <c r="B25" s="189">
        <v>10</v>
      </c>
      <c r="C25" s="189">
        <v>0</v>
      </c>
      <c r="D25" s="189">
        <v>27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4140</v>
      </c>
      <c r="C28" s="189">
        <v>5669</v>
      </c>
      <c r="D28" s="189">
        <v>27822</v>
      </c>
      <c r="E28" s="189">
        <v>38012</v>
      </c>
      <c r="F28" s="190">
        <v>36.625691898497593</v>
      </c>
    </row>
    <row r="29" spans="1:7" ht="15.6" customHeight="1">
      <c r="A29" s="188" t="s">
        <v>178</v>
      </c>
      <c r="B29" s="189">
        <v>9724</v>
      </c>
      <c r="C29" s="189">
        <v>10213.75</v>
      </c>
      <c r="D29" s="189">
        <v>46298.5</v>
      </c>
      <c r="E29" s="189">
        <v>54423</v>
      </c>
      <c r="F29" s="190">
        <v>17.54808471116775</v>
      </c>
    </row>
    <row r="30" spans="1:7" ht="15.6" customHeight="1">
      <c r="A30" s="188" t="s">
        <v>179</v>
      </c>
      <c r="B30" s="189">
        <v>60</v>
      </c>
      <c r="C30" s="189">
        <v>172</v>
      </c>
      <c r="D30" s="189">
        <v>832</v>
      </c>
      <c r="E30" s="189">
        <v>1194.25</v>
      </c>
      <c r="F30" s="190">
        <v>43.539663461538453</v>
      </c>
    </row>
    <row r="31" spans="1:7" ht="15.6" customHeight="1">
      <c r="A31" s="188" t="s">
        <v>180</v>
      </c>
      <c r="B31" s="189">
        <v>1140</v>
      </c>
      <c r="C31" s="189">
        <v>1028</v>
      </c>
      <c r="D31" s="189">
        <v>6577</v>
      </c>
      <c r="E31" s="189">
        <v>7174</v>
      </c>
      <c r="F31" s="190">
        <v>9.0770868176980457</v>
      </c>
    </row>
    <row r="32" spans="1:7" ht="15.6" customHeight="1">
      <c r="A32" s="188" t="s">
        <v>181</v>
      </c>
      <c r="B32" s="189">
        <v>223096</v>
      </c>
      <c r="C32" s="189">
        <v>249726</v>
      </c>
      <c r="D32" s="189">
        <v>1239435</v>
      </c>
      <c r="E32" s="189">
        <v>1410175</v>
      </c>
      <c r="F32" s="190">
        <v>13.77563163860952</v>
      </c>
    </row>
    <row r="33" spans="1:6" ht="15.6" customHeight="1">
      <c r="A33" s="188" t="s">
        <v>182</v>
      </c>
      <c r="B33" s="189">
        <v>24645</v>
      </c>
      <c r="C33" s="189">
        <v>26022</v>
      </c>
      <c r="D33" s="189">
        <v>116836</v>
      </c>
      <c r="E33" s="189">
        <v>136179</v>
      </c>
      <c r="F33" s="190">
        <v>16.555684891642979</v>
      </c>
    </row>
    <row r="34" spans="1:6" ht="15.6" customHeight="1">
      <c r="A34" s="188" t="s">
        <v>183</v>
      </c>
      <c r="B34" s="189">
        <v>492.75</v>
      </c>
      <c r="C34" s="189">
        <v>514.25</v>
      </c>
      <c r="D34" s="189">
        <v>3322</v>
      </c>
      <c r="E34" s="189">
        <v>2928.75</v>
      </c>
      <c r="F34" s="190">
        <v>-11.837748344370871</v>
      </c>
    </row>
    <row r="35" spans="1:6" ht="15.6" customHeight="1">
      <c r="A35" s="156" t="s">
        <v>153</v>
      </c>
      <c r="B35" s="76">
        <f>SUM(B7:B34)</f>
        <v>550377.75</v>
      </c>
      <c r="C35" s="77">
        <f>SUM(C7:C34)</f>
        <v>595776.25</v>
      </c>
      <c r="D35" s="178">
        <f>SUM(D7:D34)</f>
        <v>3134418.75</v>
      </c>
      <c r="E35" s="178">
        <f>SUM(E7:E34)</f>
        <v>3380192</v>
      </c>
      <c r="F35" s="140">
        <f>E35*100/D35-100</f>
        <v>7.8411108917722032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DC9F9-4A57-4F20-B663-AF3A3FFC7260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96</v>
      </c>
      <c r="C7" s="189">
        <v>91</v>
      </c>
      <c r="D7" s="189">
        <v>576</v>
      </c>
      <c r="E7" s="189">
        <v>538</v>
      </c>
      <c r="F7" s="190">
        <v>-6.5972222222222294</v>
      </c>
      <c r="G7" s="37"/>
    </row>
    <row r="8" spans="1:14" ht="15.6" customHeight="1">
      <c r="A8" s="188" t="s">
        <v>11</v>
      </c>
      <c r="B8" s="189">
        <v>69</v>
      </c>
      <c r="C8" s="189">
        <v>74</v>
      </c>
      <c r="D8" s="189">
        <v>383</v>
      </c>
      <c r="E8" s="189">
        <v>411</v>
      </c>
      <c r="F8" s="190">
        <v>7.3107049608355084</v>
      </c>
      <c r="G8" s="6"/>
    </row>
    <row r="9" spans="1:14" ht="15.6" customHeight="1">
      <c r="A9" s="188" t="s">
        <v>8</v>
      </c>
      <c r="B9" s="189">
        <v>167</v>
      </c>
      <c r="C9" s="189">
        <v>138</v>
      </c>
      <c r="D9" s="189">
        <v>840</v>
      </c>
      <c r="E9" s="189">
        <v>697</v>
      </c>
      <c r="F9" s="190">
        <v>-17.023809523809518</v>
      </c>
      <c r="G9" s="6"/>
    </row>
    <row r="10" spans="1:14" ht="15.6" customHeight="1">
      <c r="A10" s="188" t="s">
        <v>10</v>
      </c>
      <c r="B10" s="189">
        <v>71</v>
      </c>
      <c r="C10" s="189">
        <v>66</v>
      </c>
      <c r="D10" s="189">
        <v>403</v>
      </c>
      <c r="E10" s="189">
        <v>407</v>
      </c>
      <c r="F10" s="190">
        <v>0.99255583126550562</v>
      </c>
    </row>
    <row r="11" spans="1:14" ht="15.6" customHeight="1">
      <c r="A11" s="188" t="s">
        <v>9</v>
      </c>
      <c r="B11" s="189">
        <v>2608</v>
      </c>
      <c r="C11" s="189">
        <v>2618</v>
      </c>
      <c r="D11" s="189">
        <v>14386</v>
      </c>
      <c r="E11" s="189">
        <v>14173</v>
      </c>
      <c r="F11" s="190">
        <v>-1.4806061448630601</v>
      </c>
    </row>
    <row r="12" spans="1:14" ht="15.6" customHeight="1">
      <c r="A12" s="188" t="s">
        <v>6</v>
      </c>
      <c r="B12" s="189">
        <v>127</v>
      </c>
      <c r="C12" s="189">
        <v>134</v>
      </c>
      <c r="D12" s="189">
        <v>717</v>
      </c>
      <c r="E12" s="189">
        <v>768</v>
      </c>
      <c r="F12" s="190">
        <v>7.1129707112970664</v>
      </c>
    </row>
    <row r="13" spans="1:14" ht="15.6" customHeight="1">
      <c r="A13" s="188" t="s">
        <v>175</v>
      </c>
      <c r="B13" s="189">
        <v>5175</v>
      </c>
      <c r="C13" s="189">
        <v>4886</v>
      </c>
      <c r="D13" s="189">
        <v>22451</v>
      </c>
      <c r="E13" s="189">
        <v>21413</v>
      </c>
      <c r="F13" s="190">
        <v>-4.6234020756313754</v>
      </c>
    </row>
    <row r="14" spans="1:14" ht="15.6" customHeight="1">
      <c r="A14" s="188" t="s">
        <v>148</v>
      </c>
      <c r="B14" s="189">
        <v>735</v>
      </c>
      <c r="C14" s="189">
        <v>726</v>
      </c>
      <c r="D14" s="189">
        <v>4134</v>
      </c>
      <c r="E14" s="189">
        <v>3999</v>
      </c>
      <c r="F14" s="190">
        <v>-3.2656023222060919</v>
      </c>
    </row>
    <row r="15" spans="1:14" ht="15.6" customHeight="1">
      <c r="A15" s="188" t="s">
        <v>145</v>
      </c>
      <c r="B15" s="189">
        <v>239</v>
      </c>
      <c r="C15" s="189">
        <v>230</v>
      </c>
      <c r="D15" s="189">
        <v>1338</v>
      </c>
      <c r="E15" s="189">
        <v>1316</v>
      </c>
      <c r="F15" s="190">
        <v>-1.6442451420029871</v>
      </c>
    </row>
    <row r="16" spans="1:14" ht="15.6" customHeight="1">
      <c r="A16" s="188" t="s">
        <v>144</v>
      </c>
      <c r="B16" s="189">
        <v>167</v>
      </c>
      <c r="C16" s="189">
        <v>147</v>
      </c>
      <c r="D16" s="189">
        <v>1039</v>
      </c>
      <c r="E16" s="189">
        <v>993</v>
      </c>
      <c r="F16" s="190">
        <v>-4.4273339749759373</v>
      </c>
      <c r="G16" s="1"/>
    </row>
    <row r="17" spans="1:7" ht="15.6" customHeight="1">
      <c r="A17" s="188" t="s">
        <v>150</v>
      </c>
      <c r="B17" s="189">
        <v>109</v>
      </c>
      <c r="C17" s="189">
        <v>122</v>
      </c>
      <c r="D17" s="189">
        <v>672</v>
      </c>
      <c r="E17" s="189">
        <v>668</v>
      </c>
      <c r="F17" s="190">
        <v>-0.59523809523810201</v>
      </c>
      <c r="G17" s="2"/>
    </row>
    <row r="18" spans="1:7" ht="15.6" customHeight="1">
      <c r="A18" s="188" t="s">
        <v>147</v>
      </c>
      <c r="B18" s="189">
        <v>822</v>
      </c>
      <c r="C18" s="189">
        <v>892</v>
      </c>
      <c r="D18" s="189">
        <v>4848</v>
      </c>
      <c r="E18" s="189">
        <v>5075</v>
      </c>
      <c r="F18" s="190">
        <v>4.6823432343234259</v>
      </c>
    </row>
    <row r="19" spans="1:7" ht="15.6" customHeight="1">
      <c r="A19" s="188" t="s">
        <v>143</v>
      </c>
      <c r="B19" s="189">
        <v>75</v>
      </c>
      <c r="C19" s="189">
        <v>82</v>
      </c>
      <c r="D19" s="189">
        <v>425</v>
      </c>
      <c r="E19" s="189">
        <v>453</v>
      </c>
      <c r="F19" s="190">
        <v>6.5882352941176521</v>
      </c>
    </row>
    <row r="20" spans="1:7" ht="15.6" customHeight="1">
      <c r="A20" s="188" t="s">
        <v>142</v>
      </c>
      <c r="B20" s="189">
        <v>92</v>
      </c>
      <c r="C20" s="189">
        <v>104</v>
      </c>
      <c r="D20" s="189">
        <v>563</v>
      </c>
      <c r="E20" s="189">
        <v>580</v>
      </c>
      <c r="F20" s="190">
        <v>3.0195381882770822</v>
      </c>
    </row>
    <row r="21" spans="1:7" ht="15.6" customHeight="1">
      <c r="A21" s="188" t="s">
        <v>149</v>
      </c>
      <c r="B21" s="189">
        <v>171</v>
      </c>
      <c r="C21" s="189">
        <v>172</v>
      </c>
      <c r="D21" s="189">
        <v>1133</v>
      </c>
      <c r="E21" s="189">
        <v>1104</v>
      </c>
      <c r="F21" s="190">
        <v>-2.5595763459841119</v>
      </c>
    </row>
    <row r="22" spans="1:7" ht="15.6" customHeight="1">
      <c r="A22" s="188" t="s">
        <v>146</v>
      </c>
      <c r="B22" s="189">
        <v>1212</v>
      </c>
      <c r="C22" s="189">
        <v>1196</v>
      </c>
      <c r="D22" s="189">
        <v>6934</v>
      </c>
      <c r="E22" s="189">
        <v>7501</v>
      </c>
      <c r="F22" s="190">
        <v>8.1770983559273134</v>
      </c>
    </row>
    <row r="23" spans="1:7" ht="15.6" customHeight="1">
      <c r="A23" s="188" t="s">
        <v>165</v>
      </c>
      <c r="B23" s="189">
        <v>123</v>
      </c>
      <c r="C23" s="189">
        <v>110</v>
      </c>
      <c r="D23" s="189">
        <v>759</v>
      </c>
      <c r="E23" s="189">
        <v>630</v>
      </c>
      <c r="F23" s="190">
        <v>-16.99604743083005</v>
      </c>
    </row>
    <row r="24" spans="1:7" ht="15.6" customHeight="1">
      <c r="A24" s="188" t="s">
        <v>141</v>
      </c>
      <c r="B24" s="189">
        <v>45</v>
      </c>
      <c r="C24" s="189">
        <v>39</v>
      </c>
      <c r="D24" s="189">
        <v>247</v>
      </c>
      <c r="E24" s="189">
        <v>247</v>
      </c>
      <c r="F24" s="190">
        <v>0</v>
      </c>
    </row>
    <row r="25" spans="1:7" ht="15.6" customHeight="1">
      <c r="A25" s="188" t="s">
        <v>140</v>
      </c>
      <c r="B25" s="189">
        <v>111</v>
      </c>
      <c r="C25" s="189">
        <v>67</v>
      </c>
      <c r="D25" s="189">
        <v>592</v>
      </c>
      <c r="E25" s="189">
        <v>369</v>
      </c>
      <c r="F25" s="190">
        <v>-37.668918918918919</v>
      </c>
    </row>
    <row r="26" spans="1:7" ht="15.6" customHeight="1">
      <c r="A26" s="188" t="s">
        <v>152</v>
      </c>
      <c r="B26" s="189">
        <v>76</v>
      </c>
      <c r="C26" s="189">
        <v>78</v>
      </c>
      <c r="D26" s="189">
        <v>468</v>
      </c>
      <c r="E26" s="189">
        <v>443</v>
      </c>
      <c r="F26" s="190">
        <v>-5.3418803418803407</v>
      </c>
    </row>
    <row r="27" spans="1:7" ht="15.6" customHeight="1">
      <c r="A27" s="188" t="s">
        <v>173</v>
      </c>
      <c r="B27" s="189">
        <v>73</v>
      </c>
      <c r="C27" s="189">
        <v>83</v>
      </c>
      <c r="D27" s="189">
        <v>438</v>
      </c>
      <c r="E27" s="189">
        <v>457</v>
      </c>
      <c r="F27" s="190">
        <v>4.3378995433789953</v>
      </c>
    </row>
    <row r="28" spans="1:7" ht="15.6" customHeight="1">
      <c r="A28" s="188" t="s">
        <v>177</v>
      </c>
      <c r="B28" s="189">
        <v>1376</v>
      </c>
      <c r="C28" s="189">
        <v>1455</v>
      </c>
      <c r="D28" s="189">
        <v>8374</v>
      </c>
      <c r="E28" s="189">
        <v>8944</v>
      </c>
      <c r="F28" s="190">
        <v>6.8067828994506812</v>
      </c>
    </row>
    <row r="29" spans="1:7" ht="15.6" customHeight="1">
      <c r="A29" s="188" t="s">
        <v>178</v>
      </c>
      <c r="B29" s="189">
        <v>129</v>
      </c>
      <c r="C29" s="189">
        <v>141</v>
      </c>
      <c r="D29" s="189">
        <v>769</v>
      </c>
      <c r="E29" s="189">
        <v>783</v>
      </c>
      <c r="F29" s="190">
        <v>1.820546163849158</v>
      </c>
    </row>
    <row r="30" spans="1:7" ht="15.6" customHeight="1">
      <c r="A30" s="188" t="s">
        <v>179</v>
      </c>
      <c r="B30" s="189">
        <v>75</v>
      </c>
      <c r="C30" s="189">
        <v>66</v>
      </c>
      <c r="D30" s="189">
        <v>465</v>
      </c>
      <c r="E30" s="189">
        <v>456</v>
      </c>
      <c r="F30" s="190">
        <v>-1.935483870967744</v>
      </c>
    </row>
    <row r="31" spans="1:7" ht="15.6" customHeight="1">
      <c r="A31" s="188" t="s">
        <v>180</v>
      </c>
      <c r="B31" s="189">
        <v>198</v>
      </c>
      <c r="C31" s="189">
        <v>190</v>
      </c>
      <c r="D31" s="189">
        <v>1176</v>
      </c>
      <c r="E31" s="189">
        <v>1073</v>
      </c>
      <c r="F31" s="190">
        <v>-8.7585034013605423</v>
      </c>
    </row>
    <row r="32" spans="1:7" ht="15.6" customHeight="1">
      <c r="A32" s="188" t="s">
        <v>181</v>
      </c>
      <c r="B32" s="189">
        <v>620</v>
      </c>
      <c r="C32" s="189">
        <v>720</v>
      </c>
      <c r="D32" s="189">
        <v>3748</v>
      </c>
      <c r="E32" s="189">
        <v>3633</v>
      </c>
      <c r="F32" s="190">
        <v>-3.0683030949839889</v>
      </c>
    </row>
    <row r="33" spans="1:6" ht="15.6" customHeight="1">
      <c r="A33" s="188" t="s">
        <v>182</v>
      </c>
      <c r="B33" s="189">
        <v>174</v>
      </c>
      <c r="C33" s="189">
        <v>164</v>
      </c>
      <c r="D33" s="189">
        <v>958</v>
      </c>
      <c r="E33" s="189">
        <v>867</v>
      </c>
      <c r="F33" s="190">
        <v>-9.4989561586638871</v>
      </c>
    </row>
    <row r="34" spans="1:6" ht="15.6" customHeight="1">
      <c r="A34" s="188" t="s">
        <v>183</v>
      </c>
      <c r="B34" s="189">
        <v>35</v>
      </c>
      <c r="C34" s="189">
        <v>35</v>
      </c>
      <c r="D34" s="189">
        <v>200</v>
      </c>
      <c r="E34" s="189">
        <v>196</v>
      </c>
      <c r="F34" s="190">
        <v>-2</v>
      </c>
    </row>
    <row r="35" spans="1:6" ht="15.6" customHeight="1">
      <c r="A35" s="156" t="s">
        <v>153</v>
      </c>
      <c r="B35" s="76">
        <f>SUM(B7:B34)</f>
        <v>14970</v>
      </c>
      <c r="C35" s="77">
        <f>SUM(C7:C34)</f>
        <v>14826</v>
      </c>
      <c r="D35" s="178">
        <f>SUM(D7:D34)</f>
        <v>79036</v>
      </c>
      <c r="E35" s="78">
        <f>SUM(E7:E34)</f>
        <v>78194</v>
      </c>
      <c r="F35" s="140">
        <f>E35*100/D35-100</f>
        <v>-1.0653373146414253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EA89A-BF3C-4F8F-AC11-29D4C30E5000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3198348</v>
      </c>
      <c r="C7" s="189">
        <v>2330794</v>
      </c>
      <c r="D7" s="189">
        <v>14401754</v>
      </c>
      <c r="E7" s="189">
        <v>14481721</v>
      </c>
      <c r="F7" s="190">
        <v>0.55525875528772417</v>
      </c>
      <c r="G7" s="37"/>
    </row>
    <row r="8" spans="1:14" ht="15.6" customHeight="1">
      <c r="A8" s="188" t="s">
        <v>11</v>
      </c>
      <c r="B8" s="189">
        <v>1535426</v>
      </c>
      <c r="C8" s="189">
        <v>1685005</v>
      </c>
      <c r="D8" s="189">
        <v>7701138</v>
      </c>
      <c r="E8" s="189">
        <v>7942624</v>
      </c>
      <c r="F8" s="190">
        <v>3.1357183834389128</v>
      </c>
      <c r="G8" s="6"/>
    </row>
    <row r="9" spans="1:14" ht="15.6" customHeight="1">
      <c r="A9" s="188" t="s">
        <v>8</v>
      </c>
      <c r="B9" s="189">
        <v>3180914</v>
      </c>
      <c r="C9" s="189">
        <v>2633444</v>
      </c>
      <c r="D9" s="189">
        <v>14059993</v>
      </c>
      <c r="E9" s="189">
        <v>12546417</v>
      </c>
      <c r="F9" s="190">
        <v>-10.765126269977509</v>
      </c>
      <c r="G9" s="6"/>
    </row>
    <row r="10" spans="1:14" ht="15.6" customHeight="1">
      <c r="A10" s="188" t="s">
        <v>10</v>
      </c>
      <c r="B10" s="189">
        <v>501089</v>
      </c>
      <c r="C10" s="189">
        <v>514457</v>
      </c>
      <c r="D10" s="189">
        <v>3104659</v>
      </c>
      <c r="E10" s="189">
        <v>2840728</v>
      </c>
      <c r="F10" s="190">
        <v>-8.5011268548333305</v>
      </c>
    </row>
    <row r="11" spans="1:14" ht="15.6" customHeight="1">
      <c r="A11" s="188" t="s">
        <v>9</v>
      </c>
      <c r="B11" s="189">
        <v>45389488</v>
      </c>
      <c r="C11" s="189">
        <v>44470273</v>
      </c>
      <c r="D11" s="189">
        <v>271182151</v>
      </c>
      <c r="E11" s="189">
        <v>261790343</v>
      </c>
      <c r="F11" s="190">
        <v>-3.4632839828754101</v>
      </c>
    </row>
    <row r="12" spans="1:14" ht="15.6" customHeight="1">
      <c r="A12" s="188" t="s">
        <v>6</v>
      </c>
      <c r="B12" s="189">
        <v>3220575</v>
      </c>
      <c r="C12" s="189">
        <v>2900258</v>
      </c>
      <c r="D12" s="189">
        <v>17204195</v>
      </c>
      <c r="E12" s="189">
        <v>16460163</v>
      </c>
      <c r="F12" s="190">
        <v>-4.3247126645565288</v>
      </c>
    </row>
    <row r="13" spans="1:14" ht="15.6" customHeight="1">
      <c r="A13" s="188" t="s">
        <v>175</v>
      </c>
      <c r="B13" s="189">
        <v>28849811</v>
      </c>
      <c r="C13" s="189">
        <v>27878985</v>
      </c>
      <c r="D13" s="189">
        <v>131719772</v>
      </c>
      <c r="E13" s="189">
        <v>129940430</v>
      </c>
      <c r="F13" s="190">
        <v>-1.3508541451164999</v>
      </c>
    </row>
    <row r="14" spans="1:14" ht="15.6" customHeight="1">
      <c r="A14" s="188" t="s">
        <v>148</v>
      </c>
      <c r="B14" s="189">
        <v>33241125</v>
      </c>
      <c r="C14" s="189">
        <v>33267856</v>
      </c>
      <c r="D14" s="189">
        <v>174368181</v>
      </c>
      <c r="E14" s="189">
        <v>175134839</v>
      </c>
      <c r="F14" s="190">
        <v>0.43967769555386838</v>
      </c>
    </row>
    <row r="15" spans="1:14" ht="15.6" customHeight="1">
      <c r="A15" s="188" t="s">
        <v>145</v>
      </c>
      <c r="B15" s="189">
        <v>5425528</v>
      </c>
      <c r="C15" s="189">
        <v>4685263</v>
      </c>
      <c r="D15" s="189">
        <v>28729406</v>
      </c>
      <c r="E15" s="189">
        <v>26002306</v>
      </c>
      <c r="F15" s="190">
        <v>-9.4923647220551715</v>
      </c>
    </row>
    <row r="16" spans="1:14" ht="15.6" customHeight="1">
      <c r="A16" s="188" t="s">
        <v>144</v>
      </c>
      <c r="B16" s="189">
        <v>3100454</v>
      </c>
      <c r="C16" s="189">
        <v>2705154</v>
      </c>
      <c r="D16" s="189">
        <v>21714139</v>
      </c>
      <c r="E16" s="189">
        <v>22121488</v>
      </c>
      <c r="F16" s="190">
        <v>1.8759620171907301</v>
      </c>
      <c r="G16" s="1"/>
    </row>
    <row r="17" spans="1:7" ht="15.6" customHeight="1">
      <c r="A17" s="188" t="s">
        <v>150</v>
      </c>
      <c r="B17" s="189">
        <v>1769864</v>
      </c>
      <c r="C17" s="189">
        <v>1932118</v>
      </c>
      <c r="D17" s="189">
        <v>9737908</v>
      </c>
      <c r="E17" s="189">
        <v>9990679</v>
      </c>
      <c r="F17" s="190">
        <v>2.5957423298720812</v>
      </c>
      <c r="G17" s="2"/>
    </row>
    <row r="18" spans="1:7" ht="15.6" customHeight="1">
      <c r="A18" s="188" t="s">
        <v>147</v>
      </c>
      <c r="B18" s="189">
        <v>5683012</v>
      </c>
      <c r="C18" s="189">
        <v>6459872</v>
      </c>
      <c r="D18" s="189">
        <v>34280074</v>
      </c>
      <c r="E18" s="189">
        <v>37119341</v>
      </c>
      <c r="F18" s="190">
        <v>8.2825579664734619</v>
      </c>
    </row>
    <row r="19" spans="1:7" ht="15.6" customHeight="1">
      <c r="A19" s="188" t="s">
        <v>143</v>
      </c>
      <c r="B19" s="189">
        <v>1340648</v>
      </c>
      <c r="C19" s="189">
        <v>1449389</v>
      </c>
      <c r="D19" s="189">
        <v>6425774</v>
      </c>
      <c r="E19" s="189">
        <v>8067881</v>
      </c>
      <c r="F19" s="190">
        <v>25.555007069965431</v>
      </c>
    </row>
    <row r="20" spans="1:7" ht="15.6" customHeight="1">
      <c r="A20" s="188" t="s">
        <v>142</v>
      </c>
      <c r="B20" s="189">
        <v>2195728</v>
      </c>
      <c r="C20" s="189">
        <v>1682371</v>
      </c>
      <c r="D20" s="189">
        <v>10402014</v>
      </c>
      <c r="E20" s="189">
        <v>9908026</v>
      </c>
      <c r="F20" s="190">
        <v>-4.7489649600548489</v>
      </c>
    </row>
    <row r="21" spans="1:7" ht="15.6" customHeight="1">
      <c r="A21" s="188" t="s">
        <v>149</v>
      </c>
      <c r="B21" s="189">
        <v>3021105</v>
      </c>
      <c r="C21" s="189">
        <v>3077303</v>
      </c>
      <c r="D21" s="189">
        <v>20667954</v>
      </c>
      <c r="E21" s="189">
        <v>20110683</v>
      </c>
      <c r="F21" s="190">
        <v>-2.69630462696017</v>
      </c>
    </row>
    <row r="22" spans="1:7" ht="15.6" customHeight="1">
      <c r="A22" s="188" t="s">
        <v>146</v>
      </c>
      <c r="B22" s="189">
        <v>23816269</v>
      </c>
      <c r="C22" s="189">
        <v>23122166</v>
      </c>
      <c r="D22" s="189">
        <v>158165395</v>
      </c>
      <c r="E22" s="189">
        <v>175045261</v>
      </c>
      <c r="F22" s="190">
        <v>10.672287702376369</v>
      </c>
    </row>
    <row r="23" spans="1:7" ht="15.6" customHeight="1">
      <c r="A23" s="188" t="s">
        <v>165</v>
      </c>
      <c r="B23" s="189">
        <v>4793030</v>
      </c>
      <c r="C23" s="189">
        <v>5627782</v>
      </c>
      <c r="D23" s="189">
        <v>27110463</v>
      </c>
      <c r="E23" s="189">
        <v>30728175</v>
      </c>
      <c r="F23" s="190">
        <v>13.34433867839144</v>
      </c>
    </row>
    <row r="24" spans="1:7" ht="15.6" customHeight="1">
      <c r="A24" s="188" t="s">
        <v>141</v>
      </c>
      <c r="B24" s="189">
        <v>236083</v>
      </c>
      <c r="C24" s="189">
        <v>208089</v>
      </c>
      <c r="D24" s="189">
        <v>1670024</v>
      </c>
      <c r="E24" s="189">
        <v>1561402</v>
      </c>
      <c r="F24" s="190">
        <v>-6.5042179034552836</v>
      </c>
    </row>
    <row r="25" spans="1:7" ht="15.6" customHeight="1">
      <c r="A25" s="188" t="s">
        <v>140</v>
      </c>
      <c r="B25" s="189">
        <v>2965855</v>
      </c>
      <c r="C25" s="189">
        <v>1902722</v>
      </c>
      <c r="D25" s="189">
        <v>16573388</v>
      </c>
      <c r="E25" s="189">
        <v>10474561</v>
      </c>
      <c r="F25" s="190">
        <v>-36.798915224817037</v>
      </c>
    </row>
    <row r="26" spans="1:7" ht="15.6" customHeight="1">
      <c r="A26" s="188" t="s">
        <v>152</v>
      </c>
      <c r="B26" s="189">
        <v>1479169</v>
      </c>
      <c r="C26" s="189">
        <v>1423345</v>
      </c>
      <c r="D26" s="189">
        <v>6871696</v>
      </c>
      <c r="E26" s="189">
        <v>7512191</v>
      </c>
      <c r="F26" s="190">
        <v>9.3207703018294126</v>
      </c>
    </row>
    <row r="27" spans="1:7" ht="15.6" customHeight="1">
      <c r="A27" s="188" t="s">
        <v>173</v>
      </c>
      <c r="B27" s="189">
        <v>642125</v>
      </c>
      <c r="C27" s="189">
        <v>716160</v>
      </c>
      <c r="D27" s="189">
        <v>3627109</v>
      </c>
      <c r="E27" s="189">
        <v>3564412</v>
      </c>
      <c r="F27" s="190">
        <v>-1.728566745581674</v>
      </c>
    </row>
    <row r="28" spans="1:7" ht="15.6" customHeight="1">
      <c r="A28" s="188" t="s">
        <v>177</v>
      </c>
      <c r="B28" s="189">
        <v>15484573</v>
      </c>
      <c r="C28" s="189">
        <v>14614397</v>
      </c>
      <c r="D28" s="189">
        <v>109572234</v>
      </c>
      <c r="E28" s="189">
        <v>116453965</v>
      </c>
      <c r="F28" s="190">
        <v>6.2805427513689267</v>
      </c>
    </row>
    <row r="29" spans="1:7" ht="15.6" customHeight="1">
      <c r="A29" s="188" t="s">
        <v>178</v>
      </c>
      <c r="B29" s="189">
        <v>2856867</v>
      </c>
      <c r="C29" s="189">
        <v>3078038</v>
      </c>
      <c r="D29" s="189">
        <v>15259619</v>
      </c>
      <c r="E29" s="189">
        <v>15301106</v>
      </c>
      <c r="F29" s="190">
        <v>0.27187441573737198</v>
      </c>
    </row>
    <row r="30" spans="1:7" ht="15.6" customHeight="1">
      <c r="A30" s="188" t="s">
        <v>179</v>
      </c>
      <c r="B30" s="189">
        <v>484377</v>
      </c>
      <c r="C30" s="189">
        <v>425722</v>
      </c>
      <c r="D30" s="189">
        <v>2841390</v>
      </c>
      <c r="E30" s="189">
        <v>2838531</v>
      </c>
      <c r="F30" s="190">
        <v>-0.1006197670858313</v>
      </c>
    </row>
    <row r="31" spans="1:7" ht="15.6" customHeight="1">
      <c r="A31" s="188" t="s">
        <v>180</v>
      </c>
      <c r="B31" s="189">
        <v>4168720</v>
      </c>
      <c r="C31" s="189">
        <v>3969314</v>
      </c>
      <c r="D31" s="189">
        <v>23364070</v>
      </c>
      <c r="E31" s="189">
        <v>21930961</v>
      </c>
      <c r="F31" s="190">
        <v>-6.1338157264551958</v>
      </c>
    </row>
    <row r="32" spans="1:7" ht="15.6" customHeight="1">
      <c r="A32" s="188" t="s">
        <v>181</v>
      </c>
      <c r="B32" s="189">
        <v>26372090</v>
      </c>
      <c r="C32" s="189">
        <v>30137448</v>
      </c>
      <c r="D32" s="189">
        <v>150641323</v>
      </c>
      <c r="E32" s="189">
        <v>148628373</v>
      </c>
      <c r="F32" s="190">
        <v>-1.3362535325051541</v>
      </c>
    </row>
    <row r="33" spans="1:6" ht="15.6" customHeight="1">
      <c r="A33" s="188" t="s">
        <v>182</v>
      </c>
      <c r="B33" s="189">
        <v>4383179</v>
      </c>
      <c r="C33" s="189">
        <v>4602061</v>
      </c>
      <c r="D33" s="189">
        <v>22764778</v>
      </c>
      <c r="E33" s="189">
        <v>23695539</v>
      </c>
      <c r="F33" s="190">
        <v>4.0886012593665546</v>
      </c>
    </row>
    <row r="34" spans="1:6" ht="15.6" customHeight="1">
      <c r="A34" s="188" t="s">
        <v>183</v>
      </c>
      <c r="B34" s="189">
        <v>329951</v>
      </c>
      <c r="C34" s="189">
        <v>325560</v>
      </c>
      <c r="D34" s="189">
        <v>1512446</v>
      </c>
      <c r="E34" s="189">
        <v>1542690</v>
      </c>
      <c r="F34" s="190">
        <v>1.999674699129756</v>
      </c>
    </row>
    <row r="35" spans="1:6" ht="15.6" customHeight="1">
      <c r="A35" s="156" t="s">
        <v>153</v>
      </c>
      <c r="B35" s="76">
        <f>SUM(B7:B34)</f>
        <v>229665403</v>
      </c>
      <c r="C35" s="77">
        <f>SUM(C7:C34)</f>
        <v>227825346</v>
      </c>
      <c r="D35" s="178">
        <f>SUM(D7:D34)</f>
        <v>1305673047</v>
      </c>
      <c r="E35" s="78">
        <f>SUM(E7:E34)</f>
        <v>1313734836</v>
      </c>
      <c r="F35" s="140">
        <f>E35*100/D35-100</f>
        <v>0.61744316607617122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87718-1AC0-48A0-9CA4-9DBB2F58F63D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21</v>
      </c>
      <c r="C7" s="189">
        <v>15</v>
      </c>
      <c r="D7" s="189">
        <v>73</v>
      </c>
      <c r="E7" s="189">
        <v>74</v>
      </c>
      <c r="F7" s="190">
        <v>1.3698630136986341</v>
      </c>
      <c r="G7" s="37"/>
    </row>
    <row r="8" spans="1:14" ht="15.6" customHeight="1">
      <c r="A8" s="188" t="s">
        <v>11</v>
      </c>
      <c r="B8" s="189">
        <v>8</v>
      </c>
      <c r="C8" s="189">
        <v>12</v>
      </c>
      <c r="D8" s="189">
        <v>42</v>
      </c>
      <c r="E8" s="189">
        <v>43</v>
      </c>
      <c r="F8" s="190">
        <v>2.38095238095238</v>
      </c>
      <c r="G8" s="6"/>
    </row>
    <row r="9" spans="1:14" ht="15.6" customHeight="1">
      <c r="A9" s="188" t="s">
        <v>8</v>
      </c>
      <c r="B9" s="189">
        <v>4</v>
      </c>
      <c r="C9" s="189">
        <v>2</v>
      </c>
      <c r="D9" s="189">
        <v>10</v>
      </c>
      <c r="E9" s="189">
        <v>14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1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25</v>
      </c>
      <c r="C12" s="189">
        <v>26</v>
      </c>
      <c r="D12" s="189">
        <v>129</v>
      </c>
      <c r="E12" s="189">
        <v>141</v>
      </c>
      <c r="F12" s="190">
        <v>9.3023255813953512</v>
      </c>
    </row>
    <row r="13" spans="1:14" ht="15.6" customHeight="1">
      <c r="A13" s="188" t="s">
        <v>175</v>
      </c>
      <c r="B13" s="189">
        <v>80</v>
      </c>
      <c r="C13" s="189">
        <v>91</v>
      </c>
      <c r="D13" s="189">
        <v>300</v>
      </c>
      <c r="E13" s="189">
        <v>344</v>
      </c>
      <c r="F13" s="190">
        <v>14.66666666666667</v>
      </c>
    </row>
    <row r="14" spans="1:14" ht="15.6" customHeight="1">
      <c r="A14" s="188" t="s">
        <v>148</v>
      </c>
      <c r="B14" s="189">
        <v>75</v>
      </c>
      <c r="C14" s="189">
        <v>85</v>
      </c>
      <c r="D14" s="189">
        <v>322</v>
      </c>
      <c r="E14" s="189">
        <v>384</v>
      </c>
      <c r="F14" s="190">
        <v>19.254658385093169</v>
      </c>
    </row>
    <row r="15" spans="1:14" ht="15.6" customHeight="1">
      <c r="A15" s="188" t="s">
        <v>145</v>
      </c>
      <c r="B15" s="189">
        <v>13</v>
      </c>
      <c r="C15" s="189">
        <v>13</v>
      </c>
      <c r="D15" s="189">
        <v>35</v>
      </c>
      <c r="E15" s="189">
        <v>39</v>
      </c>
      <c r="F15" s="190">
        <v>11.428571428571431</v>
      </c>
    </row>
    <row r="16" spans="1:14" ht="15.6" customHeight="1">
      <c r="A16" s="188" t="s">
        <v>144</v>
      </c>
      <c r="B16" s="189">
        <v>5</v>
      </c>
      <c r="C16" s="189">
        <v>5</v>
      </c>
      <c r="D16" s="189">
        <v>52</v>
      </c>
      <c r="E16" s="189">
        <v>73</v>
      </c>
      <c r="F16" s="190">
        <v>40.384615384615387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2</v>
      </c>
      <c r="C18" s="189">
        <v>1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13</v>
      </c>
      <c r="E19" s="189">
        <v>12</v>
      </c>
      <c r="F19" s="190">
        <v>-7.6923076923076934</v>
      </c>
    </row>
    <row r="20" spans="1:7" ht="15.6" customHeight="1">
      <c r="A20" s="188" t="s">
        <v>142</v>
      </c>
      <c r="B20" s="189">
        <v>9</v>
      </c>
      <c r="C20" s="189">
        <v>2</v>
      </c>
      <c r="D20" s="189">
        <v>17</v>
      </c>
      <c r="E20" s="189">
        <v>13</v>
      </c>
      <c r="F20" s="190">
        <v>-23.52941176470588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12</v>
      </c>
      <c r="C22" s="189">
        <v>6</v>
      </c>
      <c r="D22" s="189">
        <v>346</v>
      </c>
      <c r="E22" s="189">
        <v>457</v>
      </c>
      <c r="F22" s="190">
        <v>32.080924855491332</v>
      </c>
    </row>
    <row r="23" spans="1:7" ht="15.6" customHeight="1">
      <c r="A23" s="188" t="s">
        <v>165</v>
      </c>
      <c r="B23" s="189">
        <v>18</v>
      </c>
      <c r="C23" s="189">
        <v>24</v>
      </c>
      <c r="D23" s="189">
        <v>108</v>
      </c>
      <c r="E23" s="189">
        <v>151</v>
      </c>
      <c r="F23" s="190">
        <v>39.81481481481481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5</v>
      </c>
      <c r="E25" s="189">
        <v>7</v>
      </c>
      <c r="F25" s="190">
        <v>40</v>
      </c>
    </row>
    <row r="26" spans="1:7" ht="15.6" customHeight="1">
      <c r="A26" s="188" t="s">
        <v>152</v>
      </c>
      <c r="B26" s="189">
        <v>3</v>
      </c>
      <c r="C26" s="189">
        <v>4</v>
      </c>
      <c r="D26" s="189">
        <v>14</v>
      </c>
      <c r="E26" s="189">
        <v>24</v>
      </c>
      <c r="F26" s="190">
        <v>71.428571428571416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2</v>
      </c>
      <c r="E27" s="189">
        <v>2</v>
      </c>
      <c r="F27" s="190">
        <v>0</v>
      </c>
    </row>
    <row r="28" spans="1:7" ht="15.6" customHeight="1">
      <c r="A28" s="188" t="s">
        <v>177</v>
      </c>
      <c r="B28" s="189">
        <v>13</v>
      </c>
      <c r="C28" s="189">
        <v>9</v>
      </c>
      <c r="D28" s="189">
        <v>296</v>
      </c>
      <c r="E28" s="189">
        <v>399</v>
      </c>
      <c r="F28" s="190">
        <v>34.797297297297291</v>
      </c>
    </row>
    <row r="29" spans="1:7" ht="15.6" customHeight="1">
      <c r="A29" s="188" t="s">
        <v>178</v>
      </c>
      <c r="B29" s="189">
        <v>3</v>
      </c>
      <c r="C29" s="189">
        <v>5</v>
      </c>
      <c r="D29" s="189">
        <v>10</v>
      </c>
      <c r="E29" s="189">
        <v>20</v>
      </c>
      <c r="F29" s="190">
        <v>100</v>
      </c>
    </row>
    <row r="30" spans="1:7" ht="15.6" customHeight="1">
      <c r="A30" s="188" t="s">
        <v>179</v>
      </c>
      <c r="B30" s="189">
        <v>7</v>
      </c>
      <c r="C30" s="189">
        <v>8</v>
      </c>
      <c r="D30" s="189">
        <v>34</v>
      </c>
      <c r="E30" s="189">
        <v>41</v>
      </c>
      <c r="F30" s="190">
        <v>20.588235294117649</v>
      </c>
    </row>
    <row r="31" spans="1:7" ht="15.6" customHeight="1">
      <c r="A31" s="188" t="s">
        <v>180</v>
      </c>
      <c r="B31" s="189">
        <v>6</v>
      </c>
      <c r="C31" s="189">
        <v>7</v>
      </c>
      <c r="D31" s="189">
        <v>26</v>
      </c>
      <c r="E31" s="189">
        <v>24</v>
      </c>
      <c r="F31" s="190">
        <v>-7.6923076923076934</v>
      </c>
    </row>
    <row r="32" spans="1:7" ht="15.6" customHeight="1">
      <c r="A32" s="188" t="s">
        <v>181</v>
      </c>
      <c r="B32" s="189">
        <v>22</v>
      </c>
      <c r="C32" s="189">
        <v>29</v>
      </c>
      <c r="D32" s="189">
        <v>115</v>
      </c>
      <c r="E32" s="189">
        <v>133</v>
      </c>
      <c r="F32" s="190">
        <v>15.652173913043489</v>
      </c>
    </row>
    <row r="33" spans="1:6" ht="15.6" customHeight="1">
      <c r="A33" s="188" t="s">
        <v>182</v>
      </c>
      <c r="B33" s="189">
        <v>7</v>
      </c>
      <c r="C33" s="189">
        <v>9</v>
      </c>
      <c r="D33" s="189">
        <v>35</v>
      </c>
      <c r="E33" s="189">
        <v>51</v>
      </c>
      <c r="F33" s="190">
        <v>45.714285714285722</v>
      </c>
    </row>
    <row r="34" spans="1:6" ht="15.6" customHeight="1">
      <c r="A34" s="188" t="s">
        <v>183</v>
      </c>
      <c r="B34" s="189">
        <v>3</v>
      </c>
      <c r="C34" s="189">
        <v>1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344</v>
      </c>
      <c r="C35" s="77">
        <f>SUM(C7:C34)</f>
        <v>362</v>
      </c>
      <c r="D35" s="178">
        <f>SUM(D7:D34)</f>
        <v>2006</v>
      </c>
      <c r="E35" s="178">
        <f>SUM(E7:E34)</f>
        <v>2468</v>
      </c>
      <c r="F35" s="140">
        <f>E35*100/D35-100</f>
        <v>23.0309072781655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FBB10-D9BC-4341-B18B-AAE06C7F6A8E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37"/>
    </row>
    <row r="8" spans="1:14" ht="15.6" customHeight="1">
      <c r="A8" s="188" t="s">
        <v>11</v>
      </c>
      <c r="B8" s="189">
        <v>31006</v>
      </c>
      <c r="C8" s="189">
        <v>34202</v>
      </c>
      <c r="D8" s="189">
        <v>150392</v>
      </c>
      <c r="E8" s="189">
        <v>160200</v>
      </c>
      <c r="F8" s="190">
        <v>6.5216234906112049</v>
      </c>
      <c r="G8" s="6"/>
    </row>
    <row r="9" spans="1:14" ht="15.6" customHeight="1">
      <c r="A9" s="188" t="s">
        <v>8</v>
      </c>
      <c r="B9" s="189">
        <v>54596</v>
      </c>
      <c r="C9" s="189">
        <v>42007</v>
      </c>
      <c r="D9" s="189">
        <v>206640</v>
      </c>
      <c r="E9" s="189">
        <v>201639</v>
      </c>
      <c r="F9" s="190">
        <v>-2.420150987224162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50437</v>
      </c>
      <c r="C12" s="189">
        <v>45759</v>
      </c>
      <c r="D12" s="189">
        <v>252825</v>
      </c>
      <c r="E12" s="189">
        <v>229880</v>
      </c>
      <c r="F12" s="190">
        <v>-9.0754474438841157</v>
      </c>
    </row>
    <row r="13" spans="1:14" ht="15.6" customHeight="1">
      <c r="A13" s="188" t="s">
        <v>175</v>
      </c>
      <c r="B13" s="189">
        <v>1243110</v>
      </c>
      <c r="C13" s="189">
        <v>1226492</v>
      </c>
      <c r="D13" s="189">
        <v>3960173</v>
      </c>
      <c r="E13" s="189">
        <v>4085716</v>
      </c>
      <c r="F13" s="190">
        <v>3.1701392843191489</v>
      </c>
    </row>
    <row r="14" spans="1:14" ht="15.6" customHeight="1">
      <c r="A14" s="188" t="s">
        <v>148</v>
      </c>
      <c r="B14" s="189">
        <v>605634</v>
      </c>
      <c r="C14" s="189">
        <v>626396</v>
      </c>
      <c r="D14" s="189">
        <v>2123951</v>
      </c>
      <c r="E14" s="189">
        <v>2344476</v>
      </c>
      <c r="F14" s="190">
        <v>10.382772483922651</v>
      </c>
    </row>
    <row r="15" spans="1:14" ht="15.6" customHeight="1">
      <c r="A15" s="188" t="s">
        <v>145</v>
      </c>
      <c r="B15" s="189">
        <v>32799</v>
      </c>
      <c r="C15" s="189">
        <v>42067</v>
      </c>
      <c r="D15" s="189">
        <v>105649</v>
      </c>
      <c r="E15" s="189">
        <v>119896</v>
      </c>
      <c r="F15" s="190">
        <v>13.48521992635993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1377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170544</v>
      </c>
      <c r="C18" s="189">
        <v>174277</v>
      </c>
      <c r="D18" s="189">
        <v>840338</v>
      </c>
      <c r="E18" s="189">
        <v>905805</v>
      </c>
      <c r="F18" s="190">
        <v>7.7905557049663372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5436</v>
      </c>
      <c r="C21" s="189">
        <v>4362</v>
      </c>
      <c r="D21" s="189">
        <v>27403</v>
      </c>
      <c r="E21" s="189">
        <v>23272</v>
      </c>
      <c r="F21" s="190">
        <v>-15.07499178922016</v>
      </c>
    </row>
    <row r="22" spans="1:7" ht="15.6" customHeight="1">
      <c r="A22" s="188" t="s">
        <v>146</v>
      </c>
      <c r="B22" s="189">
        <v>179185</v>
      </c>
      <c r="C22" s="189">
        <v>147213</v>
      </c>
      <c r="D22" s="189">
        <v>1669940</v>
      </c>
      <c r="E22" s="189">
        <v>1883407</v>
      </c>
      <c r="F22" s="190">
        <v>12.782914356204421</v>
      </c>
    </row>
    <row r="23" spans="1:7" ht="15.6" customHeight="1">
      <c r="A23" s="188" t="s">
        <v>165</v>
      </c>
      <c r="B23" s="189">
        <v>54144</v>
      </c>
      <c r="C23" s="189">
        <v>58990</v>
      </c>
      <c r="D23" s="189">
        <v>294801</v>
      </c>
      <c r="E23" s="189">
        <v>343847</v>
      </c>
      <c r="F23" s="190">
        <v>16.63698562759285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54128</v>
      </c>
      <c r="C25" s="189">
        <v>41909</v>
      </c>
      <c r="D25" s="189">
        <v>230886</v>
      </c>
      <c r="E25" s="189">
        <v>220288</v>
      </c>
      <c r="F25" s="190">
        <v>-4.590144053775461</v>
      </c>
    </row>
    <row r="26" spans="1:7" ht="15.6" customHeight="1">
      <c r="A26" s="188" t="s">
        <v>152</v>
      </c>
      <c r="B26" s="189">
        <v>17944</v>
      </c>
      <c r="C26" s="189">
        <v>12548</v>
      </c>
      <c r="D26" s="189">
        <v>62343</v>
      </c>
      <c r="E26" s="189">
        <v>63841</v>
      </c>
      <c r="F26" s="190">
        <v>2.402835923840684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1087</v>
      </c>
      <c r="F27" s="190">
        <v>94.802867383512535</v>
      </c>
    </row>
    <row r="28" spans="1:7" ht="15.6" customHeight="1">
      <c r="A28" s="188" t="s">
        <v>177</v>
      </c>
      <c r="B28" s="189">
        <v>465817</v>
      </c>
      <c r="C28" s="189">
        <v>484183</v>
      </c>
      <c r="D28" s="189">
        <v>3286778</v>
      </c>
      <c r="E28" s="189">
        <v>3623179</v>
      </c>
      <c r="F28" s="190">
        <v>10.234977841521401</v>
      </c>
    </row>
    <row r="29" spans="1:7" ht="15.6" customHeight="1">
      <c r="A29" s="188" t="s">
        <v>178</v>
      </c>
      <c r="B29" s="189">
        <v>33592</v>
      </c>
      <c r="C29" s="189">
        <v>36422</v>
      </c>
      <c r="D29" s="189">
        <v>113801</v>
      </c>
      <c r="E29" s="189">
        <v>109343</v>
      </c>
      <c r="F29" s="190">
        <v>-3.9173645222801241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175923</v>
      </c>
      <c r="C32" s="189">
        <v>184515</v>
      </c>
      <c r="D32" s="189">
        <v>667042</v>
      </c>
      <c r="E32" s="189">
        <v>677542</v>
      </c>
      <c r="F32" s="190">
        <v>1.5741137739452711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3712767</v>
      </c>
      <c r="C35" s="77">
        <f>SUM(C7:C34)</f>
        <v>3681025</v>
      </c>
      <c r="D35" s="76">
        <f>SUM(D7:D34)</f>
        <v>16441405</v>
      </c>
      <c r="E35" s="78">
        <f>SUM(E7:E34)</f>
        <v>17718282</v>
      </c>
      <c r="F35" s="140">
        <f>E35*100/D35-100</f>
        <v>7.7662280078861841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24365-9B19-4F71-9989-A4616F7C1CE5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12041</v>
      </c>
      <c r="C8" s="189">
        <v>12696</v>
      </c>
      <c r="D8" s="189">
        <v>58289</v>
      </c>
      <c r="E8" s="189">
        <v>62735</v>
      </c>
      <c r="F8" s="190">
        <v>7.6275111942218956</v>
      </c>
      <c r="G8" s="6"/>
    </row>
    <row r="9" spans="1:14" ht="15.6" customHeight="1">
      <c r="A9" s="188" t="s">
        <v>8</v>
      </c>
      <c r="B9" s="189">
        <v>50927</v>
      </c>
      <c r="C9" s="189">
        <v>40006</v>
      </c>
      <c r="D9" s="189">
        <v>200994</v>
      </c>
      <c r="E9" s="189">
        <v>194333</v>
      </c>
      <c r="F9" s="190">
        <v>-3.3140292745057001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3887</v>
      </c>
      <c r="C12" s="189">
        <v>4404</v>
      </c>
      <c r="D12" s="189">
        <v>14538</v>
      </c>
      <c r="E12" s="189">
        <v>19773</v>
      </c>
      <c r="F12" s="190">
        <v>36.009079653322317</v>
      </c>
    </row>
    <row r="13" spans="1:14" ht="15.6" customHeight="1">
      <c r="A13" s="188" t="s">
        <v>175</v>
      </c>
      <c r="B13" s="189">
        <v>928008</v>
      </c>
      <c r="C13" s="189">
        <v>906925</v>
      </c>
      <c r="D13" s="189">
        <v>3005656</v>
      </c>
      <c r="E13" s="189">
        <v>3026612</v>
      </c>
      <c r="F13" s="190">
        <v>0.69721884340722795</v>
      </c>
    </row>
    <row r="14" spans="1:14" ht="15.6" customHeight="1">
      <c r="A14" s="188" t="s">
        <v>148</v>
      </c>
      <c r="B14" s="189">
        <v>178617</v>
      </c>
      <c r="C14" s="189">
        <v>180391</v>
      </c>
      <c r="D14" s="189">
        <v>661255</v>
      </c>
      <c r="E14" s="189">
        <v>652782</v>
      </c>
      <c r="F14" s="190">
        <v>-1.2813513697439021</v>
      </c>
    </row>
    <row r="15" spans="1:14" ht="15.6" customHeight="1">
      <c r="A15" s="188" t="s">
        <v>145</v>
      </c>
      <c r="B15" s="189">
        <v>17540</v>
      </c>
      <c r="C15" s="189">
        <v>19970</v>
      </c>
      <c r="D15" s="189">
        <v>50680</v>
      </c>
      <c r="E15" s="189">
        <v>65249</v>
      </c>
      <c r="F15" s="190">
        <v>28.74704025256511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168104</v>
      </c>
      <c r="C18" s="189">
        <v>173608</v>
      </c>
      <c r="D18" s="189">
        <v>837774</v>
      </c>
      <c r="E18" s="189">
        <v>898592</v>
      </c>
      <c r="F18" s="190">
        <v>7.2594757058586206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4999</v>
      </c>
      <c r="C21" s="189">
        <v>3985</v>
      </c>
      <c r="D21" s="189">
        <v>26359</v>
      </c>
      <c r="E21" s="189">
        <v>21257</v>
      </c>
      <c r="F21" s="190">
        <v>-19.355817747259</v>
      </c>
    </row>
    <row r="22" spans="1:7" ht="15.6" customHeight="1">
      <c r="A22" s="188" t="s">
        <v>146</v>
      </c>
      <c r="B22" s="189">
        <v>149745</v>
      </c>
      <c r="C22" s="189">
        <v>136167</v>
      </c>
      <c r="D22" s="189">
        <v>719959</v>
      </c>
      <c r="E22" s="189">
        <v>696341</v>
      </c>
      <c r="F22" s="190">
        <v>-3.2804645820109219</v>
      </c>
    </row>
    <row r="23" spans="1:7" ht="15.6" customHeight="1">
      <c r="A23" s="188" t="s">
        <v>165</v>
      </c>
      <c r="B23" s="189">
        <v>25642</v>
      </c>
      <c r="C23" s="189">
        <v>26613</v>
      </c>
      <c r="D23" s="189">
        <v>130494</v>
      </c>
      <c r="E23" s="189">
        <v>137595</v>
      </c>
      <c r="F23" s="190">
        <v>5.4416295002069006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53113</v>
      </c>
      <c r="C25" s="189">
        <v>41909</v>
      </c>
      <c r="D25" s="189">
        <v>228002</v>
      </c>
      <c r="E25" s="189">
        <v>216895</v>
      </c>
      <c r="F25" s="190">
        <v>-4.871448496065824</v>
      </c>
    </row>
    <row r="26" spans="1:7" ht="15.6" customHeight="1">
      <c r="A26" s="188" t="s">
        <v>152</v>
      </c>
      <c r="B26" s="189">
        <v>10506</v>
      </c>
      <c r="C26" s="189">
        <v>8204</v>
      </c>
      <c r="D26" s="189">
        <v>45394</v>
      </c>
      <c r="E26" s="189">
        <v>42639</v>
      </c>
      <c r="F26" s="190">
        <v>-6.0690840199145271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444462</v>
      </c>
      <c r="C28" s="189">
        <v>470124</v>
      </c>
      <c r="D28" s="189">
        <v>2631477</v>
      </c>
      <c r="E28" s="189">
        <v>2739211</v>
      </c>
      <c r="F28" s="190">
        <v>4.0940506035203867</v>
      </c>
    </row>
    <row r="29" spans="1:7" ht="15.6" customHeight="1">
      <c r="A29" s="188" t="s">
        <v>178</v>
      </c>
      <c r="B29" s="189">
        <v>26078</v>
      </c>
      <c r="C29" s="189">
        <v>27591</v>
      </c>
      <c r="D29" s="189">
        <v>98595</v>
      </c>
      <c r="E29" s="189">
        <v>89610</v>
      </c>
      <c r="F29" s="190">
        <v>-9.1130381865206118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98174</v>
      </c>
      <c r="C32" s="189">
        <v>94386</v>
      </c>
      <c r="D32" s="189">
        <v>361381</v>
      </c>
      <c r="E32" s="189">
        <v>365479</v>
      </c>
      <c r="F32" s="190">
        <v>1.133983247597413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2597417</v>
      </c>
      <c r="C35" s="77">
        <f>SUM(C7:C34)</f>
        <v>2573336</v>
      </c>
      <c r="D35" s="76">
        <f>SUM(D7:D34)</f>
        <v>11141061</v>
      </c>
      <c r="E35" s="78">
        <f>SUM(E7:E34)</f>
        <v>11481800</v>
      </c>
      <c r="F35" s="140">
        <f>E35*100/D35-100</f>
        <v>3.0584070942614829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46B60-9C7D-44B4-8BE4-82ED592371C4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13"/>
    </row>
    <row r="8" spans="1:14" ht="15.6" customHeight="1">
      <c r="A8" s="188" t="s">
        <v>11</v>
      </c>
      <c r="B8" s="189">
        <v>18965</v>
      </c>
      <c r="C8" s="189">
        <v>21506</v>
      </c>
      <c r="D8" s="189">
        <v>92103</v>
      </c>
      <c r="E8" s="189">
        <v>97465</v>
      </c>
      <c r="F8" s="190">
        <v>5.8217430485434818</v>
      </c>
      <c r="G8" s="6"/>
    </row>
    <row r="9" spans="1:14" ht="15.6" customHeight="1">
      <c r="A9" s="188" t="s">
        <v>8</v>
      </c>
      <c r="B9" s="189">
        <v>3669</v>
      </c>
      <c r="C9" s="189">
        <v>2001</v>
      </c>
      <c r="D9" s="189">
        <v>5646</v>
      </c>
      <c r="E9" s="189">
        <v>7306</v>
      </c>
      <c r="F9" s="190">
        <v>29.401346085724409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46550</v>
      </c>
      <c r="C12" s="189">
        <v>41355</v>
      </c>
      <c r="D12" s="189">
        <v>238287</v>
      </c>
      <c r="E12" s="189">
        <v>210107</v>
      </c>
      <c r="F12" s="190">
        <v>-11.82607527897032</v>
      </c>
    </row>
    <row r="13" spans="1:14" ht="15.6" customHeight="1">
      <c r="A13" s="188" t="s">
        <v>175</v>
      </c>
      <c r="B13" s="189">
        <v>315102</v>
      </c>
      <c r="C13" s="189">
        <v>319567</v>
      </c>
      <c r="D13" s="189">
        <v>954517</v>
      </c>
      <c r="E13" s="189">
        <v>1059104</v>
      </c>
      <c r="F13" s="190">
        <v>10.95705995807303</v>
      </c>
    </row>
    <row r="14" spans="1:14" ht="15.6" customHeight="1">
      <c r="A14" s="188" t="s">
        <v>148</v>
      </c>
      <c r="B14" s="189">
        <v>427017</v>
      </c>
      <c r="C14" s="189">
        <v>446005</v>
      </c>
      <c r="D14" s="189">
        <v>1462696</v>
      </c>
      <c r="E14" s="189">
        <v>1691694</v>
      </c>
      <c r="F14" s="190">
        <v>15.65588474980447</v>
      </c>
    </row>
    <row r="15" spans="1:14" ht="15.6" customHeight="1">
      <c r="A15" s="188" t="s">
        <v>145</v>
      </c>
      <c r="B15" s="189">
        <v>15259</v>
      </c>
      <c r="C15" s="189">
        <v>22097</v>
      </c>
      <c r="D15" s="189">
        <v>54969</v>
      </c>
      <c r="E15" s="189">
        <v>54647</v>
      </c>
      <c r="F15" s="190">
        <v>-0.585784715021191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1377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2440</v>
      </c>
      <c r="C18" s="189">
        <v>669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437</v>
      </c>
      <c r="C21" s="189">
        <v>377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29440</v>
      </c>
      <c r="C22" s="189">
        <v>11046</v>
      </c>
      <c r="D22" s="189">
        <v>949981</v>
      </c>
      <c r="E22" s="189">
        <v>1187066</v>
      </c>
      <c r="F22" s="190">
        <v>24.956814925772189</v>
      </c>
    </row>
    <row r="23" spans="1:7" ht="15.6" customHeight="1">
      <c r="A23" s="188" t="s">
        <v>165</v>
      </c>
      <c r="B23" s="189">
        <v>28502</v>
      </c>
      <c r="C23" s="189">
        <v>32377</v>
      </c>
      <c r="D23" s="189">
        <v>164307</v>
      </c>
      <c r="E23" s="189">
        <v>206252</v>
      </c>
      <c r="F23" s="190">
        <v>25.52843153365346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1015</v>
      </c>
      <c r="C25" s="189">
        <v>0</v>
      </c>
      <c r="D25" s="189">
        <v>2884</v>
      </c>
      <c r="E25" s="189">
        <v>3393</v>
      </c>
      <c r="F25" s="190">
        <v>17.649098474341191</v>
      </c>
    </row>
    <row r="26" spans="1:7" ht="15.6" customHeight="1">
      <c r="A26" s="188" t="s">
        <v>152</v>
      </c>
      <c r="B26" s="189">
        <v>7438</v>
      </c>
      <c r="C26" s="189">
        <v>4344</v>
      </c>
      <c r="D26" s="189">
        <v>16949</v>
      </c>
      <c r="E26" s="189">
        <v>21202</v>
      </c>
      <c r="F26" s="190">
        <v>25.09292583633253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1084</v>
      </c>
      <c r="F27" s="190">
        <v>94.26523297491039</v>
      </c>
    </row>
    <row r="28" spans="1:7" ht="15.6" customHeight="1">
      <c r="A28" s="188" t="s">
        <v>177</v>
      </c>
      <c r="B28" s="189">
        <v>21355</v>
      </c>
      <c r="C28" s="189">
        <v>14059</v>
      </c>
      <c r="D28" s="189">
        <v>655301</v>
      </c>
      <c r="E28" s="189">
        <v>883968</v>
      </c>
      <c r="F28" s="190">
        <v>34.894956668767492</v>
      </c>
    </row>
    <row r="29" spans="1:7" ht="15.6" customHeight="1">
      <c r="A29" s="188" t="s">
        <v>178</v>
      </c>
      <c r="B29" s="189">
        <v>7514</v>
      </c>
      <c r="C29" s="189">
        <v>8831</v>
      </c>
      <c r="D29" s="189">
        <v>15206</v>
      </c>
      <c r="E29" s="189">
        <v>19733</v>
      </c>
      <c r="F29" s="190">
        <v>29.771142969880309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77749</v>
      </c>
      <c r="C32" s="189">
        <v>90129</v>
      </c>
      <c r="D32" s="189">
        <v>305661</v>
      </c>
      <c r="E32" s="189">
        <v>312063</v>
      </c>
      <c r="F32" s="190">
        <v>2.0944772149538271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1115350</v>
      </c>
      <c r="C35" s="77">
        <f>SUM(C7:C34)</f>
        <v>1107689</v>
      </c>
      <c r="D35" s="76">
        <f>SUM(D7:D34)</f>
        <v>5300344</v>
      </c>
      <c r="E35" s="178">
        <f>SUM(E7:E34)</f>
        <v>6236482</v>
      </c>
      <c r="F35" s="140">
        <f>E35*100/D35-100</f>
        <v>17.661834779025668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5" priority="2">
      <formula>MOD(ROW(),2)=0</formula>
    </cfRule>
  </conditionalFormatting>
  <conditionalFormatting sqref="F7:F35">
    <cfRule type="expression" dxfId="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2EE41-7B37-4CBD-B109-A494B64E5371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14978481</v>
      </c>
      <c r="E7" s="53">
        <v>13461209</v>
      </c>
      <c r="F7" s="53">
        <v>91820642</v>
      </c>
      <c r="G7" s="53">
        <v>86917797</v>
      </c>
      <c r="H7" s="165">
        <f>G7-F7</f>
        <v>-4902845</v>
      </c>
      <c r="I7" s="142">
        <f>((G7*100/F7)-100)</f>
        <v>-5.3395891089500367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6896027</v>
      </c>
      <c r="E8" s="53">
        <v>6548877</v>
      </c>
      <c r="F8" s="55">
        <v>41909215</v>
      </c>
      <c r="G8" s="53">
        <v>39952403</v>
      </c>
      <c r="H8" s="47">
        <f t="shared" ref="H8:H18" si="0">G8-F8</f>
        <v>-1956812</v>
      </c>
      <c r="I8" s="141">
        <f>((G8*100/F8)-100)</f>
        <v>-4.6691688212246447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24141374</v>
      </c>
      <c r="E9" s="66">
        <v>24205232</v>
      </c>
      <c r="F9" s="53">
        <v>142206375</v>
      </c>
      <c r="G9" s="67">
        <v>141474707</v>
      </c>
      <c r="H9" s="47">
        <f t="shared" si="0"/>
        <v>-731668</v>
      </c>
      <c r="I9" s="142">
        <f t="shared" ref="I9:I30" si="1">((G9*100/F9)-100)</f>
        <v>-0.51451139233385845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16928243</v>
      </c>
      <c r="E10" s="56">
        <v>16358777</v>
      </c>
      <c r="F10" s="68">
        <v>98440572</v>
      </c>
      <c r="G10" s="56">
        <v>95791476</v>
      </c>
      <c r="H10" s="48">
        <f t="shared" si="0"/>
        <v>-2649096</v>
      </c>
      <c r="I10" s="143">
        <f t="shared" si="1"/>
        <v>-2.6910611612455853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7213131</v>
      </c>
      <c r="E11" s="69">
        <f t="shared" ref="E11:G11" si="2">E9-E10</f>
        <v>7846455</v>
      </c>
      <c r="F11" s="70">
        <f t="shared" si="2"/>
        <v>43765803</v>
      </c>
      <c r="G11" s="71">
        <f t="shared" si="2"/>
        <v>45683231</v>
      </c>
      <c r="H11" s="48">
        <f t="shared" si="0"/>
        <v>1917428</v>
      </c>
      <c r="I11" s="144">
        <f t="shared" si="1"/>
        <v>4.3811100644034866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46015882</v>
      </c>
      <c r="E12" s="49">
        <f>SUM(E7,E8,E9)</f>
        <v>44215318</v>
      </c>
      <c r="F12" s="49">
        <f>SUM(F7,F8,F9)</f>
        <v>275936232</v>
      </c>
      <c r="G12" s="49">
        <f>SUM(G7,G8,G9)</f>
        <v>268344907</v>
      </c>
      <c r="H12" s="50">
        <f t="shared" si="0"/>
        <v>-7591325</v>
      </c>
      <c r="I12" s="145">
        <f t="shared" si="1"/>
        <v>-2.7511156998041457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13404.737999999998</v>
      </c>
      <c r="E13" s="52">
        <v>12932.066999999995</v>
      </c>
      <c r="F13" s="53">
        <v>67456.28</v>
      </c>
      <c r="G13" s="54">
        <v>69110.364000000001</v>
      </c>
      <c r="H13" s="53">
        <f>G13-F13</f>
        <v>1654.0840000000026</v>
      </c>
      <c r="I13" s="146">
        <f t="shared" si="1"/>
        <v>2.4520830380803744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1002975</v>
      </c>
      <c r="E14" s="53">
        <v>913159</v>
      </c>
      <c r="F14" s="53">
        <v>5916302</v>
      </c>
      <c r="G14" s="52">
        <v>5470393</v>
      </c>
      <c r="H14" s="53">
        <f>G14-F14</f>
        <v>-445909</v>
      </c>
      <c r="I14" s="142">
        <f t="shared" si="1"/>
        <v>-7.536954672023171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828723</v>
      </c>
      <c r="E15" s="57">
        <v>743692</v>
      </c>
      <c r="F15" s="58">
        <v>4995357</v>
      </c>
      <c r="G15" s="58">
        <v>4550585</v>
      </c>
      <c r="H15" s="56">
        <f>G15-F15</f>
        <v>-444772</v>
      </c>
      <c r="I15" s="147">
        <f t="shared" si="1"/>
        <v>-8.9037079832332324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325443</v>
      </c>
      <c r="E16" s="60">
        <v>277232</v>
      </c>
      <c r="F16" s="51">
        <v>1926650</v>
      </c>
      <c r="G16" s="52">
        <v>1786686</v>
      </c>
      <c r="H16" s="53">
        <f>G16-F16</f>
        <v>-139964</v>
      </c>
      <c r="I16" s="141">
        <f t="shared" si="1"/>
        <v>-7.2646303168712478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1341822.7379999999</v>
      </c>
      <c r="E17" s="158">
        <f t="shared" ref="E17:G17" si="3">SUM(E13,E14,E16)</f>
        <v>1203323.067</v>
      </c>
      <c r="F17" s="158">
        <f t="shared" si="3"/>
        <v>7910408.2800000003</v>
      </c>
      <c r="G17" s="158">
        <f t="shared" si="3"/>
        <v>7326189.3640000001</v>
      </c>
      <c r="H17" s="159">
        <f>G17-F17</f>
        <v>-584218.9160000002</v>
      </c>
      <c r="I17" s="145">
        <f t="shared" si="1"/>
        <v>-7.3854457990125439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47357704.737999998</v>
      </c>
      <c r="E18" s="172">
        <f>E12+E17</f>
        <v>45418641.067000002</v>
      </c>
      <c r="F18" s="172">
        <f>F12+F17</f>
        <v>283846640.27999997</v>
      </c>
      <c r="G18" s="172">
        <f>G12+G17</f>
        <v>275671096.36400002</v>
      </c>
      <c r="H18" s="174">
        <f t="shared" si="0"/>
        <v>-8175543.915999949</v>
      </c>
      <c r="I18" s="173">
        <f t="shared" si="1"/>
        <v>-2.8802679883528697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13495182</v>
      </c>
      <c r="E20" s="53">
        <v>12418942</v>
      </c>
      <c r="F20" s="53">
        <v>77262346</v>
      </c>
      <c r="G20" s="53">
        <v>74306849</v>
      </c>
      <c r="H20" s="61">
        <f>G20-F20</f>
        <v>-2955497</v>
      </c>
      <c r="I20" s="62">
        <f t="shared" si="1"/>
        <v>-3.825274733438718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10483105</v>
      </c>
      <c r="E21" s="63">
        <v>9570469</v>
      </c>
      <c r="F21" s="63">
        <v>61211135</v>
      </c>
      <c r="G21" s="63">
        <v>56419693</v>
      </c>
      <c r="H21" s="64">
        <f>G21-F21</f>
        <v>-4791442</v>
      </c>
      <c r="I21" s="65">
        <f t="shared" si="1"/>
        <v>-7.8277293828974024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6152297</v>
      </c>
      <c r="E22" s="53">
        <v>6502393</v>
      </c>
      <c r="F22" s="53">
        <v>37254451</v>
      </c>
      <c r="G22" s="53">
        <v>38294993</v>
      </c>
      <c r="H22" s="61">
        <f t="shared" ref="H22:H30" si="4">G22-F22</f>
        <v>1040542</v>
      </c>
      <c r="I22" s="62">
        <f t="shared" si="1"/>
        <v>2.7930675988219491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263205</v>
      </c>
      <c r="E23" s="63">
        <v>280549</v>
      </c>
      <c r="F23" s="63">
        <v>1588404</v>
      </c>
      <c r="G23" s="63">
        <v>1637687</v>
      </c>
      <c r="H23" s="64">
        <f t="shared" si="4"/>
        <v>49283</v>
      </c>
      <c r="I23" s="65">
        <f t="shared" si="1"/>
        <v>3.1026741307627077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1589349.5</v>
      </c>
      <c r="E24" s="53">
        <v>1603411.25</v>
      </c>
      <c r="F24" s="53">
        <v>9145327</v>
      </c>
      <c r="G24" s="53">
        <v>9203122</v>
      </c>
      <c r="H24" s="61">
        <f t="shared" si="4"/>
        <v>57795</v>
      </c>
      <c r="I24" s="62">
        <f t="shared" si="1"/>
        <v>0.63196209386498481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868376.5</v>
      </c>
      <c r="E25" s="63">
        <v>829311.75</v>
      </c>
      <c r="F25" s="63">
        <v>4969065.75</v>
      </c>
      <c r="G25" s="63">
        <v>4766892.75</v>
      </c>
      <c r="H25" s="64">
        <f t="shared" si="4"/>
        <v>-202173</v>
      </c>
      <c r="I25" s="65">
        <f t="shared" si="1"/>
        <v>-4.0686320159881149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170595.25</v>
      </c>
      <c r="E26" s="63">
        <v>178323.25</v>
      </c>
      <c r="F26" s="63">
        <v>1041842.5</v>
      </c>
      <c r="G26" s="63">
        <v>1056037.25</v>
      </c>
      <c r="H26" s="64">
        <f t="shared" si="4"/>
        <v>14194.75</v>
      </c>
      <c r="I26" s="65">
        <f t="shared" si="1"/>
        <v>1.362466015736544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550377.75</v>
      </c>
      <c r="E27" s="63">
        <v>595776.25</v>
      </c>
      <c r="F27" s="63">
        <v>3134418.75</v>
      </c>
      <c r="G27" s="63">
        <v>3380192</v>
      </c>
      <c r="H27" s="64">
        <f t="shared" si="4"/>
        <v>245773.25</v>
      </c>
      <c r="I27" s="65">
        <f t="shared" si="1"/>
        <v>7.8411108917722032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14970</v>
      </c>
      <c r="E28" s="53">
        <v>14826</v>
      </c>
      <c r="F28" s="53">
        <v>79036</v>
      </c>
      <c r="G28" s="53">
        <v>78194</v>
      </c>
      <c r="H28" s="61">
        <f t="shared" si="4"/>
        <v>-842</v>
      </c>
      <c r="I28" s="62">
        <f t="shared" si="1"/>
        <v>-1.0653373146414253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229665403</v>
      </c>
      <c r="E29" s="53">
        <v>227825346</v>
      </c>
      <c r="F29" s="53">
        <v>1305673047</v>
      </c>
      <c r="G29" s="53">
        <v>1313734836</v>
      </c>
      <c r="H29" s="61">
        <f t="shared" si="4"/>
        <v>8061789</v>
      </c>
      <c r="I29" s="62">
        <f t="shared" si="1"/>
        <v>0.61744316607617122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344</v>
      </c>
      <c r="E30" s="63">
        <v>362</v>
      </c>
      <c r="F30" s="63">
        <v>2006</v>
      </c>
      <c r="G30" s="63">
        <v>2468</v>
      </c>
      <c r="H30" s="64">
        <f t="shared" si="4"/>
        <v>462</v>
      </c>
      <c r="I30" s="65">
        <f t="shared" si="1"/>
        <v>23.0309072781655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3712767</v>
      </c>
      <c r="E31" s="53">
        <v>3681025</v>
      </c>
      <c r="F31" s="53">
        <v>16441405</v>
      </c>
      <c r="G31" s="53">
        <v>17718282</v>
      </c>
      <c r="H31" s="61">
        <f>G31-F31</f>
        <v>1276877</v>
      </c>
      <c r="I31" s="62">
        <f>((G31*100/F31)-100)</f>
        <v>7.7662280078861841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2597417</v>
      </c>
      <c r="E32" s="63">
        <v>2573336</v>
      </c>
      <c r="F32" s="63">
        <v>11141061</v>
      </c>
      <c r="G32" s="63">
        <v>11481800</v>
      </c>
      <c r="H32" s="64">
        <f>G32-F32</f>
        <v>340739</v>
      </c>
      <c r="I32" s="65">
        <f>((G32*100/F32)-100)</f>
        <v>3.0584070942614829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1115350</v>
      </c>
      <c r="E33" s="63">
        <v>1107689</v>
      </c>
      <c r="F33" s="63">
        <v>5300344</v>
      </c>
      <c r="G33" s="63">
        <v>6236482</v>
      </c>
      <c r="H33" s="64">
        <f>G33-F33</f>
        <v>936138</v>
      </c>
      <c r="I33" s="65">
        <f>((G33*100/F33)-100)</f>
        <v>17.661834779025668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618397</v>
      </c>
      <c r="E34" s="53">
        <v>617646</v>
      </c>
      <c r="F34" s="53">
        <v>2910079</v>
      </c>
      <c r="G34" s="53">
        <v>3066549</v>
      </c>
      <c r="H34" s="61">
        <f>G34-F34</f>
        <v>156470</v>
      </c>
      <c r="I34" s="62">
        <f>((G34*100/F34)-100)</f>
        <v>5.3768299760934326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310548</v>
      </c>
      <c r="E35" s="53">
        <v>349295</v>
      </c>
      <c r="F35" s="53">
        <v>1860794</v>
      </c>
      <c r="G35" s="53">
        <v>1920773</v>
      </c>
      <c r="H35" s="61">
        <f>G35-F35</f>
        <v>59979</v>
      </c>
      <c r="I35" s="62">
        <f>((G35*100/F35)-100)</f>
        <v>3.2233014508860265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57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F96E9-1905-44DA-BA3E-B67750E59C9A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3501</v>
      </c>
      <c r="C8" s="189">
        <v>5092</v>
      </c>
      <c r="D8" s="189">
        <v>20706</v>
      </c>
      <c r="E8" s="189">
        <v>26548</v>
      </c>
      <c r="F8" s="190">
        <v>28.214044238385011</v>
      </c>
      <c r="G8" s="6"/>
    </row>
    <row r="9" spans="1:14" ht="15.6" customHeight="1">
      <c r="A9" s="188" t="s">
        <v>8</v>
      </c>
      <c r="B9" s="189">
        <v>14437</v>
      </c>
      <c r="C9" s="189">
        <v>11595</v>
      </c>
      <c r="D9" s="189">
        <v>60432</v>
      </c>
      <c r="E9" s="189">
        <v>61390</v>
      </c>
      <c r="F9" s="190">
        <v>1.5852528461742139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95192</v>
      </c>
      <c r="C11" s="189">
        <v>90630</v>
      </c>
      <c r="D11" s="189">
        <v>446763</v>
      </c>
      <c r="E11" s="189">
        <v>491990</v>
      </c>
      <c r="F11" s="190">
        <v>10.123264460127629</v>
      </c>
    </row>
    <row r="12" spans="1:14" ht="15.6" customHeight="1">
      <c r="A12" s="188" t="s">
        <v>6</v>
      </c>
      <c r="B12" s="189">
        <v>2293</v>
      </c>
      <c r="C12" s="189">
        <v>2629</v>
      </c>
      <c r="D12" s="189">
        <v>8945</v>
      </c>
      <c r="E12" s="189">
        <v>12010</v>
      </c>
      <c r="F12" s="190">
        <v>34.26495248742313</v>
      </c>
    </row>
    <row r="13" spans="1:14" ht="15.6" customHeight="1">
      <c r="A13" s="188" t="s">
        <v>175</v>
      </c>
      <c r="B13" s="189">
        <v>132113</v>
      </c>
      <c r="C13" s="189">
        <v>129018</v>
      </c>
      <c r="D13" s="189">
        <v>553424</v>
      </c>
      <c r="E13" s="189">
        <v>580583</v>
      </c>
      <c r="F13" s="190">
        <v>4.9074488999392827</v>
      </c>
    </row>
    <row r="14" spans="1:14" ht="15.6" customHeight="1">
      <c r="A14" s="188" t="s">
        <v>148</v>
      </c>
      <c r="B14" s="189">
        <v>49885</v>
      </c>
      <c r="C14" s="189">
        <v>54328</v>
      </c>
      <c r="D14" s="189">
        <v>185831</v>
      </c>
      <c r="E14" s="189">
        <v>201509</v>
      </c>
      <c r="F14" s="190">
        <v>8.4366978598834379</v>
      </c>
    </row>
    <row r="15" spans="1:14" ht="15.6" customHeight="1">
      <c r="A15" s="188" t="s">
        <v>145</v>
      </c>
      <c r="B15" s="189">
        <v>8009</v>
      </c>
      <c r="C15" s="189">
        <v>8985</v>
      </c>
      <c r="D15" s="189">
        <v>24524</v>
      </c>
      <c r="E15" s="189">
        <v>30964</v>
      </c>
      <c r="F15" s="190">
        <v>26.259990213668249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42440</v>
      </c>
      <c r="C18" s="189">
        <v>42765</v>
      </c>
      <c r="D18" s="189">
        <v>208316</v>
      </c>
      <c r="E18" s="189">
        <v>229404</v>
      </c>
      <c r="F18" s="190">
        <v>10.1230822404424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2976</v>
      </c>
      <c r="C21" s="189">
        <v>2458</v>
      </c>
      <c r="D21" s="189">
        <v>15813</v>
      </c>
      <c r="E21" s="189">
        <v>13068</v>
      </c>
      <c r="F21" s="190">
        <v>-17.359134889015369</v>
      </c>
    </row>
    <row r="22" spans="1:7" ht="15.6" customHeight="1">
      <c r="A22" s="188" t="s">
        <v>146</v>
      </c>
      <c r="B22" s="189">
        <v>62137</v>
      </c>
      <c r="C22" s="189">
        <v>58070</v>
      </c>
      <c r="D22" s="189">
        <v>308601</v>
      </c>
      <c r="E22" s="189">
        <v>303276</v>
      </c>
      <c r="F22" s="190">
        <v>-1.7255290812408219</v>
      </c>
    </row>
    <row r="23" spans="1:7" ht="15.6" customHeight="1">
      <c r="A23" s="188" t="s">
        <v>165</v>
      </c>
      <c r="B23" s="189">
        <v>5854</v>
      </c>
      <c r="C23" s="189">
        <v>5781</v>
      </c>
      <c r="D23" s="189">
        <v>28646</v>
      </c>
      <c r="E23" s="189">
        <v>30666</v>
      </c>
      <c r="F23" s="190">
        <v>7.0515953361725963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13480</v>
      </c>
      <c r="C25" s="189">
        <v>10153</v>
      </c>
      <c r="D25" s="189">
        <v>57030</v>
      </c>
      <c r="E25" s="189">
        <v>54895</v>
      </c>
      <c r="F25" s="190">
        <v>-3.7436436963001971</v>
      </c>
    </row>
    <row r="26" spans="1:7" ht="15.6" customHeight="1">
      <c r="A26" s="188" t="s">
        <v>152</v>
      </c>
      <c r="B26" s="189">
        <v>3183</v>
      </c>
      <c r="C26" s="189">
        <v>2305</v>
      </c>
      <c r="D26" s="189">
        <v>14333</v>
      </c>
      <c r="E26" s="189">
        <v>11710</v>
      </c>
      <c r="F26" s="190">
        <v>-18.300425591292822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150827</v>
      </c>
      <c r="C28" s="189">
        <v>160839</v>
      </c>
      <c r="D28" s="189">
        <v>835927</v>
      </c>
      <c r="E28" s="189">
        <v>876791</v>
      </c>
      <c r="F28" s="190">
        <v>4.888465141094855</v>
      </c>
    </row>
    <row r="29" spans="1:7" ht="15.6" customHeight="1">
      <c r="A29" s="188" t="s">
        <v>178</v>
      </c>
      <c r="B29" s="189">
        <v>13169</v>
      </c>
      <c r="C29" s="189">
        <v>14147</v>
      </c>
      <c r="D29" s="189">
        <v>48211</v>
      </c>
      <c r="E29" s="189">
        <v>44831</v>
      </c>
      <c r="F29" s="190">
        <v>-7.0108481466885184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18901</v>
      </c>
      <c r="C32" s="189">
        <v>18851</v>
      </c>
      <c r="D32" s="189">
        <v>92577</v>
      </c>
      <c r="E32" s="189">
        <v>96914</v>
      </c>
      <c r="F32" s="190">
        <v>4.6847489117167376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618397</v>
      </c>
      <c r="C35" s="77">
        <f>SUM(C7:C34)</f>
        <v>617646</v>
      </c>
      <c r="D35" s="178">
        <f>SUM(D7:D34)</f>
        <v>2910079</v>
      </c>
      <c r="E35" s="178">
        <f>SUM(E7:E34)</f>
        <v>3066549</v>
      </c>
      <c r="F35" s="140">
        <f>E35*100/D35-100</f>
        <v>5.3768299760934326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8C17-84DF-47EF-A27A-91BF670D3ECE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621</v>
      </c>
      <c r="C8" s="189">
        <v>859</v>
      </c>
      <c r="D8" s="189">
        <v>1795</v>
      </c>
      <c r="E8" s="189">
        <v>4513</v>
      </c>
      <c r="F8" s="190">
        <v>151.4206128133705</v>
      </c>
      <c r="G8" s="6"/>
    </row>
    <row r="9" spans="1:14" ht="15.6" customHeight="1">
      <c r="A9" s="188" t="s">
        <v>8</v>
      </c>
      <c r="B9" s="189">
        <v>906</v>
      </c>
      <c r="C9" s="189">
        <v>171</v>
      </c>
      <c r="D9" s="189">
        <v>2998</v>
      </c>
      <c r="E9" s="189">
        <v>2084</v>
      </c>
      <c r="F9" s="190">
        <v>-30.48699132755171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</v>
      </c>
      <c r="C11" s="189">
        <v>567</v>
      </c>
      <c r="D11" s="189">
        <v>2091</v>
      </c>
      <c r="E11" s="189">
        <v>2929</v>
      </c>
      <c r="F11" s="190">
        <v>40.076518412242933</v>
      </c>
    </row>
    <row r="12" spans="1:14" ht="15.6" customHeight="1">
      <c r="A12" s="188" t="s">
        <v>6</v>
      </c>
      <c r="B12" s="189">
        <v>2792</v>
      </c>
      <c r="C12" s="189">
        <v>6921</v>
      </c>
      <c r="D12" s="189">
        <v>18911</v>
      </c>
      <c r="E12" s="189">
        <v>22270</v>
      </c>
      <c r="F12" s="190">
        <v>17.762149013801491</v>
      </c>
    </row>
    <row r="13" spans="1:14" ht="15.6" customHeight="1">
      <c r="A13" s="188" t="s">
        <v>175</v>
      </c>
      <c r="B13" s="189">
        <v>12407</v>
      </c>
      <c r="C13" s="189">
        <v>11347</v>
      </c>
      <c r="D13" s="189">
        <v>70136</v>
      </c>
      <c r="E13" s="189">
        <v>80079</v>
      </c>
      <c r="F13" s="190">
        <v>14.176742329189009</v>
      </c>
    </row>
    <row r="14" spans="1:14" ht="15.6" customHeight="1">
      <c r="A14" s="188" t="s">
        <v>148</v>
      </c>
      <c r="B14" s="189">
        <v>64729</v>
      </c>
      <c r="C14" s="189">
        <v>62171</v>
      </c>
      <c r="D14" s="189">
        <v>388292</v>
      </c>
      <c r="E14" s="189">
        <v>362952</v>
      </c>
      <c r="F14" s="190">
        <v>-6.5260165030441053</v>
      </c>
    </row>
    <row r="15" spans="1:14" ht="15.6" customHeight="1">
      <c r="A15" s="188" t="s">
        <v>145</v>
      </c>
      <c r="B15" s="189">
        <v>3480</v>
      </c>
      <c r="C15" s="189">
        <v>1680</v>
      </c>
      <c r="D15" s="189">
        <v>13927</v>
      </c>
      <c r="E15" s="189">
        <v>11363</v>
      </c>
      <c r="F15" s="190">
        <v>-18.41028218568249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2042</v>
      </c>
      <c r="E16" s="189">
        <v>288</v>
      </c>
      <c r="F16" s="190">
        <v>-85.896180215475027</v>
      </c>
      <c r="G16" s="1"/>
    </row>
    <row r="17" spans="1:7" ht="15.6" customHeight="1">
      <c r="A17" s="188" t="s">
        <v>150</v>
      </c>
      <c r="B17" s="189">
        <v>29</v>
      </c>
      <c r="C17" s="189">
        <v>4</v>
      </c>
      <c r="D17" s="189">
        <v>249</v>
      </c>
      <c r="E17" s="189">
        <v>59</v>
      </c>
      <c r="F17" s="190">
        <v>-76.305220883534133</v>
      </c>
      <c r="G17" s="2"/>
    </row>
    <row r="18" spans="1:7" ht="15.6" customHeight="1">
      <c r="A18" s="188" t="s">
        <v>147</v>
      </c>
      <c r="B18" s="189">
        <v>212</v>
      </c>
      <c r="C18" s="189">
        <v>325</v>
      </c>
      <c r="D18" s="189">
        <v>1196</v>
      </c>
      <c r="E18" s="189">
        <v>959</v>
      </c>
      <c r="F18" s="190">
        <v>-19.81605351170569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0</v>
      </c>
      <c r="D20" s="189">
        <v>10</v>
      </c>
      <c r="E20" s="189">
        <v>145</v>
      </c>
      <c r="F20" s="190">
        <v>1350</v>
      </c>
    </row>
    <row r="21" spans="1:7" ht="15.6" customHeight="1">
      <c r="A21" s="188" t="s">
        <v>149</v>
      </c>
      <c r="B21" s="189">
        <v>583</v>
      </c>
      <c r="C21" s="189">
        <v>4649</v>
      </c>
      <c r="D21" s="189">
        <v>8854</v>
      </c>
      <c r="E21" s="189">
        <v>13618</v>
      </c>
      <c r="F21" s="190">
        <v>53.806189292974921</v>
      </c>
    </row>
    <row r="22" spans="1:7" ht="15.6" customHeight="1">
      <c r="A22" s="188" t="s">
        <v>146</v>
      </c>
      <c r="B22" s="189">
        <v>21986</v>
      </c>
      <c r="C22" s="189">
        <v>22061</v>
      </c>
      <c r="D22" s="189">
        <v>153810</v>
      </c>
      <c r="E22" s="189">
        <v>229139</v>
      </c>
      <c r="F22" s="190">
        <v>48.975359209414222</v>
      </c>
    </row>
    <row r="23" spans="1:7" ht="15.6" customHeight="1">
      <c r="A23" s="188" t="s">
        <v>165</v>
      </c>
      <c r="B23" s="189">
        <v>9403</v>
      </c>
      <c r="C23" s="189">
        <v>16701</v>
      </c>
      <c r="D23" s="189">
        <v>52064</v>
      </c>
      <c r="E23" s="189">
        <v>76968</v>
      </c>
      <c r="F23" s="190">
        <v>47.833435771358317</v>
      </c>
    </row>
    <row r="24" spans="1:7" ht="15.6" customHeight="1">
      <c r="A24" s="188" t="s">
        <v>141</v>
      </c>
      <c r="B24" s="189">
        <v>3</v>
      </c>
      <c r="C24" s="189">
        <v>0</v>
      </c>
      <c r="D24" s="189">
        <v>207</v>
      </c>
      <c r="E24" s="189">
        <v>275</v>
      </c>
      <c r="F24" s="190">
        <v>32.850241545893709</v>
      </c>
    </row>
    <row r="25" spans="1:7" ht="15.6" customHeight="1">
      <c r="A25" s="188" t="s">
        <v>140</v>
      </c>
      <c r="B25" s="189">
        <v>167</v>
      </c>
      <c r="C25" s="189">
        <v>356</v>
      </c>
      <c r="D25" s="189">
        <v>11805</v>
      </c>
      <c r="E25" s="189">
        <v>1268</v>
      </c>
      <c r="F25" s="190">
        <v>-89.258788648877598</v>
      </c>
    </row>
    <row r="26" spans="1:7" ht="15.6" customHeight="1">
      <c r="A26" s="188" t="s">
        <v>152</v>
      </c>
      <c r="B26" s="189">
        <v>2</v>
      </c>
      <c r="C26" s="189">
        <v>8</v>
      </c>
      <c r="D26" s="189">
        <v>1563</v>
      </c>
      <c r="E26" s="189">
        <v>2146</v>
      </c>
      <c r="F26" s="190">
        <v>37.300063979526563</v>
      </c>
    </row>
    <row r="27" spans="1:7" ht="15.6" customHeight="1">
      <c r="A27" s="188" t="s">
        <v>173</v>
      </c>
      <c r="B27" s="189">
        <v>23434</v>
      </c>
      <c r="C27" s="189">
        <v>25333</v>
      </c>
      <c r="D27" s="189">
        <v>129861</v>
      </c>
      <c r="E27" s="189">
        <v>109729</v>
      </c>
      <c r="F27" s="190">
        <v>-15.50272984190789</v>
      </c>
    </row>
    <row r="28" spans="1:7" ht="15.6" customHeight="1">
      <c r="A28" s="188" t="s">
        <v>177</v>
      </c>
      <c r="B28" s="189">
        <v>7918</v>
      </c>
      <c r="C28" s="189">
        <v>9801</v>
      </c>
      <c r="D28" s="189">
        <v>41135</v>
      </c>
      <c r="E28" s="189">
        <v>45906</v>
      </c>
      <c r="F28" s="190">
        <v>11.598395526923539</v>
      </c>
    </row>
    <row r="29" spans="1:7" ht="15.6" customHeight="1">
      <c r="A29" s="188" t="s">
        <v>178</v>
      </c>
      <c r="B29" s="189">
        <v>32042</v>
      </c>
      <c r="C29" s="189">
        <v>38669</v>
      </c>
      <c r="D29" s="189">
        <v>190903</v>
      </c>
      <c r="E29" s="189">
        <v>202087</v>
      </c>
      <c r="F29" s="190">
        <v>5.8584726274600163</v>
      </c>
    </row>
    <row r="30" spans="1:7" ht="15.6" customHeight="1">
      <c r="A30" s="188" t="s">
        <v>179</v>
      </c>
      <c r="B30" s="189">
        <v>477</v>
      </c>
      <c r="C30" s="189">
        <v>525</v>
      </c>
      <c r="D30" s="189">
        <v>4369</v>
      </c>
      <c r="E30" s="189">
        <v>8119</v>
      </c>
      <c r="F30" s="190">
        <v>85.83199816891738</v>
      </c>
    </row>
    <row r="31" spans="1:7" ht="15.6" customHeight="1">
      <c r="A31" s="188" t="s">
        <v>180</v>
      </c>
      <c r="B31" s="189">
        <v>13536</v>
      </c>
      <c r="C31" s="189">
        <v>17337</v>
      </c>
      <c r="D31" s="189">
        <v>119285</v>
      </c>
      <c r="E31" s="189">
        <v>127971</v>
      </c>
      <c r="F31" s="190">
        <v>7.2817202498218583</v>
      </c>
    </row>
    <row r="32" spans="1:7" ht="15.6" customHeight="1">
      <c r="A32" s="188" t="s">
        <v>181</v>
      </c>
      <c r="B32" s="189">
        <v>56982</v>
      </c>
      <c r="C32" s="189">
        <v>59903</v>
      </c>
      <c r="D32" s="189">
        <v>311356</v>
      </c>
      <c r="E32" s="189">
        <v>262398</v>
      </c>
      <c r="F32" s="190">
        <v>-15.72412286899883</v>
      </c>
    </row>
    <row r="33" spans="1:6" ht="15.6" customHeight="1">
      <c r="A33" s="188" t="s">
        <v>182</v>
      </c>
      <c r="B33" s="189">
        <v>58489</v>
      </c>
      <c r="C33" s="189">
        <v>69892</v>
      </c>
      <c r="D33" s="189">
        <v>333726</v>
      </c>
      <c r="E33" s="189">
        <v>350217</v>
      </c>
      <c r="F33" s="190">
        <v>4.9414789378112536</v>
      </c>
    </row>
    <row r="34" spans="1:6" ht="15.6" customHeight="1">
      <c r="A34" s="188" t="s">
        <v>183</v>
      </c>
      <c r="B34" s="189">
        <v>6</v>
      </c>
      <c r="C34" s="189">
        <v>15</v>
      </c>
      <c r="D34" s="189">
        <v>209</v>
      </c>
      <c r="E34" s="189">
        <v>40</v>
      </c>
      <c r="F34" s="190">
        <v>-80.861244019138752</v>
      </c>
    </row>
    <row r="35" spans="1:6" ht="15.6" customHeight="1">
      <c r="A35" s="156" t="s">
        <v>153</v>
      </c>
      <c r="B35" s="76">
        <f>SUM(B7:B34)</f>
        <v>310548</v>
      </c>
      <c r="C35" s="77">
        <f>SUM(C7:C34)</f>
        <v>349295</v>
      </c>
      <c r="D35" s="76">
        <f>SUM(D7:D34)</f>
        <v>1860794</v>
      </c>
      <c r="E35" s="78">
        <f>SUM(E7:E34)</f>
        <v>1920773</v>
      </c>
      <c r="F35" s="140">
        <f>E35*100/D35-100</f>
        <v>3.2233014508860265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F642-6F69-440F-9FB4-E01DC0F2282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12"/>
      <c r="B48" s="213"/>
      <c r="C48" s="213"/>
      <c r="D48" s="25"/>
      <c r="E48" s="19"/>
      <c r="F48" s="19"/>
      <c r="G48" s="213"/>
      <c r="H48" s="213"/>
      <c r="I48" s="213"/>
      <c r="J48" s="213"/>
      <c r="K48" s="213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D3B9C-15F9-4616-8EA5-4162A19063E9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16"/>
    <col min="26" max="45" width="12.85546875" style="216" customWidth="1"/>
    <col min="46" max="63" width="12.85546875" style="151" customWidth="1"/>
    <col min="64" max="16384" width="11.42578125" style="151"/>
  </cols>
  <sheetData>
    <row r="1" spans="1:42" ht="26.25">
      <c r="B1" s="214" t="s">
        <v>184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/>
      <c r="AC1" s="217"/>
      <c r="AD1" s="39"/>
      <c r="AE1" s="39"/>
      <c r="AF1" s="217"/>
      <c r="AG1" s="39"/>
      <c r="AH1" s="39"/>
      <c r="AI1" s="217"/>
      <c r="AJ1" s="39"/>
      <c r="AK1" s="39"/>
      <c r="AL1" s="39"/>
      <c r="AM1" s="39"/>
      <c r="AN1" s="39"/>
      <c r="AO1" s="39"/>
    </row>
    <row r="2" spans="1:42" ht="15" customHeight="1">
      <c r="A2" s="218"/>
      <c r="B2" s="215"/>
      <c r="C2" s="215"/>
      <c r="D2" s="215"/>
      <c r="E2" s="215"/>
      <c r="F2" s="215"/>
      <c r="G2" s="215"/>
      <c r="H2" s="215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5"/>
      <c r="U2" s="215"/>
      <c r="V2" s="215"/>
      <c r="W2" s="215"/>
      <c r="X2" s="215"/>
      <c r="Z2" s="216" t="s">
        <v>186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  <c r="AF6" s="220" t="s">
        <v>189</v>
      </c>
      <c r="AG6" s="220"/>
      <c r="AL6" s="220" t="s">
        <v>190</v>
      </c>
      <c r="AM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21">
        <v>2020</v>
      </c>
      <c r="AC7" s="221">
        <v>2021</v>
      </c>
      <c r="AD7" s="221">
        <v>2022</v>
      </c>
      <c r="AG7" s="221">
        <v>2019</v>
      </c>
      <c r="AH7" s="221">
        <v>2020</v>
      </c>
      <c r="AI7" s="221">
        <v>2021</v>
      </c>
      <c r="AJ7" s="221">
        <v>2022</v>
      </c>
      <c r="AM7" s="221">
        <v>2019</v>
      </c>
      <c r="AN7" s="221">
        <v>2020</v>
      </c>
      <c r="AO7" s="221">
        <v>2021</v>
      </c>
      <c r="AP7" s="221">
        <v>2022</v>
      </c>
    </row>
    <row r="8" spans="1:42" ht="15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B8" s="222">
        <v>45800165</v>
      </c>
      <c r="AC8" s="222">
        <v>42493337</v>
      </c>
      <c r="AD8" s="222">
        <v>46756593</v>
      </c>
      <c r="AF8" s="216" t="s">
        <v>191</v>
      </c>
      <c r="AG8" s="222">
        <v>15006507</v>
      </c>
      <c r="AH8" s="222">
        <v>16073289</v>
      </c>
      <c r="AI8" s="222">
        <v>13213428</v>
      </c>
      <c r="AJ8" s="222">
        <v>15176514</v>
      </c>
      <c r="AL8" s="216" t="s">
        <v>191</v>
      </c>
      <c r="AM8" s="222">
        <v>9115628</v>
      </c>
      <c r="AN8" s="222">
        <v>7108259</v>
      </c>
      <c r="AO8" s="222">
        <v>6476535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22">
        <v>43109659</v>
      </c>
      <c r="AC9" s="222">
        <v>40489010</v>
      </c>
      <c r="AD9" s="222">
        <v>43967035</v>
      </c>
      <c r="AF9" s="216" t="s">
        <v>192</v>
      </c>
      <c r="AG9" s="222">
        <v>14348549</v>
      </c>
      <c r="AH9" s="222">
        <v>14002412</v>
      </c>
      <c r="AI9" s="222">
        <v>12145827</v>
      </c>
      <c r="AJ9" s="222">
        <v>13961403</v>
      </c>
      <c r="AL9" s="216" t="s">
        <v>192</v>
      </c>
      <c r="AM9" s="222">
        <v>7843248</v>
      </c>
      <c r="AN9" s="222">
        <v>6425079</v>
      </c>
      <c r="AO9" s="222">
        <v>6094779</v>
      </c>
      <c r="AP9" s="222">
        <v>7406116</v>
      </c>
    </row>
    <row r="10" spans="1:42" ht="15" customHeigh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22">
        <v>44303648</v>
      </c>
      <c r="AC10" s="222">
        <v>46455313</v>
      </c>
      <c r="AD10" s="222">
        <v>45981761</v>
      </c>
      <c r="AF10" s="216" t="s">
        <v>193</v>
      </c>
      <c r="AG10" s="222">
        <v>15951378</v>
      </c>
      <c r="AH10" s="222">
        <v>14965286</v>
      </c>
      <c r="AI10" s="222">
        <v>14413642</v>
      </c>
      <c r="AJ10" s="222">
        <v>15107748</v>
      </c>
      <c r="AL10" s="216" t="s">
        <v>193</v>
      </c>
      <c r="AM10" s="222">
        <v>7398685</v>
      </c>
      <c r="AN10" s="222">
        <v>6499455</v>
      </c>
      <c r="AO10" s="222">
        <v>7109023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22">
        <v>41795682</v>
      </c>
      <c r="AC11" s="222">
        <v>45471169</v>
      </c>
      <c r="AD11" s="222">
        <v>48522626</v>
      </c>
      <c r="AF11" s="216" t="s">
        <v>194</v>
      </c>
      <c r="AG11" s="222">
        <v>14553222</v>
      </c>
      <c r="AH11" s="222">
        <v>15115366</v>
      </c>
      <c r="AI11" s="222">
        <v>13408185</v>
      </c>
      <c r="AJ11" s="222">
        <v>15751949</v>
      </c>
      <c r="AL11" s="216" t="s">
        <v>194</v>
      </c>
      <c r="AM11" s="222">
        <v>6775183</v>
      </c>
      <c r="AN11" s="222">
        <v>6003312</v>
      </c>
      <c r="AO11" s="222">
        <v>7240918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22">
        <v>38167109</v>
      </c>
      <c r="AC12" s="222">
        <v>45495539</v>
      </c>
      <c r="AD12" s="222">
        <v>51334993</v>
      </c>
      <c r="AF12" s="216" t="s">
        <v>195</v>
      </c>
      <c r="AG12" s="222">
        <v>17078651</v>
      </c>
      <c r="AH12" s="222">
        <v>13043138</v>
      </c>
      <c r="AI12" s="222">
        <v>14380272</v>
      </c>
      <c r="AJ12" s="222">
        <v>16007624</v>
      </c>
      <c r="AL12" s="216" t="s">
        <v>195</v>
      </c>
      <c r="AM12" s="222">
        <v>7434110</v>
      </c>
      <c r="AN12" s="222">
        <v>4900444</v>
      </c>
      <c r="AO12" s="222">
        <v>6778350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22">
        <v>40233166</v>
      </c>
      <c r="AC13" s="222">
        <v>44903502</v>
      </c>
      <c r="AD13" s="222">
        <v>48228965</v>
      </c>
      <c r="AF13" s="216" t="s">
        <v>196</v>
      </c>
      <c r="AG13" s="222">
        <v>16093379</v>
      </c>
      <c r="AH13" s="222">
        <v>13043509</v>
      </c>
      <c r="AI13" s="222">
        <v>13541010</v>
      </c>
      <c r="AJ13" s="222">
        <v>15221080</v>
      </c>
      <c r="AL13" s="216" t="s">
        <v>196</v>
      </c>
      <c r="AM13" s="222">
        <v>6893378</v>
      </c>
      <c r="AN13" s="222">
        <v>5893666</v>
      </c>
      <c r="AO13" s="222">
        <v>6990004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22">
        <v>42217915</v>
      </c>
      <c r="AC14" s="222">
        <v>46051657</v>
      </c>
      <c r="AD14" s="222">
        <v>48153701</v>
      </c>
      <c r="AF14" s="216" t="s">
        <v>197</v>
      </c>
      <c r="AG14" s="222">
        <v>16173719</v>
      </c>
      <c r="AH14" s="222">
        <v>13620638</v>
      </c>
      <c r="AI14" s="222">
        <v>14490452</v>
      </c>
      <c r="AJ14" s="222">
        <v>16239218</v>
      </c>
      <c r="AL14" s="216" t="s">
        <v>197</v>
      </c>
      <c r="AM14" s="222">
        <v>7261076</v>
      </c>
      <c r="AN14" s="222">
        <v>5583770</v>
      </c>
      <c r="AO14" s="222">
        <v>6913445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22">
        <v>42978437</v>
      </c>
      <c r="AC15" s="222">
        <v>48800280</v>
      </c>
      <c r="AD15" s="222"/>
      <c r="AF15" s="216" t="s">
        <v>198</v>
      </c>
      <c r="AG15" s="222">
        <v>17632595</v>
      </c>
      <c r="AH15" s="222">
        <v>14001773</v>
      </c>
      <c r="AI15" s="222">
        <v>16512152</v>
      </c>
      <c r="AJ15" s="222"/>
      <c r="AL15" s="216" t="s">
        <v>198</v>
      </c>
      <c r="AM15" s="222">
        <v>7612537</v>
      </c>
      <c r="AN15" s="222">
        <v>6338903</v>
      </c>
      <c r="AO15" s="222">
        <v>8077202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22">
        <v>43349327</v>
      </c>
      <c r="AC16" s="222">
        <v>45052533</v>
      </c>
      <c r="AD16" s="222"/>
      <c r="AF16" s="216" t="s">
        <v>199</v>
      </c>
      <c r="AG16" s="222">
        <v>15419568</v>
      </c>
      <c r="AH16" s="222">
        <v>13231512</v>
      </c>
      <c r="AI16" s="222">
        <v>14197332</v>
      </c>
      <c r="AJ16" s="222"/>
      <c r="AL16" s="216" t="s">
        <v>199</v>
      </c>
      <c r="AM16" s="222">
        <v>8176343</v>
      </c>
      <c r="AN16" s="222">
        <v>7349376</v>
      </c>
      <c r="AO16" s="222">
        <v>7429205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22">
        <v>45985008</v>
      </c>
      <c r="AC17" s="222">
        <v>46987477</v>
      </c>
      <c r="AD17" s="222"/>
      <c r="AF17" s="216" t="s">
        <v>200</v>
      </c>
      <c r="AG17" s="222">
        <v>15747355</v>
      </c>
      <c r="AH17" s="222">
        <v>13918205</v>
      </c>
      <c r="AI17" s="222">
        <v>15124052</v>
      </c>
      <c r="AJ17" s="222"/>
      <c r="AL17" s="216" t="s">
        <v>200</v>
      </c>
      <c r="AM17" s="222">
        <v>8099276</v>
      </c>
      <c r="AN17" s="222">
        <v>7703032</v>
      </c>
      <c r="AO17" s="222">
        <v>7715340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22">
        <v>43641437</v>
      </c>
      <c r="AC18" s="222">
        <v>45669918</v>
      </c>
      <c r="AD18" s="222"/>
      <c r="AF18" s="216" t="s">
        <v>201</v>
      </c>
      <c r="AG18" s="222">
        <v>13891905</v>
      </c>
      <c r="AH18" s="222">
        <v>12143165</v>
      </c>
      <c r="AI18" s="222">
        <v>14606259</v>
      </c>
      <c r="AJ18" s="222"/>
      <c r="AL18" s="216" t="s">
        <v>201</v>
      </c>
      <c r="AM18" s="222">
        <v>7088673</v>
      </c>
      <c r="AN18" s="222">
        <v>7146925</v>
      </c>
      <c r="AO18" s="222">
        <v>6799164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22">
        <v>43897248</v>
      </c>
      <c r="AC19" s="222">
        <v>46519669</v>
      </c>
      <c r="AD19" s="222"/>
      <c r="AF19" s="216" t="s">
        <v>202</v>
      </c>
      <c r="AG19" s="222">
        <v>15094063</v>
      </c>
      <c r="AH19" s="222">
        <v>13745088</v>
      </c>
      <c r="AI19" s="222">
        <v>14827296</v>
      </c>
      <c r="AJ19" s="222"/>
      <c r="AL19" s="216" t="s">
        <v>202</v>
      </c>
      <c r="AM19" s="222">
        <v>6896804</v>
      </c>
      <c r="AN19" s="222">
        <v>6165562</v>
      </c>
      <c r="AO19" s="222">
        <v>7356730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22"/>
      <c r="AC20" s="222"/>
      <c r="AD20" s="222"/>
      <c r="AH20" s="222"/>
      <c r="AI20" s="222"/>
      <c r="AJ20" s="222"/>
      <c r="AN20" s="222"/>
      <c r="AO20" s="222"/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C22" s="222"/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C23" s="222"/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C24" s="222"/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C25" s="22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C26" s="22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C27" s="22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C28" s="22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C29" s="22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C30" s="22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C31" s="22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  <c r="AB33" s="220"/>
      <c r="AF33" s="220" t="s">
        <v>204</v>
      </c>
      <c r="AG33" s="220"/>
      <c r="AL33" s="220" t="s">
        <v>205</v>
      </c>
      <c r="AM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21">
        <v>2020</v>
      </c>
      <c r="AC34" s="221">
        <v>2021</v>
      </c>
      <c r="AD34" s="221">
        <v>2022</v>
      </c>
      <c r="AG34" s="221">
        <v>2019</v>
      </c>
      <c r="AH34" s="221">
        <v>2020</v>
      </c>
      <c r="AI34" s="221">
        <v>2021</v>
      </c>
      <c r="AJ34" s="221">
        <v>2022</v>
      </c>
      <c r="AM34" s="221">
        <v>2019</v>
      </c>
      <c r="AN34" s="221">
        <v>2020</v>
      </c>
      <c r="AO34" s="221">
        <v>2021</v>
      </c>
      <c r="AP34" s="221">
        <v>2022</v>
      </c>
    </row>
    <row r="35" spans="1:42" ht="15" customHeigh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B35" s="222">
        <v>21713940</v>
      </c>
      <c r="AC35" s="222">
        <v>21954468</v>
      </c>
      <c r="AD35" s="222">
        <v>22253438</v>
      </c>
      <c r="AF35" s="216" t="s">
        <v>191</v>
      </c>
      <c r="AG35" s="222">
        <v>15688961</v>
      </c>
      <c r="AH35" s="222">
        <v>15760826</v>
      </c>
      <c r="AI35" s="222">
        <v>16670260</v>
      </c>
      <c r="AJ35" s="222">
        <v>15955111</v>
      </c>
      <c r="AL35" s="216" t="s">
        <v>191</v>
      </c>
      <c r="AM35" s="222">
        <v>1426519</v>
      </c>
      <c r="AN35" s="222">
        <v>1436084</v>
      </c>
      <c r="AO35" s="222">
        <v>1487154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22">
        <v>21770037</v>
      </c>
      <c r="AC36" s="222">
        <v>21414677</v>
      </c>
      <c r="AD36" s="222">
        <v>21336156</v>
      </c>
      <c r="AF36" s="216" t="s">
        <v>192</v>
      </c>
      <c r="AG36" s="222">
        <v>15273403</v>
      </c>
      <c r="AH36" s="222">
        <v>15335512</v>
      </c>
      <c r="AI36" s="222">
        <v>15530857</v>
      </c>
      <c r="AJ36" s="222">
        <v>14718939</v>
      </c>
      <c r="AL36" s="216" t="s">
        <v>192</v>
      </c>
      <c r="AM36" s="222">
        <v>1390109</v>
      </c>
      <c r="AN36" s="222">
        <v>1383390</v>
      </c>
      <c r="AO36" s="222">
        <v>1366845</v>
      </c>
      <c r="AP36" s="222">
        <v>1349473</v>
      </c>
    </row>
    <row r="37" spans="1:42" ht="15" customHeigh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22">
        <v>21880853</v>
      </c>
      <c r="AC37" s="222">
        <v>23881813</v>
      </c>
      <c r="AD37" s="222">
        <v>22797540</v>
      </c>
      <c r="AF37" s="216" t="s">
        <v>193</v>
      </c>
      <c r="AG37" s="222">
        <v>16762324</v>
      </c>
      <c r="AH37" s="222">
        <v>15513384</v>
      </c>
      <c r="AI37" s="222">
        <v>16770863</v>
      </c>
      <c r="AJ37" s="222">
        <v>15576897</v>
      </c>
      <c r="AL37" s="216" t="s">
        <v>193</v>
      </c>
      <c r="AM37" s="222">
        <v>1468626</v>
      </c>
      <c r="AN37" s="222">
        <v>1346068</v>
      </c>
      <c r="AO37" s="222">
        <v>1483236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22">
        <v>19851154</v>
      </c>
      <c r="AC38" s="222">
        <v>23820669</v>
      </c>
      <c r="AD38" s="222">
        <v>23589473</v>
      </c>
      <c r="AF38" s="216" t="s">
        <v>194</v>
      </c>
      <c r="AG38" s="222">
        <v>17092661</v>
      </c>
      <c r="AH38" s="222">
        <v>15415920</v>
      </c>
      <c r="AI38" s="222">
        <v>17248759</v>
      </c>
      <c r="AJ38" s="222">
        <v>16524574</v>
      </c>
      <c r="AL38" s="216" t="s">
        <v>194</v>
      </c>
      <c r="AM38" s="222">
        <v>1482835</v>
      </c>
      <c r="AN38" s="222">
        <v>1295678</v>
      </c>
      <c r="AO38" s="222">
        <v>1498199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22">
        <v>19456818</v>
      </c>
      <c r="AC39" s="222">
        <v>23325659</v>
      </c>
      <c r="AD39" s="222">
        <v>25966576</v>
      </c>
      <c r="AF39" s="216" t="s">
        <v>195</v>
      </c>
      <c r="AG39" s="222">
        <v>17842847</v>
      </c>
      <c r="AH39" s="222">
        <v>14370790</v>
      </c>
      <c r="AI39" s="222">
        <v>16358886</v>
      </c>
      <c r="AJ39" s="222">
        <v>17841436</v>
      </c>
      <c r="AL39" s="216" t="s">
        <v>195</v>
      </c>
      <c r="AM39" s="222">
        <v>1569777</v>
      </c>
      <c r="AN39" s="222">
        <v>1232285</v>
      </c>
      <c r="AO39" s="222">
        <v>1434774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22">
        <v>20538508</v>
      </c>
      <c r="AC40" s="222">
        <v>23428423</v>
      </c>
      <c r="AD40" s="222">
        <v>23932527</v>
      </c>
      <c r="AF40" s="216" t="s">
        <v>196</v>
      </c>
      <c r="AG40" s="222">
        <v>16406477</v>
      </c>
      <c r="AH40" s="222">
        <v>15053681</v>
      </c>
      <c r="AI40" s="222">
        <v>16563394</v>
      </c>
      <c r="AJ40" s="222">
        <v>16148010</v>
      </c>
      <c r="AL40" s="216" t="s">
        <v>196</v>
      </c>
      <c r="AM40" s="222">
        <v>1459480</v>
      </c>
      <c r="AN40" s="222">
        <v>1272315</v>
      </c>
      <c r="AO40" s="222">
        <v>1478879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22">
        <v>22269168</v>
      </c>
      <c r="AC41" s="222">
        <v>23652061</v>
      </c>
      <c r="AD41" s="222">
        <v>23546583</v>
      </c>
      <c r="AF41" s="216" t="s">
        <v>197</v>
      </c>
      <c r="AG41" s="222">
        <v>17282258</v>
      </c>
      <c r="AH41" s="222">
        <v>16353888</v>
      </c>
      <c r="AI41" s="222">
        <v>17042833</v>
      </c>
      <c r="AJ41" s="222">
        <v>16416328</v>
      </c>
      <c r="AL41" s="216" t="s">
        <v>197</v>
      </c>
      <c r="AM41" s="222">
        <v>1551040</v>
      </c>
      <c r="AN41" s="222">
        <v>1405762</v>
      </c>
      <c r="AO41" s="222">
        <v>1554049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22">
        <v>21829983</v>
      </c>
      <c r="AC42" s="222">
        <v>23119760</v>
      </c>
      <c r="AD42" s="222"/>
      <c r="AF42" s="216" t="s">
        <v>198</v>
      </c>
      <c r="AG42" s="222">
        <v>16173912</v>
      </c>
      <c r="AH42" s="222">
        <v>16721585</v>
      </c>
      <c r="AI42" s="222">
        <v>16886911</v>
      </c>
      <c r="AJ42" s="222"/>
      <c r="AL42" s="216" t="s">
        <v>198</v>
      </c>
      <c r="AM42" s="222">
        <v>1468306</v>
      </c>
      <c r="AN42" s="222">
        <v>1449810</v>
      </c>
      <c r="AO42" s="222">
        <v>1522958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22">
        <v>21967773</v>
      </c>
      <c r="AC43" s="222">
        <v>22394269</v>
      </c>
      <c r="AD43" s="222"/>
      <c r="AF43" s="216" t="s">
        <v>199</v>
      </c>
      <c r="AG43" s="222">
        <v>15730480</v>
      </c>
      <c r="AH43" s="222">
        <v>16527782</v>
      </c>
      <c r="AI43" s="222">
        <v>15999030</v>
      </c>
      <c r="AJ43" s="222"/>
      <c r="AL43" s="216" t="s">
        <v>199</v>
      </c>
      <c r="AM43" s="222">
        <v>1426564</v>
      </c>
      <c r="AN43" s="222">
        <v>1425631</v>
      </c>
      <c r="AO43" s="222">
        <v>1468002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22">
        <v>23542586</v>
      </c>
      <c r="AC44" s="222">
        <v>23042069</v>
      </c>
      <c r="AD44" s="222"/>
      <c r="AF44" s="216" t="s">
        <v>200</v>
      </c>
      <c r="AG44" s="222">
        <v>16909291</v>
      </c>
      <c r="AH44" s="222">
        <v>17663441</v>
      </c>
      <c r="AI44" s="222">
        <v>16285920</v>
      </c>
      <c r="AJ44" s="222"/>
      <c r="AL44" s="216" t="s">
        <v>200</v>
      </c>
      <c r="AM44" s="222">
        <v>1531356</v>
      </c>
      <c r="AN44" s="222">
        <v>1533480</v>
      </c>
      <c r="AO44" s="222">
        <v>1458303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22">
        <v>23498333</v>
      </c>
      <c r="AC45" s="222">
        <v>23050267</v>
      </c>
      <c r="AD45" s="222"/>
      <c r="AF45" s="216" t="s">
        <v>201</v>
      </c>
      <c r="AG45" s="222">
        <v>15188037</v>
      </c>
      <c r="AH45" s="222">
        <v>17495635</v>
      </c>
      <c r="AI45" s="222">
        <v>16197439</v>
      </c>
      <c r="AJ45" s="222"/>
      <c r="AL45" s="216" t="s">
        <v>201</v>
      </c>
      <c r="AM45" s="222">
        <v>1355608</v>
      </c>
      <c r="AN45" s="222">
        <v>1493039</v>
      </c>
      <c r="AO45" s="222">
        <v>1476539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22">
        <v>23129018</v>
      </c>
      <c r="AC46" s="222">
        <v>23101926</v>
      </c>
      <c r="AD46" s="222"/>
      <c r="AF46" s="216" t="s">
        <v>202</v>
      </c>
      <c r="AG46" s="222">
        <v>15091336</v>
      </c>
      <c r="AH46" s="222">
        <v>17404768</v>
      </c>
      <c r="AI46" s="222">
        <v>16403302</v>
      </c>
      <c r="AJ46" s="222"/>
      <c r="AL46" s="216" t="s">
        <v>202</v>
      </c>
      <c r="AM46" s="222">
        <v>1342806</v>
      </c>
      <c r="AN46" s="222">
        <v>1495290</v>
      </c>
      <c r="AO46" s="222">
        <v>1479590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22"/>
      <c r="AC47" s="222"/>
      <c r="AD47" s="222"/>
      <c r="AH47" s="222"/>
      <c r="AI47" s="222"/>
      <c r="AJ47" s="222"/>
      <c r="AN47" s="222"/>
      <c r="AO47" s="222"/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</row>
    <row r="49" spans="1:27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</row>
    <row r="50" spans="1:27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</row>
    <row r="51" spans="1:27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</row>
    <row r="52" spans="1:27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</row>
    <row r="53" spans="1:27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</row>
    <row r="54" spans="1:27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</row>
    <row r="55" spans="1:27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</row>
    <row r="56" spans="1:27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</row>
    <row r="57" spans="1:27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</row>
    <row r="58" spans="1:27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</row>
    <row r="59" spans="1:27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22"/>
      <c r="AA60" s="222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22"/>
      <c r="AA61" s="222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22"/>
      <c r="AA62" s="222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22"/>
      <c r="AA63" s="222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22"/>
      <c r="AA64" s="222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22"/>
      <c r="AA65" s="222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35BC8-8033-45E3-8122-7D5C5ABBAB0B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3" customWidth="1"/>
    <col min="2" max="8" width="11.5703125" style="223" customWidth="1"/>
    <col min="9" max="9" width="3.7109375" style="223" customWidth="1"/>
    <col min="10" max="16" width="11.5703125" style="223" customWidth="1"/>
    <col min="17" max="17" width="3.7109375" style="223" customWidth="1"/>
    <col min="18" max="25" width="11.5703125" style="223" customWidth="1"/>
    <col min="26" max="27" width="12.85546875" style="227" customWidth="1"/>
    <col min="28" max="29" width="12.85546875" style="228" customWidth="1"/>
    <col min="30" max="31" width="12.85546875" style="227" customWidth="1"/>
    <col min="32" max="33" width="12.85546875" style="228" customWidth="1"/>
    <col min="34" max="35" width="12.85546875" style="227" customWidth="1"/>
    <col min="36" max="37" width="12.85546875" style="228" customWidth="1"/>
    <col min="38" max="43" width="12.85546875" style="227" customWidth="1"/>
    <col min="44" max="63" width="12.85546875" style="223" customWidth="1"/>
    <col min="64" max="16384" width="11.42578125" style="223"/>
  </cols>
  <sheetData>
    <row r="1" spans="1:39" ht="26.25">
      <c r="B1" s="214" t="s">
        <v>206</v>
      </c>
      <c r="C1" s="224"/>
      <c r="D1" s="224"/>
      <c r="E1" s="224"/>
      <c r="F1" s="224"/>
      <c r="G1" s="224"/>
      <c r="H1" s="224"/>
      <c r="I1" s="224"/>
      <c r="J1" s="224"/>
      <c r="K1" s="224"/>
      <c r="T1" s="225"/>
      <c r="U1" s="225"/>
      <c r="V1" s="225"/>
      <c r="W1" s="225"/>
      <c r="X1" s="225"/>
      <c r="Y1" s="225"/>
      <c r="Z1" s="226" t="s">
        <v>207</v>
      </c>
    </row>
    <row r="2" spans="1:39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6" t="s">
        <v>208</v>
      </c>
    </row>
    <row r="3" spans="1:39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6" t="s">
        <v>209</v>
      </c>
    </row>
    <row r="4" spans="1:39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6" t="s">
        <v>210</v>
      </c>
    </row>
    <row r="5" spans="1:39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AE5" s="230"/>
    </row>
    <row r="6" spans="1:39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  <c r="Z6" s="230" t="s">
        <v>188</v>
      </c>
      <c r="AA6" s="228"/>
      <c r="AC6" s="227"/>
      <c r="AD6" s="230" t="s">
        <v>189</v>
      </c>
      <c r="AE6" s="228"/>
      <c r="AG6" s="227"/>
      <c r="AH6" s="230" t="s">
        <v>190</v>
      </c>
      <c r="AI6" s="228"/>
      <c r="AK6" s="227"/>
    </row>
    <row r="7" spans="1:39" ht="15" customHeight="1" thickBo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AA7" s="231">
        <v>2021</v>
      </c>
      <c r="AB7" s="231">
        <v>2022</v>
      </c>
      <c r="AC7" s="227"/>
      <c r="AE7" s="231">
        <v>2021</v>
      </c>
      <c r="AF7" s="231">
        <v>2022</v>
      </c>
      <c r="AG7" s="227"/>
      <c r="AI7" s="231">
        <v>2021</v>
      </c>
      <c r="AJ7" s="231">
        <v>2022</v>
      </c>
      <c r="AK7" s="227"/>
    </row>
    <row r="8" spans="1:39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7" t="s">
        <v>191</v>
      </c>
      <c r="AA8" s="228">
        <v>-7.2201224602575137E-2</v>
      </c>
      <c r="AB8" s="228">
        <v>0.10032763489485419</v>
      </c>
      <c r="AC8" s="227"/>
      <c r="AD8" s="227" t="s">
        <v>191</v>
      </c>
      <c r="AE8" s="228">
        <v>-0.17792630991703062</v>
      </c>
      <c r="AF8" s="228">
        <v>0.14856750269498575</v>
      </c>
      <c r="AG8" s="227"/>
      <c r="AH8" s="227" t="s">
        <v>191</v>
      </c>
      <c r="AI8" s="228">
        <v>-8.8871832047763069E-2</v>
      </c>
      <c r="AJ8" s="228">
        <v>0.26391040888376266</v>
      </c>
      <c r="AK8" s="227"/>
      <c r="AL8" s="232" t="s">
        <v>211</v>
      </c>
      <c r="AM8" s="233">
        <v>2022</v>
      </c>
    </row>
    <row r="9" spans="1:39" ht="15" customHeight="1" thickBo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7" t="s">
        <v>192</v>
      </c>
      <c r="AA9" s="228">
        <v>-6.6668414505015788E-2</v>
      </c>
      <c r="AB9" s="228">
        <v>9.3288286965419326E-2</v>
      </c>
      <c r="AC9" s="227"/>
      <c r="AD9" s="227" t="s">
        <v>192</v>
      </c>
      <c r="AE9" s="228">
        <v>-0.15681915443965877</v>
      </c>
      <c r="AF9" s="228">
        <v>0.14900524483073341</v>
      </c>
      <c r="AG9" s="227"/>
      <c r="AH9" s="227" t="s">
        <v>192</v>
      </c>
      <c r="AI9" s="228">
        <v>-7.108549272914047E-2</v>
      </c>
      <c r="AJ9" s="228">
        <v>0.24027416704411322</v>
      </c>
      <c r="AK9" s="227"/>
      <c r="AL9" s="234" t="s">
        <v>212</v>
      </c>
      <c r="AM9" s="235">
        <v>2021</v>
      </c>
    </row>
    <row r="10" spans="1:39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7" t="s">
        <v>193</v>
      </c>
      <c r="AA10" s="228">
        <v>-2.8344070185333834E-2</v>
      </c>
      <c r="AB10" s="228">
        <v>5.6148488778304542E-2</v>
      </c>
      <c r="AC10" s="227"/>
      <c r="AD10" s="227" t="s">
        <v>193</v>
      </c>
      <c r="AE10" s="228">
        <v>-0.11696213495499108</v>
      </c>
      <c r="AF10" s="228">
        <v>0.11245768695199644</v>
      </c>
      <c r="AG10" s="227"/>
      <c r="AH10" s="227" t="s">
        <v>193</v>
      </c>
      <c r="AI10" s="228">
        <v>-1.7593952076477848E-2</v>
      </c>
      <c r="AJ10" s="228">
        <v>0.1387519431196732</v>
      </c>
      <c r="AK10" s="227"/>
    </row>
    <row r="11" spans="1:39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7" t="s">
        <v>194</v>
      </c>
      <c r="AA11" s="228">
        <v>-5.7325572809745044E-4</v>
      </c>
      <c r="AB11" s="228">
        <v>5.8997513498875519E-2</v>
      </c>
      <c r="AC11" s="227"/>
      <c r="AD11" s="227" t="s">
        <v>194</v>
      </c>
      <c r="AE11" s="228">
        <v>-0.11595235834858542</v>
      </c>
      <c r="AF11" s="228">
        <v>0.13223409586123908</v>
      </c>
      <c r="AG11" s="227"/>
      <c r="AH11" s="227" t="s">
        <v>194</v>
      </c>
      <c r="AI11" s="228">
        <v>3.3997020675711698E-2</v>
      </c>
      <c r="AJ11" s="228">
        <v>0.12524430974707529</v>
      </c>
      <c r="AK11" s="227"/>
    </row>
    <row r="12" spans="1:39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7" t="s">
        <v>195</v>
      </c>
      <c r="AA12" s="228">
        <v>3.390670658299328E-2</v>
      </c>
      <c r="AB12" s="228">
        <v>7.3313610554215536E-2</v>
      </c>
      <c r="AC12" s="227"/>
      <c r="AD12" s="227" t="s">
        <v>195</v>
      </c>
      <c r="AE12" s="228">
        <v>-7.7024265100422581E-2</v>
      </c>
      <c r="AF12" s="228">
        <v>0.12498097655058843</v>
      </c>
      <c r="AG12" s="227"/>
      <c r="AH12" s="227" t="s">
        <v>195</v>
      </c>
      <c r="AI12" s="228">
        <v>8.9313646457463564E-2</v>
      </c>
      <c r="AJ12" s="228">
        <v>0.13890323046813166</v>
      </c>
      <c r="AK12" s="227"/>
    </row>
    <row r="13" spans="1:39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7" t="s">
        <v>196</v>
      </c>
      <c r="AA13" s="228">
        <v>4.6953426504110073E-2</v>
      </c>
      <c r="AB13" s="228">
        <v>7.3439596797486642E-2</v>
      </c>
      <c r="AC13" s="227"/>
      <c r="AD13" s="227" t="s">
        <v>196</v>
      </c>
      <c r="AE13" s="228">
        <v>-5.9606414433635138E-2</v>
      </c>
      <c r="AF13" s="228">
        <v>0.12482933296494295</v>
      </c>
      <c r="AG13" s="227"/>
      <c r="AH13" s="227" t="s">
        <v>196</v>
      </c>
      <c r="AI13" s="228">
        <v>0.1047887990879228</v>
      </c>
      <c r="AJ13" s="228">
        <v>0.1370323317680443</v>
      </c>
      <c r="AK13" s="227"/>
    </row>
    <row r="14" spans="1:39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7" t="s">
        <v>197</v>
      </c>
      <c r="AA14" s="228">
        <v>5.321626473091072E-2</v>
      </c>
      <c r="AB14" s="228">
        <v>6.9328686383827859E-2</v>
      </c>
      <c r="AC14" s="227"/>
      <c r="AD14" s="227" t="s">
        <v>197</v>
      </c>
      <c r="AE14" s="228">
        <v>-4.2766537305600705E-2</v>
      </c>
      <c r="AF14" s="228">
        <v>0.12420096505996853</v>
      </c>
      <c r="AG14" s="227"/>
      <c r="AH14" s="227" t="s">
        <v>197</v>
      </c>
      <c r="AI14" s="228">
        <v>0.12234334972297461</v>
      </c>
      <c r="AJ14" s="228">
        <v>0.12142355404340237</v>
      </c>
      <c r="AK14" s="227"/>
    </row>
    <row r="15" spans="1:39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7" t="s">
        <v>198</v>
      </c>
      <c r="AA15" s="228">
        <v>6.3655221527360764E-2</v>
      </c>
      <c r="AC15" s="227"/>
      <c r="AD15" s="227" t="s">
        <v>198</v>
      </c>
      <c r="AE15" s="228">
        <v>-1.5460735481822497E-2</v>
      </c>
      <c r="AG15" s="227"/>
      <c r="AH15" s="227" t="s">
        <v>198</v>
      </c>
      <c r="AI15" s="228">
        <v>0.14209143876768907</v>
      </c>
      <c r="AK15" s="227"/>
    </row>
    <row r="16" spans="1:39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7" t="s">
        <v>199</v>
      </c>
      <c r="AA16" s="228">
        <v>6.0889961969038495E-2</v>
      </c>
      <c r="AC16" s="227"/>
      <c r="AD16" s="227" t="s">
        <v>199</v>
      </c>
      <c r="AE16" s="228">
        <v>-6.2521025784393206E-3</v>
      </c>
      <c r="AG16" s="227"/>
      <c r="AH16" s="227" t="s">
        <v>199</v>
      </c>
      <c r="AI16" s="228">
        <v>0.12490043182571028</v>
      </c>
      <c r="AK16" s="227"/>
    </row>
    <row r="17" spans="1:37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7" t="s">
        <v>200</v>
      </c>
      <c r="AA17" s="228">
        <v>5.6689476150910849E-2</v>
      </c>
      <c r="AC17" s="227"/>
      <c r="AD17" s="227" t="s">
        <v>200</v>
      </c>
      <c r="AE17" s="228">
        <v>2.9161693914144847E-3</v>
      </c>
      <c r="AG17" s="227"/>
      <c r="AH17" s="227" t="s">
        <v>200</v>
      </c>
      <c r="AI17" s="228">
        <v>0.11001445710713412</v>
      </c>
      <c r="AK17" s="227"/>
    </row>
    <row r="18" spans="1:37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7" t="s">
        <v>201</v>
      </c>
      <c r="AA18" s="228">
        <v>5.5744720786396015E-2</v>
      </c>
      <c r="AC18" s="227"/>
      <c r="AD18" s="227" t="s">
        <v>201</v>
      </c>
      <c r="AE18" s="228">
        <v>1.8766975941681495E-2</v>
      </c>
      <c r="AG18" s="227"/>
      <c r="AH18" s="227" t="s">
        <v>201</v>
      </c>
      <c r="AI18" s="228">
        <v>9.4031503256254603E-2</v>
      </c>
      <c r="AK18" s="227"/>
    </row>
    <row r="19" spans="1:37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7" t="s">
        <v>202</v>
      </c>
      <c r="AA19" s="228">
        <v>5.608495042650645E-2</v>
      </c>
      <c r="AC19" s="227"/>
      <c r="AD19" s="227" t="s">
        <v>202</v>
      </c>
      <c r="AE19" s="228">
        <v>2.3705487428082678E-2</v>
      </c>
      <c r="AG19" s="227"/>
      <c r="AH19" s="227" t="s">
        <v>202</v>
      </c>
      <c r="AI19" s="228">
        <v>0.10195977755221521</v>
      </c>
      <c r="AK19" s="227"/>
    </row>
    <row r="20" spans="1:37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AA20" s="228"/>
      <c r="AC20" s="227"/>
      <c r="AE20" s="228"/>
      <c r="AG20" s="227"/>
      <c r="AI20" s="228"/>
      <c r="AK20" s="227"/>
    </row>
    <row r="21" spans="1:37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AA21" s="228"/>
      <c r="AC21" s="227"/>
      <c r="AE21" s="228"/>
      <c r="AG21" s="227"/>
      <c r="AI21" s="228"/>
      <c r="AK21" s="227"/>
    </row>
    <row r="22" spans="1:37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AA22" s="228"/>
      <c r="AC22" s="227"/>
      <c r="AE22" s="228"/>
      <c r="AG22" s="227"/>
      <c r="AI22" s="228"/>
      <c r="AK22" s="227"/>
    </row>
    <row r="23" spans="1:37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AA23" s="228"/>
      <c r="AC23" s="227"/>
      <c r="AE23" s="228"/>
      <c r="AG23" s="227"/>
      <c r="AI23" s="228"/>
      <c r="AK23" s="227"/>
    </row>
    <row r="24" spans="1:37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AA24" s="228"/>
      <c r="AC24" s="227"/>
      <c r="AE24" s="228"/>
      <c r="AG24" s="227"/>
      <c r="AI24" s="228"/>
      <c r="AK24" s="227"/>
    </row>
    <row r="25" spans="1:37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AA25" s="228"/>
      <c r="AC25" s="227"/>
      <c r="AE25" s="228"/>
      <c r="AG25" s="227"/>
      <c r="AI25" s="228"/>
      <c r="AK25" s="227"/>
    </row>
    <row r="26" spans="1:37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AA26" s="228"/>
      <c r="AC26" s="227"/>
      <c r="AE26" s="228"/>
      <c r="AG26" s="227"/>
      <c r="AI26" s="228"/>
      <c r="AK26" s="227"/>
    </row>
    <row r="27" spans="1:37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AA27" s="228"/>
      <c r="AC27" s="227"/>
      <c r="AE27" s="228"/>
      <c r="AG27" s="227"/>
      <c r="AI27" s="228"/>
      <c r="AK27" s="227"/>
    </row>
    <row r="28" spans="1:37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AA28" s="228"/>
      <c r="AC28" s="227"/>
      <c r="AE28" s="228"/>
      <c r="AG28" s="227"/>
      <c r="AI28" s="228"/>
      <c r="AK28" s="227"/>
    </row>
    <row r="29" spans="1:37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AA29" s="228"/>
      <c r="AC29" s="227"/>
      <c r="AE29" s="228"/>
      <c r="AG29" s="227"/>
      <c r="AI29" s="228"/>
      <c r="AK29" s="227"/>
    </row>
    <row r="30" spans="1:37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AA30" s="228"/>
      <c r="AC30" s="227"/>
      <c r="AE30" s="228"/>
      <c r="AG30" s="227"/>
      <c r="AI30" s="228"/>
      <c r="AK30" s="227"/>
    </row>
    <row r="31" spans="1:37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AA31" s="228"/>
      <c r="AC31" s="227"/>
      <c r="AE31" s="228"/>
      <c r="AG31" s="227"/>
      <c r="AI31" s="228"/>
      <c r="AK31" s="227"/>
    </row>
    <row r="32" spans="1:37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AA32" s="228"/>
      <c r="AC32" s="227"/>
      <c r="AE32" s="228"/>
      <c r="AG32" s="227"/>
      <c r="AI32" s="228"/>
      <c r="AK32" s="227"/>
    </row>
    <row r="33" spans="1:39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30" t="s">
        <v>203</v>
      </c>
      <c r="AA33" s="228"/>
      <c r="AC33" s="227"/>
      <c r="AD33" s="230" t="s">
        <v>204</v>
      </c>
      <c r="AE33" s="228"/>
      <c r="AG33" s="227"/>
      <c r="AH33" s="230" t="s">
        <v>205</v>
      </c>
      <c r="AI33" s="228"/>
      <c r="AK33" s="227"/>
    </row>
    <row r="34" spans="1:39" ht="15" customHeight="1" thickBo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AA34" s="231">
        <v>2021</v>
      </c>
      <c r="AB34" s="231">
        <v>2022</v>
      </c>
      <c r="AC34" s="227"/>
      <c r="AE34" s="231">
        <v>2021</v>
      </c>
      <c r="AF34" s="231">
        <v>2022</v>
      </c>
      <c r="AG34" s="227"/>
      <c r="AI34" s="231">
        <v>2021</v>
      </c>
      <c r="AJ34" s="231">
        <v>2022</v>
      </c>
      <c r="AK34" s="227"/>
    </row>
    <row r="35" spans="1:39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7" t="s">
        <v>191</v>
      </c>
      <c r="AA35" s="228">
        <v>1.107712372789095E-2</v>
      </c>
      <c r="AB35" s="228">
        <v>1.3617729202092192E-2</v>
      </c>
      <c r="AC35" s="227"/>
      <c r="AD35" s="227" t="s">
        <v>191</v>
      </c>
      <c r="AE35" s="228">
        <v>5.7702178807125935E-2</v>
      </c>
      <c r="AF35" s="228">
        <v>-4.2899690826657774E-2</v>
      </c>
      <c r="AG35" s="227"/>
      <c r="AH35" s="227" t="s">
        <v>191</v>
      </c>
      <c r="AI35" s="228">
        <v>3.5561986624737897E-2</v>
      </c>
      <c r="AJ35" s="228">
        <v>-1.7596698122723069E-2</v>
      </c>
      <c r="AK35" s="227"/>
      <c r="AL35" s="232" t="s">
        <v>213</v>
      </c>
      <c r="AM35" s="233">
        <v>2022</v>
      </c>
    </row>
    <row r="36" spans="1:39" ht="15" customHeight="1" thickBo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7" t="s">
        <v>192</v>
      </c>
      <c r="AA36" s="228">
        <v>-2.6407888128539979E-3</v>
      </c>
      <c r="AB36" s="228">
        <v>5.0830838375992473E-3</v>
      </c>
      <c r="AC36" s="227"/>
      <c r="AD36" s="227" t="s">
        <v>192</v>
      </c>
      <c r="AE36" s="228">
        <v>3.552762386362019E-2</v>
      </c>
      <c r="AF36" s="228">
        <v>-4.7422795923507836E-2</v>
      </c>
      <c r="AG36" s="227"/>
      <c r="AH36" s="227" t="s">
        <v>192</v>
      </c>
      <c r="AI36" s="228">
        <v>1.2245191833654018E-2</v>
      </c>
      <c r="AJ36" s="228">
        <v>-1.5256137090447481E-2</v>
      </c>
      <c r="AK36" s="227"/>
      <c r="AL36" s="234" t="s">
        <v>214</v>
      </c>
      <c r="AM36" s="235">
        <v>2021</v>
      </c>
    </row>
    <row r="37" spans="1:39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7" t="s">
        <v>193</v>
      </c>
      <c r="AA37" s="228">
        <v>2.8855395171990778E-2</v>
      </c>
      <c r="AB37" s="228">
        <v>-1.284478356427286E-2</v>
      </c>
      <c r="AC37" s="227"/>
      <c r="AD37" s="227" t="s">
        <v>193</v>
      </c>
      <c r="AE37" s="228">
        <v>5.0681658217141885E-2</v>
      </c>
      <c r="AF37" s="228">
        <v>-5.55630587123494E-2</v>
      </c>
      <c r="AG37" s="227"/>
      <c r="AH37" s="227" t="s">
        <v>193</v>
      </c>
      <c r="AI37" s="228">
        <v>4.1217445412865886E-2</v>
      </c>
      <c r="AJ37" s="228">
        <v>-3.2306988207925116E-2</v>
      </c>
      <c r="AK37" s="227"/>
    </row>
    <row r="38" spans="1:39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7" t="s">
        <v>194</v>
      </c>
      <c r="AA38" s="228">
        <v>6.8715312845533699E-2</v>
      </c>
      <c r="AB38" s="228">
        <v>-1.2023722822037683E-2</v>
      </c>
      <c r="AC38" s="227"/>
      <c r="AD38" s="227" t="s">
        <v>194</v>
      </c>
      <c r="AE38" s="228">
        <v>6.7634882360427612E-2</v>
      </c>
      <c r="AF38" s="228">
        <v>-5.2026269293068451E-2</v>
      </c>
      <c r="AG38" s="227"/>
      <c r="AH38" s="227" t="s">
        <v>194</v>
      </c>
      <c r="AI38" s="228">
        <v>6.8522051849220555E-2</v>
      </c>
      <c r="AJ38" s="228">
        <v>-2.7999117117938396E-2</v>
      </c>
      <c r="AK38" s="227"/>
    </row>
    <row r="39" spans="1:39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7" t="s">
        <v>195</v>
      </c>
      <c r="AA39" s="228">
        <v>9.2903636992539868E-2</v>
      </c>
      <c r="AB39" s="228">
        <v>1.3513406253361638E-2</v>
      </c>
      <c r="AC39" s="227"/>
      <c r="AD39" s="227" t="s">
        <v>195</v>
      </c>
      <c r="AE39" s="228">
        <v>8.0935625370566977E-2</v>
      </c>
      <c r="AF39" s="228">
        <v>-2.376697641821451E-2</v>
      </c>
      <c r="AG39" s="227"/>
      <c r="AH39" s="227" t="s">
        <v>195</v>
      </c>
      <c r="AI39" s="228">
        <v>8.6158597028014441E-2</v>
      </c>
      <c r="AJ39" s="228">
        <v>8.4440500189259633E-4</v>
      </c>
      <c r="AK39" s="227"/>
    </row>
    <row r="40" spans="1:39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7" t="s">
        <v>196</v>
      </c>
      <c r="AA40" s="228">
        <v>0.10074488478716503</v>
      </c>
      <c r="AB40" s="228">
        <v>1.4873865078394033E-2</v>
      </c>
      <c r="AC40" s="227"/>
      <c r="AD40" s="227" t="s">
        <v>196</v>
      </c>
      <c r="AE40" s="228">
        <v>8.4121339467344292E-2</v>
      </c>
      <c r="AF40" s="228">
        <v>-2.3986076114950662E-2</v>
      </c>
      <c r="AG40" s="227"/>
      <c r="AH40" s="227" t="s">
        <v>196</v>
      </c>
      <c r="AI40" s="228">
        <v>9.8328483445521045E-2</v>
      </c>
      <c r="AJ40" s="228">
        <v>2.2550924456453457E-4</v>
      </c>
      <c r="AK40" s="227"/>
    </row>
    <row r="41" spans="1:39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7" t="s">
        <v>197</v>
      </c>
      <c r="AA41" s="228">
        <v>9.4909456423107053E-2</v>
      </c>
      <c r="AB41" s="228">
        <v>1.2042047645319798E-2</v>
      </c>
      <c r="AC41" s="227"/>
      <c r="AD41" s="227" t="s">
        <v>197</v>
      </c>
      <c r="AE41" s="228">
        <v>7.7750834127204627E-2</v>
      </c>
      <c r="AF41" s="228">
        <v>-2.5859921395592948E-2</v>
      </c>
      <c r="AG41" s="227"/>
      <c r="AH41" s="227" t="s">
        <v>197</v>
      </c>
      <c r="AI41" s="228">
        <v>9.940200064407477E-2</v>
      </c>
      <c r="AJ41" s="228">
        <v>-3.2136817372885674E-3</v>
      </c>
      <c r="AK41" s="227"/>
    </row>
    <row r="42" spans="1:39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7" t="s">
        <v>198</v>
      </c>
      <c r="AA42" s="228">
        <v>9.0290162283593392E-2</v>
      </c>
      <c r="AC42" s="227"/>
      <c r="AD42" s="227" t="s">
        <v>198</v>
      </c>
      <c r="AE42" s="228">
        <v>6.8637918315036045E-2</v>
      </c>
      <c r="AG42" s="227"/>
      <c r="AH42" s="227" t="s">
        <v>198</v>
      </c>
      <c r="AI42" s="228">
        <v>9.2844062944951983E-2</v>
      </c>
      <c r="AK42" s="227"/>
    </row>
    <row r="43" spans="1:39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7" t="s">
        <v>199</v>
      </c>
      <c r="AA43" s="228">
        <v>8.2150303625241602E-2</v>
      </c>
      <c r="AC43" s="227"/>
      <c r="AD43" s="227" t="s">
        <v>199</v>
      </c>
      <c r="AE43" s="228">
        <v>5.6846746119525449E-2</v>
      </c>
      <c r="AG43" s="227"/>
      <c r="AH43" s="227" t="s">
        <v>199</v>
      </c>
      <c r="AI43" s="228">
        <v>8.5496124241785196E-2</v>
      </c>
      <c r="AK43" s="227"/>
    </row>
    <row r="44" spans="1:39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7" t="s">
        <v>200</v>
      </c>
      <c r="AA44" s="228">
        <v>7.0817381667195894E-2</v>
      </c>
      <c r="AC44" s="227"/>
      <c r="AD44" s="227" t="s">
        <v>200</v>
      </c>
      <c r="AE44" s="228">
        <v>4.1841214184188825E-2</v>
      </c>
      <c r="AG44" s="227"/>
      <c r="AH44" s="227" t="s">
        <v>200</v>
      </c>
      <c r="AI44" s="228">
        <v>7.0526888604864404E-2</v>
      </c>
      <c r="AK44" s="227"/>
    </row>
    <row r="45" spans="1:39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7" t="s">
        <v>201</v>
      </c>
      <c r="AA45" s="228">
        <v>6.1954659598844726E-2</v>
      </c>
      <c r="AC45" s="227"/>
      <c r="AD45" s="227" t="s">
        <v>201</v>
      </c>
      <c r="AE45" s="228">
        <v>3.0319697512395861E-2</v>
      </c>
      <c r="AG45" s="227"/>
      <c r="AH45" s="227" t="s">
        <v>201</v>
      </c>
      <c r="AI45" s="228">
        <v>6.2552353605993996E-2</v>
      </c>
      <c r="AK45" s="227"/>
    </row>
    <row r="46" spans="1:39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7" t="s">
        <v>202</v>
      </c>
      <c r="AA46" s="228">
        <v>5.6370216489294196E-2</v>
      </c>
      <c r="AC46" s="227"/>
      <c r="AD46" s="227" t="s">
        <v>202</v>
      </c>
      <c r="AE46" s="228">
        <v>2.2421777253976812E-2</v>
      </c>
      <c r="AG46" s="227"/>
      <c r="AH46" s="227" t="s">
        <v>202</v>
      </c>
      <c r="AI46" s="228">
        <v>5.6038250010495713E-2</v>
      </c>
      <c r="AK46" s="227"/>
    </row>
    <row r="47" spans="1:39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</row>
    <row r="48" spans="1:39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1:25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</row>
    <row r="50" spans="1:25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</row>
    <row r="51" spans="1:25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</row>
    <row r="52" spans="1:25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</row>
    <row r="53" spans="1:25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</row>
    <row r="54" spans="1:25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</row>
    <row r="55" spans="1:25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25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25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25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  <row r="59" spans="1:25" ht="15" customHeight="1">
      <c r="A59" s="225"/>
      <c r="B59" s="225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11E9E-30D6-4C20-8107-E5472D0D1467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16" customWidth="1"/>
    <col min="26" max="27" width="12.85546875" style="216" customWidth="1"/>
    <col min="28" max="28" width="12.85546875" style="39" customWidth="1"/>
    <col min="29" max="29" width="12.85546875" style="217" customWidth="1"/>
    <col min="30" max="31" width="12.85546875" style="39" customWidth="1"/>
    <col min="32" max="32" width="12.85546875" style="217" customWidth="1"/>
    <col min="33" max="34" width="12.85546875" style="39" customWidth="1"/>
    <col min="35" max="35" width="12.85546875" style="217" customWidth="1"/>
    <col min="36" max="41" width="12.85546875" style="39" customWidth="1"/>
    <col min="42" max="45" width="12.85546875" style="216" customWidth="1"/>
    <col min="46" max="63" width="12.85546875" style="151" customWidth="1"/>
    <col min="64" max="16384" width="11.42578125" style="151"/>
  </cols>
  <sheetData>
    <row r="1" spans="1:42" ht="26.25">
      <c r="B1" s="214" t="s">
        <v>215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 t="s">
        <v>216</v>
      </c>
    </row>
    <row r="2" spans="1:42" ht="15" customHeight="1">
      <c r="A2" s="32"/>
      <c r="B2" s="215"/>
      <c r="C2" s="215"/>
      <c r="D2" s="215"/>
      <c r="E2" s="215"/>
      <c r="F2" s="215"/>
      <c r="G2" s="215"/>
      <c r="H2" s="215"/>
      <c r="J2" s="32"/>
      <c r="K2" s="32"/>
      <c r="L2" s="32"/>
      <c r="M2" s="32"/>
      <c r="N2" s="32"/>
      <c r="O2" s="32"/>
      <c r="P2" s="32"/>
      <c r="Q2" s="32"/>
      <c r="R2" s="32"/>
      <c r="S2" s="32"/>
      <c r="T2" s="215"/>
      <c r="U2" s="215"/>
      <c r="V2" s="215"/>
      <c r="W2" s="215"/>
      <c r="X2" s="215"/>
      <c r="Z2" s="216" t="s">
        <v>186</v>
      </c>
      <c r="AB2" s="39" t="s">
        <v>217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  <c r="AB3" s="39" t="s">
        <v>218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AB4" s="39" t="s">
        <v>219</v>
      </c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AB5" s="39" t="s">
        <v>220</v>
      </c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36" t="s">
        <v>188</v>
      </c>
      <c r="AE7" s="236" t="s">
        <v>189</v>
      </c>
      <c r="AH7" s="236" t="s">
        <v>190</v>
      </c>
      <c r="AP7" s="221">
        <v>2022</v>
      </c>
    </row>
    <row r="8" spans="1:42" ht="15" customHeight="1" thickBo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37">
        <v>44317</v>
      </c>
      <c r="AC9" s="217">
        <v>522.706906</v>
      </c>
      <c r="AE9" s="237">
        <v>44317</v>
      </c>
      <c r="AF9" s="217">
        <v>161.265244</v>
      </c>
      <c r="AH9" s="237">
        <v>44317</v>
      </c>
      <c r="AI9" s="217">
        <v>79.880838999999995</v>
      </c>
      <c r="AK9" s="238" t="s">
        <v>211</v>
      </c>
      <c r="AL9" s="239">
        <v>2022</v>
      </c>
      <c r="AP9" s="222">
        <v>7406116</v>
      </c>
    </row>
    <row r="10" spans="1:42" ht="15" customHeight="1" thickBo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37">
        <v>44348</v>
      </c>
      <c r="AC10" s="217">
        <v>527.37724200000002</v>
      </c>
      <c r="AE10" s="237">
        <v>44348</v>
      </c>
      <c r="AF10" s="217">
        <v>161.762745</v>
      </c>
      <c r="AH10" s="237">
        <v>44348</v>
      </c>
      <c r="AI10" s="217">
        <v>80.977176999999998</v>
      </c>
      <c r="AK10" s="240" t="s">
        <v>221</v>
      </c>
      <c r="AL10" s="241">
        <v>2021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37">
        <v>44378</v>
      </c>
      <c r="AC11" s="217">
        <v>531.21098400000005</v>
      </c>
      <c r="AE11" s="237">
        <v>44378</v>
      </c>
      <c r="AF11" s="217">
        <v>162.63255899999999</v>
      </c>
      <c r="AH11" s="237">
        <v>44378</v>
      </c>
      <c r="AI11" s="217">
        <v>82.306852000000006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37">
        <v>44409</v>
      </c>
      <c r="AC12" s="217">
        <v>537.04507799999999</v>
      </c>
      <c r="AE12" s="237">
        <v>44409</v>
      </c>
      <c r="AF12" s="217">
        <v>165.14293799999999</v>
      </c>
      <c r="AH12" s="237">
        <v>44409</v>
      </c>
      <c r="AI12" s="217">
        <v>84.045151000000004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37">
        <v>44440</v>
      </c>
      <c r="AC13" s="217">
        <v>538.74828400000001</v>
      </c>
      <c r="AE13" s="237">
        <v>44440</v>
      </c>
      <c r="AF13" s="217">
        <v>166.10875799999999</v>
      </c>
      <c r="AH13" s="237">
        <v>44440</v>
      </c>
      <c r="AI13" s="217">
        <v>84.124979999999994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37">
        <v>44470</v>
      </c>
      <c r="AC14" s="217">
        <v>539.75075300000003</v>
      </c>
      <c r="AE14" s="237">
        <v>44470</v>
      </c>
      <c r="AF14" s="217">
        <v>167.314605</v>
      </c>
      <c r="AH14" s="237">
        <v>44470</v>
      </c>
      <c r="AI14" s="217">
        <v>84.137287999999998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37">
        <v>44501</v>
      </c>
      <c r="AC15" s="217">
        <v>541.77923399999997</v>
      </c>
      <c r="AE15" s="237">
        <v>44501</v>
      </c>
      <c r="AF15" s="217">
        <v>169.77769900000001</v>
      </c>
      <c r="AH15" s="237">
        <v>44501</v>
      </c>
      <c r="AI15" s="217">
        <v>83.789527000000007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37">
        <v>44531</v>
      </c>
      <c r="AC16" s="217">
        <v>544.40165500000001</v>
      </c>
      <c r="AE16" s="237">
        <v>44531</v>
      </c>
      <c r="AF16" s="217">
        <v>170.85990699999999</v>
      </c>
      <c r="AH16" s="237">
        <v>44531</v>
      </c>
      <c r="AI16" s="217">
        <v>84.980694999999997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37">
        <v>44562</v>
      </c>
      <c r="AC17" s="217">
        <v>548.66491099999996</v>
      </c>
      <c r="AE17" s="237">
        <v>44562</v>
      </c>
      <c r="AF17" s="217">
        <v>172.822993</v>
      </c>
      <c r="AH17" s="237">
        <v>44562</v>
      </c>
      <c r="AI17" s="217">
        <v>86.689920000000001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37">
        <v>44593</v>
      </c>
      <c r="AC18" s="217">
        <v>552.14293599999996</v>
      </c>
      <c r="AE18" s="237">
        <v>44593</v>
      </c>
      <c r="AF18" s="217">
        <v>174.63856899999999</v>
      </c>
      <c r="AH18" s="237">
        <v>44593</v>
      </c>
      <c r="AI18" s="217">
        <v>88.001256999999995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37">
        <v>44621</v>
      </c>
      <c r="AC19" s="217">
        <v>551.66938400000004</v>
      </c>
      <c r="AE19" s="237">
        <v>44621</v>
      </c>
      <c r="AF19" s="217">
        <v>175.33267499999999</v>
      </c>
      <c r="AH19" s="237">
        <v>44621</v>
      </c>
      <c r="AI19" s="217">
        <v>87.711380000000005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37">
        <v>44652</v>
      </c>
      <c r="AC20" s="217">
        <v>554.72084099999995</v>
      </c>
      <c r="AE20" s="237">
        <v>44652</v>
      </c>
      <c r="AF20" s="217">
        <v>177.67643899999999</v>
      </c>
      <c r="AH20" s="237">
        <v>44652</v>
      </c>
      <c r="AI20" s="217">
        <v>88.352429000000001</v>
      </c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AB21" s="237">
        <v>44682</v>
      </c>
      <c r="AC21" s="217">
        <v>560.560295</v>
      </c>
      <c r="AE21" s="237">
        <v>44682</v>
      </c>
      <c r="AF21" s="217">
        <v>179.30379099999999</v>
      </c>
      <c r="AH21" s="237">
        <v>44682</v>
      </c>
      <c r="AI21" s="217">
        <v>89.661679000000007</v>
      </c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B22" s="237">
        <v>44714</v>
      </c>
      <c r="AC22" s="217">
        <v>563.88575800000001</v>
      </c>
      <c r="AE22" s="237">
        <v>44714</v>
      </c>
      <c r="AF22" s="217">
        <v>180.98386099999999</v>
      </c>
      <c r="AH22" s="237">
        <v>44714</v>
      </c>
      <c r="AI22" s="217">
        <v>90.556487000000004</v>
      </c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B23" s="237">
        <v>44746</v>
      </c>
      <c r="AC23" s="217">
        <v>565.98780199999999</v>
      </c>
      <c r="AE23" s="237">
        <v>44746</v>
      </c>
      <c r="AF23" s="217">
        <v>182.73262700000001</v>
      </c>
      <c r="AH23" s="237">
        <v>44746</v>
      </c>
      <c r="AI23" s="217">
        <v>90.760827000000006</v>
      </c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B24" s="237">
        <v>44778</v>
      </c>
      <c r="AC24" s="217">
        <v>564.38430900000003</v>
      </c>
      <c r="AE24" s="237">
        <v>44778</v>
      </c>
      <c r="AF24" s="217">
        <v>181.57939099999999</v>
      </c>
      <c r="AH24" s="237">
        <v>44778</v>
      </c>
      <c r="AI24" s="217">
        <v>90.884389999999996</v>
      </c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B25" s="242"/>
      <c r="AE25" s="242"/>
      <c r="AH25" s="24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B26" s="242"/>
      <c r="AE26" s="242"/>
      <c r="AH26" s="24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B27" s="242"/>
      <c r="AE27" s="242"/>
      <c r="AH27" s="24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B28" s="242"/>
      <c r="AE28" s="242"/>
      <c r="AH28" s="24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B29" s="242"/>
      <c r="AE29" s="242"/>
      <c r="AH29" s="24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B30" s="242"/>
      <c r="AE30" s="242"/>
      <c r="AH30" s="24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B31" s="242"/>
      <c r="AE31" s="242"/>
      <c r="AH31" s="24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AB32" s="242"/>
      <c r="AE32" s="242"/>
      <c r="AH32" s="242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36" t="s">
        <v>203</v>
      </c>
      <c r="AE34" s="236" t="s">
        <v>204</v>
      </c>
      <c r="AH34" s="236" t="s">
        <v>222</v>
      </c>
      <c r="AP34" s="221">
        <v>2022</v>
      </c>
    </row>
    <row r="35" spans="1:42" ht="15" customHeight="1" thickBo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37">
        <v>44317</v>
      </c>
      <c r="AC36" s="217">
        <v>271.17265500000002</v>
      </c>
      <c r="AE36" s="237">
        <v>44317</v>
      </c>
      <c r="AF36" s="217">
        <v>199.80040500000001</v>
      </c>
      <c r="AH36" s="237">
        <v>44317</v>
      </c>
      <c r="AI36" s="217">
        <v>17.345535000000002</v>
      </c>
      <c r="AK36" s="238" t="s">
        <v>213</v>
      </c>
      <c r="AL36" s="239">
        <v>2022</v>
      </c>
      <c r="AP36" s="222">
        <v>1349473</v>
      </c>
    </row>
    <row r="37" spans="1:42" ht="15" customHeight="1" thickBo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37">
        <v>44348</v>
      </c>
      <c r="AC37" s="217">
        <v>274.06256999999999</v>
      </c>
      <c r="AE37" s="237">
        <v>44348</v>
      </c>
      <c r="AF37" s="217">
        <v>201.31011799999999</v>
      </c>
      <c r="AH37" s="237">
        <v>44348</v>
      </c>
      <c r="AI37" s="217">
        <v>17.552098999999998</v>
      </c>
      <c r="AK37" s="240" t="s">
        <v>223</v>
      </c>
      <c r="AL37" s="241">
        <v>2021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37">
        <v>44378</v>
      </c>
      <c r="AC38" s="217">
        <v>275.44546300000002</v>
      </c>
      <c r="AE38" s="237">
        <v>44378</v>
      </c>
      <c r="AF38" s="217">
        <v>201.99906300000001</v>
      </c>
      <c r="AH38" s="237">
        <v>44378</v>
      </c>
      <c r="AI38" s="217">
        <v>17.700386000000002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37">
        <v>44409</v>
      </c>
      <c r="AC39" s="217">
        <v>276.747367</v>
      </c>
      <c r="AE39" s="237">
        <v>44409</v>
      </c>
      <c r="AF39" s="217">
        <v>202.157746</v>
      </c>
      <c r="AH39" s="237">
        <v>44409</v>
      </c>
      <c r="AI39" s="217">
        <v>17.774260999999999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37">
        <v>44440</v>
      </c>
      <c r="AC40" s="217">
        <v>277.17386299999998</v>
      </c>
      <c r="AE40" s="237">
        <v>44440</v>
      </c>
      <c r="AF40" s="217">
        <v>201.62899400000001</v>
      </c>
      <c r="AH40" s="237">
        <v>44440</v>
      </c>
      <c r="AI40" s="217">
        <v>17.816631999999998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37">
        <v>44470</v>
      </c>
      <c r="AC41" s="217">
        <v>276.67334599999998</v>
      </c>
      <c r="AE41" s="237">
        <v>44470</v>
      </c>
      <c r="AF41" s="217">
        <v>200.251473</v>
      </c>
      <c r="AH41" s="237">
        <v>44470</v>
      </c>
      <c r="AI41" s="217">
        <v>17.741454999999998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37">
        <v>44501</v>
      </c>
      <c r="AC42" s="217">
        <v>276.22528</v>
      </c>
      <c r="AE42" s="237">
        <v>44501</v>
      </c>
      <c r="AF42" s="217">
        <v>198.95327700000001</v>
      </c>
      <c r="AH42" s="237">
        <v>44501</v>
      </c>
      <c r="AI42" s="217">
        <v>17.724955000000001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37">
        <v>44531</v>
      </c>
      <c r="AC43" s="217">
        <v>276.19818800000002</v>
      </c>
      <c r="AE43" s="237">
        <v>44531</v>
      </c>
      <c r="AF43" s="217">
        <v>197.95181099999999</v>
      </c>
      <c r="AH43" s="237">
        <v>44531</v>
      </c>
      <c r="AI43" s="217">
        <v>17.709254999999999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37">
        <v>44562</v>
      </c>
      <c r="AC44" s="217">
        <v>276.49715800000001</v>
      </c>
      <c r="AE44" s="237">
        <v>44562</v>
      </c>
      <c r="AF44" s="217">
        <v>197.236662</v>
      </c>
      <c r="AH44" s="237">
        <v>44562</v>
      </c>
      <c r="AI44" s="217">
        <v>17.683085999999999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37">
        <v>44593</v>
      </c>
      <c r="AC45" s="217">
        <v>276.41863699999999</v>
      </c>
      <c r="AE45" s="237">
        <v>44593</v>
      </c>
      <c r="AF45" s="217">
        <v>196.424744</v>
      </c>
      <c r="AH45" s="237">
        <v>44593</v>
      </c>
      <c r="AI45" s="217">
        <v>17.665714000000001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37">
        <v>44621</v>
      </c>
      <c r="AC46" s="217">
        <v>275.33436399999999</v>
      </c>
      <c r="AE46" s="237">
        <v>44621</v>
      </c>
      <c r="AF46" s="217">
        <v>195.23077799999999</v>
      </c>
      <c r="AH46" s="237">
        <v>44621</v>
      </c>
      <c r="AI46" s="217">
        <v>17.569132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37">
        <v>44652</v>
      </c>
      <c r="AC47" s="217">
        <v>275.10316799999998</v>
      </c>
      <c r="AE47" s="237">
        <v>44652</v>
      </c>
      <c r="AF47" s="217">
        <v>194.50659300000001</v>
      </c>
      <c r="AH47" s="237">
        <v>44652</v>
      </c>
      <c r="AI47" s="217">
        <v>17.545867999999999</v>
      </c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AB48" s="237">
        <v>44682</v>
      </c>
      <c r="AC48" s="217">
        <v>277.74408499999998</v>
      </c>
      <c r="AE48" s="237">
        <v>44682</v>
      </c>
      <c r="AF48" s="217">
        <v>195.98914300000001</v>
      </c>
      <c r="AH48" s="237">
        <v>44682</v>
      </c>
      <c r="AI48" s="217">
        <v>17.715394</v>
      </c>
    </row>
    <row r="49" spans="1:35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AB49" s="237">
        <v>44714</v>
      </c>
      <c r="AC49" s="217">
        <v>278.24818900000002</v>
      </c>
      <c r="AE49" s="237">
        <v>44714</v>
      </c>
      <c r="AF49" s="217">
        <v>195.573759</v>
      </c>
      <c r="AH49" s="237">
        <v>44714</v>
      </c>
      <c r="AI49" s="217">
        <v>17.711227999999998</v>
      </c>
    </row>
    <row r="50" spans="1:35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AB50" s="237">
        <v>44746</v>
      </c>
      <c r="AC50" s="217">
        <v>278.14271100000002</v>
      </c>
      <c r="AE50" s="237">
        <v>44746</v>
      </c>
      <c r="AF50" s="217">
        <v>194.94725399999999</v>
      </c>
      <c r="AH50" s="237">
        <v>44746</v>
      </c>
      <c r="AI50" s="217">
        <v>17.676144000000001</v>
      </c>
    </row>
    <row r="51" spans="1:35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AB51" s="237">
        <v>44778</v>
      </c>
      <c r="AC51" s="217">
        <v>277.53878700000001</v>
      </c>
      <c r="AE51" s="237">
        <v>44778</v>
      </c>
      <c r="AF51" s="217">
        <v>194.333505</v>
      </c>
      <c r="AH51" s="237">
        <v>44778</v>
      </c>
      <c r="AI51" s="217">
        <v>17.681687</v>
      </c>
    </row>
    <row r="52" spans="1:35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AB52" s="242"/>
      <c r="AE52" s="242"/>
      <c r="AH52" s="242"/>
    </row>
    <row r="53" spans="1:35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AB53" s="242"/>
      <c r="AE53" s="242"/>
      <c r="AH53" s="242"/>
    </row>
    <row r="54" spans="1:35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  <c r="AB54" s="242"/>
      <c r="AE54" s="242"/>
      <c r="AH54" s="242"/>
    </row>
    <row r="55" spans="1:35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  <c r="AB55" s="242"/>
      <c r="AE55" s="242"/>
      <c r="AH55" s="242"/>
    </row>
    <row r="56" spans="1:35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  <c r="AB56" s="242"/>
      <c r="AE56" s="242"/>
      <c r="AH56" s="242"/>
    </row>
    <row r="57" spans="1:35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  <c r="AB57" s="242"/>
      <c r="AH57" s="242"/>
    </row>
    <row r="58" spans="1:35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  <c r="AH58" s="242"/>
    </row>
    <row r="59" spans="1:35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35" ht="15" customHeight="1">
      <c r="Z60" s="222"/>
      <c r="AA60" s="222"/>
    </row>
    <row r="61" spans="1:35" ht="15" customHeight="1">
      <c r="Z61" s="222"/>
      <c r="AA61" s="222"/>
    </row>
    <row r="62" spans="1:35" ht="15" customHeight="1">
      <c r="Z62" s="222"/>
      <c r="AA62" s="222"/>
    </row>
    <row r="63" spans="1:35" ht="15" customHeight="1">
      <c r="Z63" s="222"/>
      <c r="AA63" s="222"/>
    </row>
    <row r="64" spans="1:35" ht="15" customHeight="1">
      <c r="Z64" s="222"/>
      <c r="AA64" s="222"/>
    </row>
    <row r="65" spans="26:27" ht="15" customHeight="1">
      <c r="Z65" s="222"/>
      <c r="AA65" s="222"/>
    </row>
  </sheetData>
  <pageMargins left="0.63" right="0.25" top="0.47" bottom="0.19" header="0.3" footer="0.15"/>
  <pageSetup paperSize="9" scale="54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1E61F-40E4-4DAC-A02D-C1B7747BB252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3" customWidth="1"/>
    <col min="2" max="8" width="11.5703125" style="223" customWidth="1"/>
    <col min="9" max="9" width="3.7109375" style="223" customWidth="1"/>
    <col min="10" max="16" width="11.5703125" style="223" customWidth="1"/>
    <col min="17" max="17" width="3.7109375" style="223" customWidth="1"/>
    <col min="18" max="25" width="11.5703125" style="223" customWidth="1"/>
    <col min="26" max="26" width="12.85546875" style="227" customWidth="1"/>
    <col min="27" max="27" width="12.85546875" style="228" customWidth="1"/>
    <col min="28" max="29" width="12.85546875" style="227" customWidth="1"/>
    <col min="30" max="30" width="12.85546875" style="228" customWidth="1"/>
    <col min="31" max="32" width="12.85546875" style="227" customWidth="1"/>
    <col min="33" max="33" width="12.85546875" style="228" customWidth="1"/>
    <col min="34" max="43" width="12.85546875" style="227" customWidth="1"/>
    <col min="44" max="45" width="12.85546875" style="226" customWidth="1"/>
    <col min="46" max="47" width="12.85546875" style="247" customWidth="1"/>
    <col min="48" max="63" width="12.85546875" style="223" customWidth="1"/>
    <col min="64" max="16384" width="11.42578125" style="223"/>
  </cols>
  <sheetData>
    <row r="1" spans="1:36" ht="26.25">
      <c r="B1" s="214" t="s">
        <v>224</v>
      </c>
      <c r="C1" s="243"/>
      <c r="D1" s="243"/>
      <c r="E1" s="243"/>
      <c r="F1" s="243"/>
      <c r="G1" s="243"/>
      <c r="H1" s="243"/>
      <c r="I1" s="243"/>
      <c r="J1" s="243"/>
      <c r="K1" s="243"/>
      <c r="T1" s="225"/>
      <c r="U1" s="225"/>
      <c r="V1" s="225"/>
      <c r="W1" s="225"/>
      <c r="X1" s="225"/>
      <c r="Y1" s="225"/>
      <c r="Z1" s="227" t="s">
        <v>216</v>
      </c>
    </row>
    <row r="2" spans="1:36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7" t="s">
        <v>225</v>
      </c>
    </row>
    <row r="3" spans="1:36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7" t="s">
        <v>226</v>
      </c>
    </row>
    <row r="4" spans="1:36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7" t="s">
        <v>219</v>
      </c>
    </row>
    <row r="5" spans="1:36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Z5" s="227" t="s">
        <v>220</v>
      </c>
    </row>
    <row r="6" spans="1:36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</row>
    <row r="7" spans="1:36" ht="15" customHeigh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Y7" s="225"/>
      <c r="Z7" s="230" t="s">
        <v>188</v>
      </c>
      <c r="AC7" s="230" t="s">
        <v>189</v>
      </c>
      <c r="AF7" s="230" t="s">
        <v>190</v>
      </c>
    </row>
    <row r="8" spans="1:36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AB8" s="244"/>
    </row>
    <row r="9" spans="1:36" ht="15" customHeigh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45">
        <v>44317</v>
      </c>
      <c r="AA9" s="228">
        <v>-3.2296930744679743E-2</v>
      </c>
      <c r="AC9" s="245">
        <v>44317</v>
      </c>
      <c r="AD9" s="228">
        <v>-0.11998134809660414</v>
      </c>
      <c r="AF9" s="245">
        <v>44317</v>
      </c>
      <c r="AG9" s="228">
        <v>-3.7170017837479606E-2</v>
      </c>
      <c r="AI9" s="227" t="s">
        <v>211</v>
      </c>
      <c r="AJ9" s="227">
        <v>2022</v>
      </c>
    </row>
    <row r="10" spans="1:36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45">
        <v>44348</v>
      </c>
      <c r="AA10" s="228">
        <v>-1.1005170745848858E-2</v>
      </c>
      <c r="AC10" s="245">
        <v>44348</v>
      </c>
      <c r="AD10" s="228">
        <v>-0.10232649483950539</v>
      </c>
      <c r="AF10" s="245">
        <v>44348</v>
      </c>
      <c r="AG10" s="228">
        <v>-1.2050849946496668E-2</v>
      </c>
      <c r="AI10" s="227" t="s">
        <v>221</v>
      </c>
      <c r="AJ10" s="227">
        <v>2021</v>
      </c>
    </row>
    <row r="11" spans="1:36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45">
        <v>44378</v>
      </c>
      <c r="AA11" s="228">
        <v>8.66948879794208E-3</v>
      </c>
      <c r="AC11" s="245">
        <v>44378</v>
      </c>
      <c r="AD11" s="228">
        <v>-8.4529350113766957E-2</v>
      </c>
      <c r="AF11" s="245">
        <v>44378</v>
      </c>
      <c r="AG11" s="228">
        <v>2.5150005073011385E-2</v>
      </c>
    </row>
    <row r="12" spans="1:36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45">
        <v>44409</v>
      </c>
      <c r="AA12" s="228">
        <v>2.9931900021573341E-2</v>
      </c>
      <c r="AC12" s="245">
        <v>44409</v>
      </c>
      <c r="AD12" s="228">
        <v>-5.1002474440878132E-2</v>
      </c>
      <c r="AF12" s="245">
        <v>44409</v>
      </c>
      <c r="AG12" s="228">
        <v>6.3674387055334444E-2</v>
      </c>
      <c r="AI12" s="227" t="s">
        <v>227</v>
      </c>
      <c r="AJ12" s="227">
        <v>2021</v>
      </c>
    </row>
    <row r="13" spans="1:36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45">
        <v>44440</v>
      </c>
      <c r="AA13" s="228">
        <v>3.97519268810737E-2</v>
      </c>
      <c r="AC13" s="245">
        <v>44440</v>
      </c>
      <c r="AD13" s="228">
        <v>-3.3297327642771393E-2</v>
      </c>
      <c r="AF13" s="245">
        <v>44440</v>
      </c>
      <c r="AG13" s="228">
        <v>7.594563941478924E-2</v>
      </c>
      <c r="AI13" s="227" t="s">
        <v>228</v>
      </c>
      <c r="AJ13" s="227">
        <v>2020</v>
      </c>
    </row>
    <row r="14" spans="1:36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45">
        <v>44470</v>
      </c>
      <c r="AA14" s="228">
        <v>4.7019546728201363E-2</v>
      </c>
      <c r="AC14" s="245">
        <v>44470</v>
      </c>
      <c r="AD14" s="228">
        <v>-1.5802786353800967E-2</v>
      </c>
      <c r="AF14" s="245">
        <v>44470</v>
      </c>
      <c r="AG14" s="228">
        <v>8.1584418758764626E-2</v>
      </c>
    </row>
    <row r="15" spans="1:36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45">
        <v>44501</v>
      </c>
      <c r="AA15" s="228">
        <v>5.085808247340836E-2</v>
      </c>
      <c r="AC15" s="245">
        <v>44501</v>
      </c>
      <c r="AD15" s="228">
        <v>9.0658047011240236E-3</v>
      </c>
      <c r="AF15" s="245">
        <v>44501</v>
      </c>
      <c r="AG15" s="228">
        <v>7.6307982020327222E-2</v>
      </c>
    </row>
    <row r="16" spans="1:36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45">
        <v>44531</v>
      </c>
      <c r="AA16" s="228">
        <v>5.608495042650645E-2</v>
      </c>
      <c r="AC16" s="245">
        <v>44531</v>
      </c>
      <c r="AD16" s="228">
        <v>2.3705487428082678E-2</v>
      </c>
      <c r="AF16" s="245">
        <v>44531</v>
      </c>
      <c r="AG16" s="228">
        <v>0.10195977755221521</v>
      </c>
    </row>
    <row r="17" spans="1:33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45">
        <v>44562</v>
      </c>
      <c r="AA17" s="228">
        <v>7.1227417592410941E-2</v>
      </c>
      <c r="AC17" s="245">
        <v>44562</v>
      </c>
      <c r="AD17" s="228">
        <v>5.3519169791040752E-2</v>
      </c>
      <c r="AF17" s="245">
        <v>44562</v>
      </c>
      <c r="AG17" s="228">
        <v>0.1334081155887506</v>
      </c>
    </row>
    <row r="18" spans="1:33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45">
        <v>44593</v>
      </c>
      <c r="AA18" s="228">
        <v>8.3562457782957289E-2</v>
      </c>
      <c r="AC18" s="245">
        <v>44593</v>
      </c>
      <c r="AD18" s="228">
        <v>7.6773347988849994E-2</v>
      </c>
      <c r="AF18" s="245">
        <v>44593</v>
      </c>
      <c r="AG18" s="228">
        <v>0.1555430364760727</v>
      </c>
    </row>
    <row r="19" spans="1:33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45">
        <v>44621</v>
      </c>
      <c r="AA19" s="228">
        <v>7.8080732102192199E-2</v>
      </c>
      <c r="AC19" s="245">
        <v>44621</v>
      </c>
      <c r="AD19" s="228">
        <v>8.4742533114256557E-2</v>
      </c>
      <c r="AF19" s="245">
        <v>44621</v>
      </c>
      <c r="AG19" s="228">
        <v>0.14259110757126067</v>
      </c>
    </row>
    <row r="20" spans="1:33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45">
        <v>44652</v>
      </c>
      <c r="AA20" s="228">
        <v>7.6313070552057813E-2</v>
      </c>
      <c r="AC20" s="245">
        <v>44652</v>
      </c>
      <c r="AD20" s="228">
        <v>0.11097691956717298</v>
      </c>
      <c r="AF20" s="245">
        <v>44652</v>
      </c>
      <c r="AG20" s="228">
        <v>0.1326808570134152</v>
      </c>
    </row>
    <row r="21" spans="1:33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45">
        <v>44682</v>
      </c>
      <c r="AA21" s="228">
        <v>7.2394562929306266E-2</v>
      </c>
      <c r="AC21" s="245">
        <v>44682</v>
      </c>
      <c r="AD21" s="228">
        <v>0.11185638363589362</v>
      </c>
      <c r="AF21" s="245">
        <v>44682</v>
      </c>
      <c r="AG21" s="228">
        <v>0.12244288020059485</v>
      </c>
    </row>
    <row r="22" spans="1:33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45">
        <v>44714</v>
      </c>
      <c r="AA22" s="228">
        <v>6.9203336991928807E-2</v>
      </c>
      <c r="AC22" s="245">
        <v>44714</v>
      </c>
      <c r="AD22" s="228">
        <v>0.11882288471304064</v>
      </c>
      <c r="AF22" s="245">
        <v>44714</v>
      </c>
      <c r="AG22" s="228">
        <v>0.11829641826116016</v>
      </c>
    </row>
    <row r="23" spans="1:33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45">
        <v>44746</v>
      </c>
      <c r="AA23" s="228">
        <v>6.5443991271084065E-2</v>
      </c>
      <c r="AC23" s="245">
        <v>44746</v>
      </c>
      <c r="AD23" s="228">
        <v>0.12359190634146017</v>
      </c>
      <c r="AF23" s="245">
        <v>44746</v>
      </c>
      <c r="AG23" s="228">
        <v>0.1027128944258493</v>
      </c>
    </row>
    <row r="24" spans="1:33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46"/>
      <c r="AC24" s="246"/>
      <c r="AF24" s="246"/>
    </row>
    <row r="25" spans="1:33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46"/>
      <c r="AF25" s="246"/>
    </row>
    <row r="26" spans="1:33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</row>
    <row r="27" spans="1:33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</row>
    <row r="28" spans="1:33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</row>
    <row r="29" spans="1:33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</row>
    <row r="30" spans="1:33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</row>
    <row r="31" spans="1:33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</row>
    <row r="32" spans="1:33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</row>
    <row r="33" spans="1:36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</row>
    <row r="34" spans="1:36" ht="1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30" t="s">
        <v>203</v>
      </c>
      <c r="AC34" s="230" t="s">
        <v>204</v>
      </c>
      <c r="AF34" s="230" t="s">
        <v>205</v>
      </c>
    </row>
    <row r="35" spans="1:36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</row>
    <row r="36" spans="1:36" ht="15" customHeigh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45">
        <v>44317</v>
      </c>
      <c r="AA36" s="228">
        <v>3.3176820471204849E-2</v>
      </c>
      <c r="AC36" s="245">
        <v>44317</v>
      </c>
      <c r="AD36" s="228">
        <v>5.6149073775790724E-2</v>
      </c>
      <c r="AF36" s="245">
        <v>44317</v>
      </c>
      <c r="AG36" s="228">
        <v>3.0713666235557043E-2</v>
      </c>
      <c r="AI36" s="227" t="s">
        <v>213</v>
      </c>
      <c r="AJ36" s="227">
        <v>2022</v>
      </c>
    </row>
    <row r="37" spans="1:36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45">
        <v>44348</v>
      </c>
      <c r="AA37" s="228">
        <v>5.4478845436970291E-2</v>
      </c>
      <c r="AC37" s="245">
        <v>44348</v>
      </c>
      <c r="AD37" s="228">
        <v>6.6461848107498292E-2</v>
      </c>
      <c r="AF37" s="245">
        <v>44348</v>
      </c>
      <c r="AG37" s="228">
        <v>5.3775140462097824E-2</v>
      </c>
      <c r="AI37" s="227" t="s">
        <v>223</v>
      </c>
      <c r="AJ37" s="227">
        <v>2021</v>
      </c>
    </row>
    <row r="38" spans="1:36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45">
        <v>44378</v>
      </c>
      <c r="AA38" s="228">
        <v>6.8277349830211873E-2</v>
      </c>
      <c r="AC38" s="245">
        <v>44378</v>
      </c>
      <c r="AD38" s="228">
        <v>8.08038726901944E-2</v>
      </c>
      <c r="AF38" s="245">
        <v>44378</v>
      </c>
      <c r="AG38" s="228">
        <v>7.2996350315848127E-2</v>
      </c>
    </row>
    <row r="39" spans="1:36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45">
        <v>44409</v>
      </c>
      <c r="AA39" s="228">
        <v>7.3581722612025266E-2</v>
      </c>
      <c r="AC39" s="245">
        <v>44409</v>
      </c>
      <c r="AD39" s="228">
        <v>7.8527995959128849E-2</v>
      </c>
      <c r="AF39" s="245">
        <v>44409</v>
      </c>
      <c r="AG39" s="228">
        <v>7.8639977385228974E-2</v>
      </c>
      <c r="AI39" s="227" t="s">
        <v>229</v>
      </c>
      <c r="AJ39" s="227">
        <v>2021</v>
      </c>
    </row>
    <row r="40" spans="1:36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45">
        <v>44440</v>
      </c>
      <c r="AA40" s="228">
        <v>7.5245212739847314E-2</v>
      </c>
      <c r="AC40" s="245">
        <v>44440</v>
      </c>
      <c r="AD40" s="228">
        <v>7.1150979713181212E-2</v>
      </c>
      <c r="AF40" s="245">
        <v>44440</v>
      </c>
      <c r="AG40" s="228">
        <v>8.127261172729433E-2</v>
      </c>
      <c r="AI40" s="227" t="s">
        <v>230</v>
      </c>
      <c r="AJ40" s="227">
        <v>2020</v>
      </c>
    </row>
    <row r="41" spans="1:36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45">
        <v>44470</v>
      </c>
      <c r="AA41" s="228">
        <v>7.4580264859136353E-2</v>
      </c>
      <c r="AC41" s="245">
        <v>44470</v>
      </c>
      <c r="AD41" s="228">
        <v>5.9588156124762294E-2</v>
      </c>
      <c r="AF41" s="245">
        <v>44470</v>
      </c>
      <c r="AG41" s="228">
        <v>7.6571233412972506E-2</v>
      </c>
    </row>
    <row r="42" spans="1:36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45">
        <v>44501</v>
      </c>
      <c r="AA42" s="228">
        <v>6.537393231964686E-2</v>
      </c>
      <c r="AC42" s="245">
        <v>44501</v>
      </c>
      <c r="AD42" s="228">
        <v>4.0020850607342881E-2</v>
      </c>
      <c r="AF42" s="245">
        <v>44501</v>
      </c>
      <c r="AG42" s="228">
        <v>6.6674097100036675E-2</v>
      </c>
    </row>
    <row r="43" spans="1:36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45">
        <v>44531</v>
      </c>
      <c r="AA43" s="228">
        <v>5.6370216489294196E-2</v>
      </c>
      <c r="AC43" s="245">
        <v>44531</v>
      </c>
      <c r="AD43" s="228">
        <v>2.2421777253976812E-2</v>
      </c>
      <c r="AF43" s="245">
        <v>44531</v>
      </c>
      <c r="AG43" s="228">
        <v>5.6038250010495713E-2</v>
      </c>
    </row>
    <row r="44" spans="1:36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45">
        <v>44562</v>
      </c>
      <c r="AA44" s="228">
        <v>5.6541730906002952E-2</v>
      </c>
      <c r="AC44" s="245">
        <v>44562</v>
      </c>
      <c r="AD44" s="228">
        <v>1.3965485222009164E-2</v>
      </c>
      <c r="AF44" s="245">
        <v>44562</v>
      </c>
      <c r="AG44" s="228">
        <v>5.1275982464107132E-2</v>
      </c>
    </row>
    <row r="45" spans="1:36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45">
        <v>44593</v>
      </c>
      <c r="AA45" s="228">
        <v>5.7677949004432211E-2</v>
      </c>
      <c r="AC45" s="245">
        <v>44593</v>
      </c>
      <c r="AD45" s="228">
        <v>8.7786489405812067E-3</v>
      </c>
      <c r="AF45" s="245">
        <v>44593</v>
      </c>
      <c r="AG45" s="228">
        <v>5.127725370591122E-2</v>
      </c>
    </row>
    <row r="46" spans="1:36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45">
        <v>44621</v>
      </c>
      <c r="AA46" s="228">
        <v>4.5523648250621565E-2</v>
      </c>
      <c r="AC46" s="245">
        <v>44621</v>
      </c>
      <c r="AD46" s="228">
        <v>-3.7863608876990895E-3</v>
      </c>
      <c r="AF46" s="245">
        <v>44621</v>
      </c>
      <c r="AG46" s="228">
        <v>3.7063786393869119E-2</v>
      </c>
    </row>
    <row r="47" spans="1:36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45">
        <v>44652</v>
      </c>
      <c r="AA47" s="228">
        <v>2.913249490708722E-2</v>
      </c>
      <c r="AC47" s="245">
        <v>44652</v>
      </c>
      <c r="AD47" s="228">
        <v>-1.6677794302476911E-2</v>
      </c>
      <c r="AF47" s="245">
        <v>44652</v>
      </c>
      <c r="AG47" s="228">
        <v>2.3455283267629311E-2</v>
      </c>
    </row>
    <row r="48" spans="1:36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45">
        <v>44682</v>
      </c>
      <c r="AA48" s="228">
        <v>2.4188659435443471E-2</v>
      </c>
      <c r="AC48" s="245">
        <v>44682</v>
      </c>
      <c r="AD48" s="228">
        <v>-1.904209853828874E-2</v>
      </c>
      <c r="AF48" s="245">
        <v>44682</v>
      </c>
      <c r="AG48" s="228">
        <v>2.1281096259066032E-2</v>
      </c>
    </row>
    <row r="49" spans="1:33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45">
        <v>44714</v>
      </c>
      <c r="AA49" s="228">
        <v>1.5228245141246361E-2</v>
      </c>
      <c r="AC49" s="245">
        <v>44714</v>
      </c>
      <c r="AD49" s="228">
        <v>-2.8462136215130586E-2</v>
      </c>
      <c r="AF49" s="245">
        <v>44714</v>
      </c>
      <c r="AG49" s="228">
        <v>9.0246756242657964E-3</v>
      </c>
    </row>
    <row r="50" spans="1:33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45">
        <v>44746</v>
      </c>
      <c r="AA50" s="228">
        <v>9.7482854527903839E-3</v>
      </c>
      <c r="AC50" s="245">
        <v>44746</v>
      </c>
      <c r="AD50" s="228">
        <v>-3.4877221187902305E-2</v>
      </c>
      <c r="AF50" s="245">
        <v>44746</v>
      </c>
      <c r="AG50" s="228">
        <v>-1.4106472028349514E-3</v>
      </c>
    </row>
    <row r="51" spans="1:33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46"/>
      <c r="AC51" s="246"/>
      <c r="AF51" s="246"/>
    </row>
    <row r="52" spans="1:33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46"/>
      <c r="AF52" s="246"/>
    </row>
    <row r="53" spans="1:33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46"/>
      <c r="AF53" s="246"/>
    </row>
    <row r="54" spans="1:33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AF54" s="246"/>
    </row>
    <row r="55" spans="1:33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33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33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33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81F5B-A4AC-4228-B0C4-B94291A0FBB4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12"/>
      <c r="B48" s="213"/>
      <c r="C48" s="213"/>
      <c r="D48" s="25"/>
      <c r="E48" s="19"/>
      <c r="F48" s="19"/>
      <c r="G48" s="213"/>
      <c r="H48" s="213"/>
      <c r="I48" s="213"/>
      <c r="J48" s="213"/>
      <c r="K48" s="213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B316A-9A03-414E-85A1-563897A48823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16"/>
    <col min="26" max="45" width="12.85546875" style="216" customWidth="1"/>
    <col min="46" max="63" width="12.85546875" style="151" customWidth="1"/>
    <col min="64" max="16384" width="11.42578125" style="151"/>
  </cols>
  <sheetData>
    <row r="1" spans="1:42" ht="26.25">
      <c r="B1" s="214" t="s">
        <v>184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/>
      <c r="AC1" s="217"/>
      <c r="AD1" s="39"/>
      <c r="AE1" s="39"/>
      <c r="AF1" s="217"/>
      <c r="AG1" s="39"/>
      <c r="AH1" s="39"/>
      <c r="AI1" s="217"/>
      <c r="AJ1" s="39"/>
      <c r="AK1" s="39"/>
      <c r="AL1" s="39"/>
      <c r="AM1" s="39"/>
      <c r="AN1" s="39"/>
      <c r="AO1" s="39"/>
    </row>
    <row r="2" spans="1:42" ht="15" customHeight="1">
      <c r="A2" s="218"/>
      <c r="B2" s="215"/>
      <c r="C2" s="215"/>
      <c r="D2" s="215"/>
      <c r="E2" s="215"/>
      <c r="F2" s="215"/>
      <c r="G2" s="215"/>
      <c r="H2" s="215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5"/>
      <c r="U2" s="215"/>
      <c r="V2" s="215"/>
      <c r="W2" s="215"/>
      <c r="X2" s="215"/>
      <c r="Z2" s="216" t="s">
        <v>186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  <c r="AF6" s="220" t="s">
        <v>189</v>
      </c>
      <c r="AG6" s="220"/>
      <c r="AL6" s="220" t="s">
        <v>190</v>
      </c>
      <c r="AM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21">
        <v>2020</v>
      </c>
      <c r="AC7" s="221">
        <v>2021</v>
      </c>
      <c r="AD7" s="221">
        <v>2022</v>
      </c>
      <c r="AG7" s="221">
        <v>2019</v>
      </c>
      <c r="AH7" s="221">
        <v>2020</v>
      </c>
      <c r="AI7" s="221">
        <v>2021</v>
      </c>
      <c r="AJ7" s="221">
        <v>2022</v>
      </c>
      <c r="AM7" s="221">
        <v>2019</v>
      </c>
      <c r="AN7" s="221">
        <v>2020</v>
      </c>
      <c r="AO7" s="221">
        <v>2021</v>
      </c>
      <c r="AP7" s="221">
        <v>2022</v>
      </c>
    </row>
    <row r="8" spans="1:42" ht="15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B8" s="222">
        <v>45800165</v>
      </c>
      <c r="AC8" s="222">
        <v>42493337</v>
      </c>
      <c r="AD8" s="222">
        <v>46756593</v>
      </c>
      <c r="AF8" s="216" t="s">
        <v>191</v>
      </c>
      <c r="AG8" s="222">
        <v>15006507</v>
      </c>
      <c r="AH8" s="222">
        <v>16073289</v>
      </c>
      <c r="AI8" s="222">
        <v>13213428</v>
      </c>
      <c r="AJ8" s="222">
        <v>15176514</v>
      </c>
      <c r="AL8" s="216" t="s">
        <v>191</v>
      </c>
      <c r="AM8" s="222">
        <v>9115628</v>
      </c>
      <c r="AN8" s="222">
        <v>7108259</v>
      </c>
      <c r="AO8" s="222">
        <v>6476535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22">
        <v>43109659</v>
      </c>
      <c r="AC9" s="222">
        <v>40489010</v>
      </c>
      <c r="AD9" s="222">
        <v>43967035</v>
      </c>
      <c r="AF9" s="216" t="s">
        <v>192</v>
      </c>
      <c r="AG9" s="222">
        <v>14348549</v>
      </c>
      <c r="AH9" s="222">
        <v>14002412</v>
      </c>
      <c r="AI9" s="222">
        <v>12145827</v>
      </c>
      <c r="AJ9" s="222">
        <v>13961403</v>
      </c>
      <c r="AL9" s="216" t="s">
        <v>192</v>
      </c>
      <c r="AM9" s="222">
        <v>7843248</v>
      </c>
      <c r="AN9" s="222">
        <v>6425079</v>
      </c>
      <c r="AO9" s="222">
        <v>6094779</v>
      </c>
      <c r="AP9" s="222">
        <v>7406116</v>
      </c>
    </row>
    <row r="10" spans="1:42" ht="15" customHeigh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22">
        <v>44303648</v>
      </c>
      <c r="AC10" s="222">
        <v>46455313</v>
      </c>
      <c r="AD10" s="222">
        <v>45981761</v>
      </c>
      <c r="AF10" s="216" t="s">
        <v>193</v>
      </c>
      <c r="AG10" s="222">
        <v>15951378</v>
      </c>
      <c r="AH10" s="222">
        <v>14965286</v>
      </c>
      <c r="AI10" s="222">
        <v>14413642</v>
      </c>
      <c r="AJ10" s="222">
        <v>15107748</v>
      </c>
      <c r="AL10" s="216" t="s">
        <v>193</v>
      </c>
      <c r="AM10" s="222">
        <v>7398685</v>
      </c>
      <c r="AN10" s="222">
        <v>6499455</v>
      </c>
      <c r="AO10" s="222">
        <v>7109023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22">
        <v>41795682</v>
      </c>
      <c r="AC11" s="222">
        <v>45471169</v>
      </c>
      <c r="AD11" s="222">
        <v>48522626</v>
      </c>
      <c r="AF11" s="216" t="s">
        <v>194</v>
      </c>
      <c r="AG11" s="222">
        <v>14553222</v>
      </c>
      <c r="AH11" s="222">
        <v>15115366</v>
      </c>
      <c r="AI11" s="222">
        <v>13408185</v>
      </c>
      <c r="AJ11" s="222">
        <v>15751949</v>
      </c>
      <c r="AL11" s="216" t="s">
        <v>194</v>
      </c>
      <c r="AM11" s="222">
        <v>6775183</v>
      </c>
      <c r="AN11" s="222">
        <v>6003312</v>
      </c>
      <c r="AO11" s="222">
        <v>7240918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22">
        <v>38167109</v>
      </c>
      <c r="AC12" s="222">
        <v>45495539</v>
      </c>
      <c r="AD12" s="222">
        <v>51334993</v>
      </c>
      <c r="AF12" s="216" t="s">
        <v>195</v>
      </c>
      <c r="AG12" s="222">
        <v>17078651</v>
      </c>
      <c r="AH12" s="222">
        <v>13043138</v>
      </c>
      <c r="AI12" s="222">
        <v>14380272</v>
      </c>
      <c r="AJ12" s="222">
        <v>16007624</v>
      </c>
      <c r="AL12" s="216" t="s">
        <v>195</v>
      </c>
      <c r="AM12" s="222">
        <v>7434110</v>
      </c>
      <c r="AN12" s="222">
        <v>4900444</v>
      </c>
      <c r="AO12" s="222">
        <v>6778350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22">
        <v>40233166</v>
      </c>
      <c r="AC13" s="222">
        <v>44903502</v>
      </c>
      <c r="AD13" s="222">
        <v>48228965</v>
      </c>
      <c r="AF13" s="216" t="s">
        <v>196</v>
      </c>
      <c r="AG13" s="222">
        <v>16093379</v>
      </c>
      <c r="AH13" s="222">
        <v>13043509</v>
      </c>
      <c r="AI13" s="222">
        <v>13541010</v>
      </c>
      <c r="AJ13" s="222">
        <v>15221080</v>
      </c>
      <c r="AL13" s="216" t="s">
        <v>196</v>
      </c>
      <c r="AM13" s="222">
        <v>6893378</v>
      </c>
      <c r="AN13" s="222">
        <v>5893666</v>
      </c>
      <c r="AO13" s="222">
        <v>6990004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22">
        <v>42217915</v>
      </c>
      <c r="AC14" s="222">
        <v>46051657</v>
      </c>
      <c r="AD14" s="222">
        <v>48153701</v>
      </c>
      <c r="AF14" s="216" t="s">
        <v>197</v>
      </c>
      <c r="AG14" s="222">
        <v>16173719</v>
      </c>
      <c r="AH14" s="222">
        <v>13620638</v>
      </c>
      <c r="AI14" s="222">
        <v>14490452</v>
      </c>
      <c r="AJ14" s="222">
        <v>16239218</v>
      </c>
      <c r="AL14" s="216" t="s">
        <v>197</v>
      </c>
      <c r="AM14" s="222">
        <v>7261076</v>
      </c>
      <c r="AN14" s="222">
        <v>5583770</v>
      </c>
      <c r="AO14" s="222">
        <v>6913445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22">
        <v>42978437</v>
      </c>
      <c r="AC15" s="222">
        <v>48800280</v>
      </c>
      <c r="AD15" s="222"/>
      <c r="AF15" s="216" t="s">
        <v>198</v>
      </c>
      <c r="AG15" s="222">
        <v>17632595</v>
      </c>
      <c r="AH15" s="222">
        <v>14001773</v>
      </c>
      <c r="AI15" s="222">
        <v>16512152</v>
      </c>
      <c r="AJ15" s="222"/>
      <c r="AL15" s="216" t="s">
        <v>198</v>
      </c>
      <c r="AM15" s="222">
        <v>7612537</v>
      </c>
      <c r="AN15" s="222">
        <v>6338903</v>
      </c>
      <c r="AO15" s="222">
        <v>8077202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22">
        <v>43349327</v>
      </c>
      <c r="AC16" s="222">
        <v>45052533</v>
      </c>
      <c r="AD16" s="222"/>
      <c r="AF16" s="216" t="s">
        <v>199</v>
      </c>
      <c r="AG16" s="222">
        <v>15419568</v>
      </c>
      <c r="AH16" s="222">
        <v>13231512</v>
      </c>
      <c r="AI16" s="222">
        <v>14197332</v>
      </c>
      <c r="AJ16" s="222"/>
      <c r="AL16" s="216" t="s">
        <v>199</v>
      </c>
      <c r="AM16" s="222">
        <v>8176343</v>
      </c>
      <c r="AN16" s="222">
        <v>7349376</v>
      </c>
      <c r="AO16" s="222">
        <v>7429205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22">
        <v>45985008</v>
      </c>
      <c r="AC17" s="222">
        <v>46987477</v>
      </c>
      <c r="AD17" s="222"/>
      <c r="AF17" s="216" t="s">
        <v>200</v>
      </c>
      <c r="AG17" s="222">
        <v>15747355</v>
      </c>
      <c r="AH17" s="222">
        <v>13918205</v>
      </c>
      <c r="AI17" s="222">
        <v>15124052</v>
      </c>
      <c r="AJ17" s="222"/>
      <c r="AL17" s="216" t="s">
        <v>200</v>
      </c>
      <c r="AM17" s="222">
        <v>8099276</v>
      </c>
      <c r="AN17" s="222">
        <v>7703032</v>
      </c>
      <c r="AO17" s="222">
        <v>7715340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22">
        <v>43641437</v>
      </c>
      <c r="AC18" s="222">
        <v>45669918</v>
      </c>
      <c r="AD18" s="222"/>
      <c r="AF18" s="216" t="s">
        <v>201</v>
      </c>
      <c r="AG18" s="222">
        <v>13891905</v>
      </c>
      <c r="AH18" s="222">
        <v>12143165</v>
      </c>
      <c r="AI18" s="222">
        <v>14606259</v>
      </c>
      <c r="AJ18" s="222"/>
      <c r="AL18" s="216" t="s">
        <v>201</v>
      </c>
      <c r="AM18" s="222">
        <v>7088673</v>
      </c>
      <c r="AN18" s="222">
        <v>7146925</v>
      </c>
      <c r="AO18" s="222">
        <v>6799164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22">
        <v>43897248</v>
      </c>
      <c r="AC19" s="222">
        <v>46519669</v>
      </c>
      <c r="AD19" s="222"/>
      <c r="AF19" s="216" t="s">
        <v>202</v>
      </c>
      <c r="AG19" s="222">
        <v>15094063</v>
      </c>
      <c r="AH19" s="222">
        <v>13745088</v>
      </c>
      <c r="AI19" s="222">
        <v>14827296</v>
      </c>
      <c r="AJ19" s="222"/>
      <c r="AL19" s="216" t="s">
        <v>202</v>
      </c>
      <c r="AM19" s="222">
        <v>6896804</v>
      </c>
      <c r="AN19" s="222">
        <v>6165562</v>
      </c>
      <c r="AO19" s="222">
        <v>7356730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22"/>
      <c r="AC20" s="222"/>
      <c r="AD20" s="222"/>
      <c r="AH20" s="222"/>
      <c r="AI20" s="222"/>
      <c r="AJ20" s="222"/>
      <c r="AN20" s="222"/>
      <c r="AO20" s="222"/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C22" s="222"/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C23" s="222"/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C24" s="222"/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C25" s="22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C26" s="22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C27" s="22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C28" s="22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C29" s="22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C30" s="22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C31" s="22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  <c r="AB33" s="220"/>
      <c r="AF33" s="220" t="s">
        <v>204</v>
      </c>
      <c r="AG33" s="220"/>
      <c r="AL33" s="220" t="s">
        <v>205</v>
      </c>
      <c r="AM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21">
        <v>2020</v>
      </c>
      <c r="AC34" s="221">
        <v>2021</v>
      </c>
      <c r="AD34" s="221">
        <v>2022</v>
      </c>
      <c r="AG34" s="221">
        <v>2019</v>
      </c>
      <c r="AH34" s="221">
        <v>2020</v>
      </c>
      <c r="AI34" s="221">
        <v>2021</v>
      </c>
      <c r="AJ34" s="221">
        <v>2022</v>
      </c>
      <c r="AM34" s="221">
        <v>2019</v>
      </c>
      <c r="AN34" s="221">
        <v>2020</v>
      </c>
      <c r="AO34" s="221">
        <v>2021</v>
      </c>
      <c r="AP34" s="221">
        <v>2022</v>
      </c>
    </row>
    <row r="35" spans="1:42" ht="15" customHeigh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B35" s="222">
        <v>21713940</v>
      </c>
      <c r="AC35" s="222">
        <v>21954468</v>
      </c>
      <c r="AD35" s="222">
        <v>22253438</v>
      </c>
      <c r="AF35" s="216" t="s">
        <v>191</v>
      </c>
      <c r="AG35" s="222">
        <v>15688961</v>
      </c>
      <c r="AH35" s="222">
        <v>15760826</v>
      </c>
      <c r="AI35" s="222">
        <v>16670260</v>
      </c>
      <c r="AJ35" s="222">
        <v>15955111</v>
      </c>
      <c r="AL35" s="216" t="s">
        <v>191</v>
      </c>
      <c r="AM35" s="222">
        <v>1426519</v>
      </c>
      <c r="AN35" s="222">
        <v>1436084</v>
      </c>
      <c r="AO35" s="222">
        <v>1487154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22">
        <v>21770037</v>
      </c>
      <c r="AC36" s="222">
        <v>21414677</v>
      </c>
      <c r="AD36" s="222">
        <v>21336156</v>
      </c>
      <c r="AF36" s="216" t="s">
        <v>192</v>
      </c>
      <c r="AG36" s="222">
        <v>15273403</v>
      </c>
      <c r="AH36" s="222">
        <v>15335512</v>
      </c>
      <c r="AI36" s="222">
        <v>15530857</v>
      </c>
      <c r="AJ36" s="222">
        <v>14718939</v>
      </c>
      <c r="AL36" s="216" t="s">
        <v>192</v>
      </c>
      <c r="AM36" s="222">
        <v>1390109</v>
      </c>
      <c r="AN36" s="222">
        <v>1383390</v>
      </c>
      <c r="AO36" s="222">
        <v>1366845</v>
      </c>
      <c r="AP36" s="222">
        <v>1349473</v>
      </c>
    </row>
    <row r="37" spans="1:42" ht="15" customHeigh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22">
        <v>21880853</v>
      </c>
      <c r="AC37" s="222">
        <v>23881813</v>
      </c>
      <c r="AD37" s="222">
        <v>22797540</v>
      </c>
      <c r="AF37" s="216" t="s">
        <v>193</v>
      </c>
      <c r="AG37" s="222">
        <v>16762324</v>
      </c>
      <c r="AH37" s="222">
        <v>15513384</v>
      </c>
      <c r="AI37" s="222">
        <v>16770863</v>
      </c>
      <c r="AJ37" s="222">
        <v>15576897</v>
      </c>
      <c r="AL37" s="216" t="s">
        <v>193</v>
      </c>
      <c r="AM37" s="222">
        <v>1468626</v>
      </c>
      <c r="AN37" s="222">
        <v>1346068</v>
      </c>
      <c r="AO37" s="222">
        <v>1483236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22">
        <v>19851154</v>
      </c>
      <c r="AC38" s="222">
        <v>23820669</v>
      </c>
      <c r="AD38" s="222">
        <v>23589473</v>
      </c>
      <c r="AF38" s="216" t="s">
        <v>194</v>
      </c>
      <c r="AG38" s="222">
        <v>17092661</v>
      </c>
      <c r="AH38" s="222">
        <v>15415920</v>
      </c>
      <c r="AI38" s="222">
        <v>17248759</v>
      </c>
      <c r="AJ38" s="222">
        <v>16524574</v>
      </c>
      <c r="AL38" s="216" t="s">
        <v>194</v>
      </c>
      <c r="AM38" s="222">
        <v>1482835</v>
      </c>
      <c r="AN38" s="222">
        <v>1295678</v>
      </c>
      <c r="AO38" s="222">
        <v>1498199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22">
        <v>19456818</v>
      </c>
      <c r="AC39" s="222">
        <v>23325659</v>
      </c>
      <c r="AD39" s="222">
        <v>25966576</v>
      </c>
      <c r="AF39" s="216" t="s">
        <v>195</v>
      </c>
      <c r="AG39" s="222">
        <v>17842847</v>
      </c>
      <c r="AH39" s="222">
        <v>14370790</v>
      </c>
      <c r="AI39" s="222">
        <v>16358886</v>
      </c>
      <c r="AJ39" s="222">
        <v>17841436</v>
      </c>
      <c r="AL39" s="216" t="s">
        <v>195</v>
      </c>
      <c r="AM39" s="222">
        <v>1569777</v>
      </c>
      <c r="AN39" s="222">
        <v>1232285</v>
      </c>
      <c r="AO39" s="222">
        <v>1434774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22">
        <v>20538508</v>
      </c>
      <c r="AC40" s="222">
        <v>23428423</v>
      </c>
      <c r="AD40" s="222">
        <v>23932527</v>
      </c>
      <c r="AF40" s="216" t="s">
        <v>196</v>
      </c>
      <c r="AG40" s="222">
        <v>16406477</v>
      </c>
      <c r="AH40" s="222">
        <v>15053681</v>
      </c>
      <c r="AI40" s="222">
        <v>16563394</v>
      </c>
      <c r="AJ40" s="222">
        <v>16148010</v>
      </c>
      <c r="AL40" s="216" t="s">
        <v>196</v>
      </c>
      <c r="AM40" s="222">
        <v>1459480</v>
      </c>
      <c r="AN40" s="222">
        <v>1272315</v>
      </c>
      <c r="AO40" s="222">
        <v>1478879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22">
        <v>22269168</v>
      </c>
      <c r="AC41" s="222">
        <v>23652061</v>
      </c>
      <c r="AD41" s="222">
        <v>23546583</v>
      </c>
      <c r="AF41" s="216" t="s">
        <v>197</v>
      </c>
      <c r="AG41" s="222">
        <v>17282258</v>
      </c>
      <c r="AH41" s="222">
        <v>16353888</v>
      </c>
      <c r="AI41" s="222">
        <v>17042833</v>
      </c>
      <c r="AJ41" s="222">
        <v>16416328</v>
      </c>
      <c r="AL41" s="216" t="s">
        <v>197</v>
      </c>
      <c r="AM41" s="222">
        <v>1551040</v>
      </c>
      <c r="AN41" s="222">
        <v>1405762</v>
      </c>
      <c r="AO41" s="222">
        <v>1554049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22">
        <v>21829983</v>
      </c>
      <c r="AC42" s="222">
        <v>23119760</v>
      </c>
      <c r="AD42" s="222"/>
      <c r="AF42" s="216" t="s">
        <v>198</v>
      </c>
      <c r="AG42" s="222">
        <v>16173912</v>
      </c>
      <c r="AH42" s="222">
        <v>16721585</v>
      </c>
      <c r="AI42" s="222">
        <v>16886911</v>
      </c>
      <c r="AJ42" s="222"/>
      <c r="AL42" s="216" t="s">
        <v>198</v>
      </c>
      <c r="AM42" s="222">
        <v>1468306</v>
      </c>
      <c r="AN42" s="222">
        <v>1449810</v>
      </c>
      <c r="AO42" s="222">
        <v>1522958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22">
        <v>21967773</v>
      </c>
      <c r="AC43" s="222">
        <v>22394269</v>
      </c>
      <c r="AD43" s="222"/>
      <c r="AF43" s="216" t="s">
        <v>199</v>
      </c>
      <c r="AG43" s="222">
        <v>15730480</v>
      </c>
      <c r="AH43" s="222">
        <v>16527782</v>
      </c>
      <c r="AI43" s="222">
        <v>15999030</v>
      </c>
      <c r="AJ43" s="222"/>
      <c r="AL43" s="216" t="s">
        <v>199</v>
      </c>
      <c r="AM43" s="222">
        <v>1426564</v>
      </c>
      <c r="AN43" s="222">
        <v>1425631</v>
      </c>
      <c r="AO43" s="222">
        <v>1468002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22">
        <v>23542586</v>
      </c>
      <c r="AC44" s="222">
        <v>23042069</v>
      </c>
      <c r="AD44" s="222"/>
      <c r="AF44" s="216" t="s">
        <v>200</v>
      </c>
      <c r="AG44" s="222">
        <v>16909291</v>
      </c>
      <c r="AH44" s="222">
        <v>17663441</v>
      </c>
      <c r="AI44" s="222">
        <v>16285920</v>
      </c>
      <c r="AJ44" s="222"/>
      <c r="AL44" s="216" t="s">
        <v>200</v>
      </c>
      <c r="AM44" s="222">
        <v>1531356</v>
      </c>
      <c r="AN44" s="222">
        <v>1533480</v>
      </c>
      <c r="AO44" s="222">
        <v>1458303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22">
        <v>23498333</v>
      </c>
      <c r="AC45" s="222">
        <v>23050267</v>
      </c>
      <c r="AD45" s="222"/>
      <c r="AF45" s="216" t="s">
        <v>201</v>
      </c>
      <c r="AG45" s="222">
        <v>15188037</v>
      </c>
      <c r="AH45" s="222">
        <v>17495635</v>
      </c>
      <c r="AI45" s="222">
        <v>16197439</v>
      </c>
      <c r="AJ45" s="222"/>
      <c r="AL45" s="216" t="s">
        <v>201</v>
      </c>
      <c r="AM45" s="222">
        <v>1355608</v>
      </c>
      <c r="AN45" s="222">
        <v>1493039</v>
      </c>
      <c r="AO45" s="222">
        <v>1476539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22">
        <v>23129018</v>
      </c>
      <c r="AC46" s="222">
        <v>23101926</v>
      </c>
      <c r="AD46" s="222"/>
      <c r="AF46" s="216" t="s">
        <v>202</v>
      </c>
      <c r="AG46" s="222">
        <v>15091336</v>
      </c>
      <c r="AH46" s="222">
        <v>17404768</v>
      </c>
      <c r="AI46" s="222">
        <v>16403302</v>
      </c>
      <c r="AJ46" s="222"/>
      <c r="AL46" s="216" t="s">
        <v>202</v>
      </c>
      <c r="AM46" s="222">
        <v>1342806</v>
      </c>
      <c r="AN46" s="222">
        <v>1495290</v>
      </c>
      <c r="AO46" s="222">
        <v>1479590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22"/>
      <c r="AC47" s="222"/>
      <c r="AD47" s="222"/>
      <c r="AH47" s="222"/>
      <c r="AI47" s="222"/>
      <c r="AJ47" s="222"/>
      <c r="AN47" s="222"/>
      <c r="AO47" s="222"/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</row>
    <row r="49" spans="1:27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</row>
    <row r="50" spans="1:27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</row>
    <row r="51" spans="1:27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</row>
    <row r="52" spans="1:27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</row>
    <row r="53" spans="1:27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</row>
    <row r="54" spans="1:27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</row>
    <row r="55" spans="1:27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</row>
    <row r="56" spans="1:27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</row>
    <row r="57" spans="1:27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</row>
    <row r="58" spans="1:27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</row>
    <row r="59" spans="1:27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22"/>
      <c r="AA60" s="222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22"/>
      <c r="AA61" s="222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22"/>
      <c r="AA62" s="222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22"/>
      <c r="AA63" s="222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22"/>
      <c r="AA64" s="222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22"/>
      <c r="AA65" s="222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411C1-7A09-4A95-B039-3979D0B46D64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3" customWidth="1"/>
    <col min="2" max="8" width="11.5703125" style="223" customWidth="1"/>
    <col min="9" max="9" width="3.7109375" style="223" customWidth="1"/>
    <col min="10" max="16" width="11.5703125" style="223" customWidth="1"/>
    <col min="17" max="17" width="3.7109375" style="223" customWidth="1"/>
    <col min="18" max="25" width="11.5703125" style="223" customWidth="1"/>
    <col min="26" max="27" width="12.85546875" style="227" customWidth="1"/>
    <col min="28" max="29" width="12.85546875" style="228" customWidth="1"/>
    <col min="30" max="31" width="12.85546875" style="227" customWidth="1"/>
    <col min="32" max="33" width="12.85546875" style="228" customWidth="1"/>
    <col min="34" max="35" width="12.85546875" style="227" customWidth="1"/>
    <col min="36" max="37" width="12.85546875" style="228" customWidth="1"/>
    <col min="38" max="43" width="12.85546875" style="227" customWidth="1"/>
    <col min="44" max="63" width="12.85546875" style="223" customWidth="1"/>
    <col min="64" max="16384" width="11.42578125" style="223"/>
  </cols>
  <sheetData>
    <row r="1" spans="1:39" ht="26.25">
      <c r="B1" s="214" t="s">
        <v>206</v>
      </c>
      <c r="C1" s="224"/>
      <c r="D1" s="224"/>
      <c r="E1" s="224"/>
      <c r="F1" s="224"/>
      <c r="G1" s="224"/>
      <c r="H1" s="224"/>
      <c r="I1" s="224"/>
      <c r="J1" s="224"/>
      <c r="K1" s="224"/>
      <c r="T1" s="225"/>
      <c r="U1" s="225"/>
      <c r="V1" s="225"/>
      <c r="W1" s="225"/>
      <c r="X1" s="225"/>
      <c r="Y1" s="225"/>
      <c r="Z1" s="226" t="s">
        <v>207</v>
      </c>
    </row>
    <row r="2" spans="1:39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6" t="s">
        <v>208</v>
      </c>
    </row>
    <row r="3" spans="1:39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6" t="s">
        <v>209</v>
      </c>
    </row>
    <row r="4" spans="1:39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6" t="s">
        <v>210</v>
      </c>
    </row>
    <row r="5" spans="1:39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AE5" s="230"/>
    </row>
    <row r="6" spans="1:39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  <c r="Z6" s="230" t="s">
        <v>188</v>
      </c>
      <c r="AA6" s="228"/>
      <c r="AC6" s="227"/>
      <c r="AD6" s="230" t="s">
        <v>189</v>
      </c>
      <c r="AE6" s="228"/>
      <c r="AG6" s="227"/>
      <c r="AH6" s="230" t="s">
        <v>190</v>
      </c>
      <c r="AI6" s="228"/>
      <c r="AK6" s="227"/>
    </row>
    <row r="7" spans="1:39" ht="15" customHeight="1" thickBo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AA7" s="231">
        <v>2021</v>
      </c>
      <c r="AB7" s="231">
        <v>2022</v>
      </c>
      <c r="AC7" s="227"/>
      <c r="AE7" s="231">
        <v>2021</v>
      </c>
      <c r="AF7" s="231">
        <v>2022</v>
      </c>
      <c r="AG7" s="227"/>
      <c r="AI7" s="231">
        <v>2021</v>
      </c>
      <c r="AJ7" s="231">
        <v>2022</v>
      </c>
      <c r="AK7" s="227"/>
    </row>
    <row r="8" spans="1:39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7" t="s">
        <v>191</v>
      </c>
      <c r="AA8" s="228">
        <v>-7.2201224602575137E-2</v>
      </c>
      <c r="AB8" s="228">
        <v>0.10032763489485419</v>
      </c>
      <c r="AC8" s="227"/>
      <c r="AD8" s="227" t="s">
        <v>191</v>
      </c>
      <c r="AE8" s="228">
        <v>-0.17792630991703062</v>
      </c>
      <c r="AF8" s="228">
        <v>0.14856750269498575</v>
      </c>
      <c r="AG8" s="227"/>
      <c r="AH8" s="227" t="s">
        <v>191</v>
      </c>
      <c r="AI8" s="228">
        <v>-8.8871832047763069E-2</v>
      </c>
      <c r="AJ8" s="228">
        <v>0.26391040888376266</v>
      </c>
      <c r="AK8" s="227"/>
      <c r="AL8" s="232" t="s">
        <v>211</v>
      </c>
      <c r="AM8" s="233">
        <v>2022</v>
      </c>
    </row>
    <row r="9" spans="1:39" ht="15" customHeight="1" thickBo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7" t="s">
        <v>192</v>
      </c>
      <c r="AA9" s="228">
        <v>-6.6668414505015788E-2</v>
      </c>
      <c r="AB9" s="228">
        <v>9.3288286965419326E-2</v>
      </c>
      <c r="AC9" s="227"/>
      <c r="AD9" s="227" t="s">
        <v>192</v>
      </c>
      <c r="AE9" s="228">
        <v>-0.15681915443965877</v>
      </c>
      <c r="AF9" s="228">
        <v>0.14900524483073341</v>
      </c>
      <c r="AG9" s="227"/>
      <c r="AH9" s="227" t="s">
        <v>192</v>
      </c>
      <c r="AI9" s="228">
        <v>-7.108549272914047E-2</v>
      </c>
      <c r="AJ9" s="228">
        <v>0.24027416704411322</v>
      </c>
      <c r="AK9" s="227"/>
      <c r="AL9" s="234" t="s">
        <v>212</v>
      </c>
      <c r="AM9" s="235">
        <v>2021</v>
      </c>
    </row>
    <row r="10" spans="1:39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7" t="s">
        <v>193</v>
      </c>
      <c r="AA10" s="228">
        <v>-2.8344070185333834E-2</v>
      </c>
      <c r="AB10" s="228">
        <v>5.6148488778304542E-2</v>
      </c>
      <c r="AC10" s="227"/>
      <c r="AD10" s="227" t="s">
        <v>193</v>
      </c>
      <c r="AE10" s="228">
        <v>-0.11696213495499108</v>
      </c>
      <c r="AF10" s="228">
        <v>0.11245768695199644</v>
      </c>
      <c r="AG10" s="227"/>
      <c r="AH10" s="227" t="s">
        <v>193</v>
      </c>
      <c r="AI10" s="228">
        <v>-1.7593952076477848E-2</v>
      </c>
      <c r="AJ10" s="228">
        <v>0.1387519431196732</v>
      </c>
      <c r="AK10" s="227"/>
    </row>
    <row r="11" spans="1:39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7" t="s">
        <v>194</v>
      </c>
      <c r="AA11" s="228">
        <v>-5.7325572809745044E-4</v>
      </c>
      <c r="AB11" s="228">
        <v>5.8997513498875519E-2</v>
      </c>
      <c r="AC11" s="227"/>
      <c r="AD11" s="227" t="s">
        <v>194</v>
      </c>
      <c r="AE11" s="228">
        <v>-0.11595235834858542</v>
      </c>
      <c r="AF11" s="228">
        <v>0.13223409586123908</v>
      </c>
      <c r="AG11" s="227"/>
      <c r="AH11" s="227" t="s">
        <v>194</v>
      </c>
      <c r="AI11" s="228">
        <v>3.3997020675711698E-2</v>
      </c>
      <c r="AJ11" s="228">
        <v>0.12524430974707529</v>
      </c>
      <c r="AK11" s="227"/>
    </row>
    <row r="12" spans="1:39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7" t="s">
        <v>195</v>
      </c>
      <c r="AA12" s="228">
        <v>3.390670658299328E-2</v>
      </c>
      <c r="AB12" s="228">
        <v>7.3313610554215536E-2</v>
      </c>
      <c r="AC12" s="227"/>
      <c r="AD12" s="227" t="s">
        <v>195</v>
      </c>
      <c r="AE12" s="228">
        <v>-7.7024265100422581E-2</v>
      </c>
      <c r="AF12" s="228">
        <v>0.12498097655058843</v>
      </c>
      <c r="AG12" s="227"/>
      <c r="AH12" s="227" t="s">
        <v>195</v>
      </c>
      <c r="AI12" s="228">
        <v>8.9313646457463564E-2</v>
      </c>
      <c r="AJ12" s="228">
        <v>0.13890323046813166</v>
      </c>
      <c r="AK12" s="227"/>
    </row>
    <row r="13" spans="1:39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7" t="s">
        <v>196</v>
      </c>
      <c r="AA13" s="228">
        <v>4.6953426504110073E-2</v>
      </c>
      <c r="AB13" s="228">
        <v>7.3439596797486642E-2</v>
      </c>
      <c r="AC13" s="227"/>
      <c r="AD13" s="227" t="s">
        <v>196</v>
      </c>
      <c r="AE13" s="228">
        <v>-5.9606414433635138E-2</v>
      </c>
      <c r="AF13" s="228">
        <v>0.12482933296494295</v>
      </c>
      <c r="AG13" s="227"/>
      <c r="AH13" s="227" t="s">
        <v>196</v>
      </c>
      <c r="AI13" s="228">
        <v>0.1047887990879228</v>
      </c>
      <c r="AJ13" s="228">
        <v>0.1370323317680443</v>
      </c>
      <c r="AK13" s="227"/>
    </row>
    <row r="14" spans="1:39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7" t="s">
        <v>197</v>
      </c>
      <c r="AA14" s="228">
        <v>5.321626473091072E-2</v>
      </c>
      <c r="AB14" s="228">
        <v>6.9328686383827859E-2</v>
      </c>
      <c r="AC14" s="227"/>
      <c r="AD14" s="227" t="s">
        <v>197</v>
      </c>
      <c r="AE14" s="228">
        <v>-4.2766537305600705E-2</v>
      </c>
      <c r="AF14" s="228">
        <v>0.12420096505996853</v>
      </c>
      <c r="AG14" s="227"/>
      <c r="AH14" s="227" t="s">
        <v>197</v>
      </c>
      <c r="AI14" s="228">
        <v>0.12234334972297461</v>
      </c>
      <c r="AJ14" s="228">
        <v>0.12142355404340237</v>
      </c>
      <c r="AK14" s="227"/>
    </row>
    <row r="15" spans="1:39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7" t="s">
        <v>198</v>
      </c>
      <c r="AA15" s="228">
        <v>6.3655221527360764E-2</v>
      </c>
      <c r="AC15" s="227"/>
      <c r="AD15" s="227" t="s">
        <v>198</v>
      </c>
      <c r="AE15" s="228">
        <v>-1.5460735481822497E-2</v>
      </c>
      <c r="AG15" s="227"/>
      <c r="AH15" s="227" t="s">
        <v>198</v>
      </c>
      <c r="AI15" s="228">
        <v>0.14209143876768907</v>
      </c>
      <c r="AK15" s="227"/>
    </row>
    <row r="16" spans="1:39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7" t="s">
        <v>199</v>
      </c>
      <c r="AA16" s="228">
        <v>6.0889961969038495E-2</v>
      </c>
      <c r="AC16" s="227"/>
      <c r="AD16" s="227" t="s">
        <v>199</v>
      </c>
      <c r="AE16" s="228">
        <v>-6.2521025784393206E-3</v>
      </c>
      <c r="AG16" s="227"/>
      <c r="AH16" s="227" t="s">
        <v>199</v>
      </c>
      <c r="AI16" s="228">
        <v>0.12490043182571028</v>
      </c>
      <c r="AK16" s="227"/>
    </row>
    <row r="17" spans="1:37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7" t="s">
        <v>200</v>
      </c>
      <c r="AA17" s="228">
        <v>5.6689476150910849E-2</v>
      </c>
      <c r="AC17" s="227"/>
      <c r="AD17" s="227" t="s">
        <v>200</v>
      </c>
      <c r="AE17" s="228">
        <v>2.9161693914144847E-3</v>
      </c>
      <c r="AG17" s="227"/>
      <c r="AH17" s="227" t="s">
        <v>200</v>
      </c>
      <c r="AI17" s="228">
        <v>0.11001445710713412</v>
      </c>
      <c r="AK17" s="227"/>
    </row>
    <row r="18" spans="1:37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7" t="s">
        <v>201</v>
      </c>
      <c r="AA18" s="228">
        <v>5.5744720786396015E-2</v>
      </c>
      <c r="AC18" s="227"/>
      <c r="AD18" s="227" t="s">
        <v>201</v>
      </c>
      <c r="AE18" s="228">
        <v>1.8766975941681495E-2</v>
      </c>
      <c r="AG18" s="227"/>
      <c r="AH18" s="227" t="s">
        <v>201</v>
      </c>
      <c r="AI18" s="228">
        <v>9.4031503256254603E-2</v>
      </c>
      <c r="AK18" s="227"/>
    </row>
    <row r="19" spans="1:37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7" t="s">
        <v>202</v>
      </c>
      <c r="AA19" s="228">
        <v>5.608495042650645E-2</v>
      </c>
      <c r="AC19" s="227"/>
      <c r="AD19" s="227" t="s">
        <v>202</v>
      </c>
      <c r="AE19" s="228">
        <v>2.3705487428082678E-2</v>
      </c>
      <c r="AG19" s="227"/>
      <c r="AH19" s="227" t="s">
        <v>202</v>
      </c>
      <c r="AI19" s="228">
        <v>0.10195977755221521</v>
      </c>
      <c r="AK19" s="227"/>
    </row>
    <row r="20" spans="1:37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AA20" s="228"/>
      <c r="AC20" s="227"/>
      <c r="AE20" s="228"/>
      <c r="AG20" s="227"/>
      <c r="AI20" s="228"/>
      <c r="AK20" s="227"/>
    </row>
    <row r="21" spans="1:37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AA21" s="228"/>
      <c r="AC21" s="227"/>
      <c r="AE21" s="228"/>
      <c r="AG21" s="227"/>
      <c r="AI21" s="228"/>
      <c r="AK21" s="227"/>
    </row>
    <row r="22" spans="1:37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AA22" s="228"/>
      <c r="AC22" s="227"/>
      <c r="AE22" s="228"/>
      <c r="AG22" s="227"/>
      <c r="AI22" s="228"/>
      <c r="AK22" s="227"/>
    </row>
    <row r="23" spans="1:37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AA23" s="228"/>
      <c r="AC23" s="227"/>
      <c r="AE23" s="228"/>
      <c r="AG23" s="227"/>
      <c r="AI23" s="228"/>
      <c r="AK23" s="227"/>
    </row>
    <row r="24" spans="1:37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AA24" s="228"/>
      <c r="AC24" s="227"/>
      <c r="AE24" s="228"/>
      <c r="AG24" s="227"/>
      <c r="AI24" s="228"/>
      <c r="AK24" s="227"/>
    </row>
    <row r="25" spans="1:37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AA25" s="228"/>
      <c r="AC25" s="227"/>
      <c r="AE25" s="228"/>
      <c r="AG25" s="227"/>
      <c r="AI25" s="228"/>
      <c r="AK25" s="227"/>
    </row>
    <row r="26" spans="1:37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AA26" s="228"/>
      <c r="AC26" s="227"/>
      <c r="AE26" s="228"/>
      <c r="AG26" s="227"/>
      <c r="AI26" s="228"/>
      <c r="AK26" s="227"/>
    </row>
    <row r="27" spans="1:37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AA27" s="228"/>
      <c r="AC27" s="227"/>
      <c r="AE27" s="228"/>
      <c r="AG27" s="227"/>
      <c r="AI27" s="228"/>
      <c r="AK27" s="227"/>
    </row>
    <row r="28" spans="1:37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AA28" s="228"/>
      <c r="AC28" s="227"/>
      <c r="AE28" s="228"/>
      <c r="AG28" s="227"/>
      <c r="AI28" s="228"/>
      <c r="AK28" s="227"/>
    </row>
    <row r="29" spans="1:37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AA29" s="228"/>
      <c r="AC29" s="227"/>
      <c r="AE29" s="228"/>
      <c r="AG29" s="227"/>
      <c r="AI29" s="228"/>
      <c r="AK29" s="227"/>
    </row>
    <row r="30" spans="1:37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AA30" s="228"/>
      <c r="AC30" s="227"/>
      <c r="AE30" s="228"/>
      <c r="AG30" s="227"/>
      <c r="AI30" s="228"/>
      <c r="AK30" s="227"/>
    </row>
    <row r="31" spans="1:37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AA31" s="228"/>
      <c r="AC31" s="227"/>
      <c r="AE31" s="228"/>
      <c r="AG31" s="227"/>
      <c r="AI31" s="228"/>
      <c r="AK31" s="227"/>
    </row>
    <row r="32" spans="1:37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AA32" s="228"/>
      <c r="AC32" s="227"/>
      <c r="AE32" s="228"/>
      <c r="AG32" s="227"/>
      <c r="AI32" s="228"/>
      <c r="AK32" s="227"/>
    </row>
    <row r="33" spans="1:39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30" t="s">
        <v>203</v>
      </c>
      <c r="AA33" s="228"/>
      <c r="AC33" s="227"/>
      <c r="AD33" s="230" t="s">
        <v>204</v>
      </c>
      <c r="AE33" s="228"/>
      <c r="AG33" s="227"/>
      <c r="AH33" s="230" t="s">
        <v>205</v>
      </c>
      <c r="AI33" s="228"/>
      <c r="AK33" s="227"/>
    </row>
    <row r="34" spans="1:39" ht="15" customHeight="1" thickBo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AA34" s="231">
        <v>2021</v>
      </c>
      <c r="AB34" s="231">
        <v>2022</v>
      </c>
      <c r="AC34" s="227"/>
      <c r="AE34" s="231">
        <v>2021</v>
      </c>
      <c r="AF34" s="231">
        <v>2022</v>
      </c>
      <c r="AG34" s="227"/>
      <c r="AI34" s="231">
        <v>2021</v>
      </c>
      <c r="AJ34" s="231">
        <v>2022</v>
      </c>
      <c r="AK34" s="227"/>
    </row>
    <row r="35" spans="1:39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7" t="s">
        <v>191</v>
      </c>
      <c r="AA35" s="228">
        <v>1.107712372789095E-2</v>
      </c>
      <c r="AB35" s="228">
        <v>1.3617729202092192E-2</v>
      </c>
      <c r="AC35" s="227"/>
      <c r="AD35" s="227" t="s">
        <v>191</v>
      </c>
      <c r="AE35" s="228">
        <v>5.7702178807125935E-2</v>
      </c>
      <c r="AF35" s="228">
        <v>-4.2899690826657774E-2</v>
      </c>
      <c r="AG35" s="227"/>
      <c r="AH35" s="227" t="s">
        <v>191</v>
      </c>
      <c r="AI35" s="228">
        <v>3.5561986624737897E-2</v>
      </c>
      <c r="AJ35" s="228">
        <v>-1.7596698122723069E-2</v>
      </c>
      <c r="AK35" s="227"/>
      <c r="AL35" s="232" t="s">
        <v>213</v>
      </c>
      <c r="AM35" s="233">
        <v>2022</v>
      </c>
    </row>
    <row r="36" spans="1:39" ht="15" customHeight="1" thickBo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7" t="s">
        <v>192</v>
      </c>
      <c r="AA36" s="228">
        <v>-2.6407888128539979E-3</v>
      </c>
      <c r="AB36" s="228">
        <v>5.0830838375992473E-3</v>
      </c>
      <c r="AC36" s="227"/>
      <c r="AD36" s="227" t="s">
        <v>192</v>
      </c>
      <c r="AE36" s="228">
        <v>3.552762386362019E-2</v>
      </c>
      <c r="AF36" s="228">
        <v>-4.7422795923507836E-2</v>
      </c>
      <c r="AG36" s="227"/>
      <c r="AH36" s="227" t="s">
        <v>192</v>
      </c>
      <c r="AI36" s="228">
        <v>1.2245191833654018E-2</v>
      </c>
      <c r="AJ36" s="228">
        <v>-1.5256137090447481E-2</v>
      </c>
      <c r="AK36" s="227"/>
      <c r="AL36" s="234" t="s">
        <v>214</v>
      </c>
      <c r="AM36" s="235">
        <v>2021</v>
      </c>
    </row>
    <row r="37" spans="1:39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7" t="s">
        <v>193</v>
      </c>
      <c r="AA37" s="228">
        <v>2.8855395171990778E-2</v>
      </c>
      <c r="AB37" s="228">
        <v>-1.284478356427286E-2</v>
      </c>
      <c r="AC37" s="227"/>
      <c r="AD37" s="227" t="s">
        <v>193</v>
      </c>
      <c r="AE37" s="228">
        <v>5.0681658217141885E-2</v>
      </c>
      <c r="AF37" s="228">
        <v>-5.55630587123494E-2</v>
      </c>
      <c r="AG37" s="227"/>
      <c r="AH37" s="227" t="s">
        <v>193</v>
      </c>
      <c r="AI37" s="228">
        <v>4.1217445412865886E-2</v>
      </c>
      <c r="AJ37" s="228">
        <v>-3.2306988207925116E-2</v>
      </c>
      <c r="AK37" s="227"/>
    </row>
    <row r="38" spans="1:39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7" t="s">
        <v>194</v>
      </c>
      <c r="AA38" s="228">
        <v>6.8715312845533699E-2</v>
      </c>
      <c r="AB38" s="228">
        <v>-1.2023722822037683E-2</v>
      </c>
      <c r="AC38" s="227"/>
      <c r="AD38" s="227" t="s">
        <v>194</v>
      </c>
      <c r="AE38" s="228">
        <v>6.7634882360427612E-2</v>
      </c>
      <c r="AF38" s="228">
        <v>-5.2026269293068451E-2</v>
      </c>
      <c r="AG38" s="227"/>
      <c r="AH38" s="227" t="s">
        <v>194</v>
      </c>
      <c r="AI38" s="228">
        <v>6.8522051849220555E-2</v>
      </c>
      <c r="AJ38" s="228">
        <v>-2.7999117117938396E-2</v>
      </c>
      <c r="AK38" s="227"/>
    </row>
    <row r="39" spans="1:39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7" t="s">
        <v>195</v>
      </c>
      <c r="AA39" s="228">
        <v>9.2903636992539868E-2</v>
      </c>
      <c r="AB39" s="228">
        <v>1.3513406253361638E-2</v>
      </c>
      <c r="AC39" s="227"/>
      <c r="AD39" s="227" t="s">
        <v>195</v>
      </c>
      <c r="AE39" s="228">
        <v>8.0935625370566977E-2</v>
      </c>
      <c r="AF39" s="228">
        <v>-2.376697641821451E-2</v>
      </c>
      <c r="AG39" s="227"/>
      <c r="AH39" s="227" t="s">
        <v>195</v>
      </c>
      <c r="AI39" s="228">
        <v>8.6158597028014441E-2</v>
      </c>
      <c r="AJ39" s="228">
        <v>8.4440500189259633E-4</v>
      </c>
      <c r="AK39" s="227"/>
    </row>
    <row r="40" spans="1:39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7" t="s">
        <v>196</v>
      </c>
      <c r="AA40" s="228">
        <v>0.10074488478716503</v>
      </c>
      <c r="AB40" s="228">
        <v>1.4873865078394033E-2</v>
      </c>
      <c r="AC40" s="227"/>
      <c r="AD40" s="227" t="s">
        <v>196</v>
      </c>
      <c r="AE40" s="228">
        <v>8.4121339467344292E-2</v>
      </c>
      <c r="AF40" s="228">
        <v>-2.3986076114950662E-2</v>
      </c>
      <c r="AG40" s="227"/>
      <c r="AH40" s="227" t="s">
        <v>196</v>
      </c>
      <c r="AI40" s="228">
        <v>9.8328483445521045E-2</v>
      </c>
      <c r="AJ40" s="228">
        <v>2.2550924456453457E-4</v>
      </c>
      <c r="AK40" s="227"/>
    </row>
    <row r="41" spans="1:39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7" t="s">
        <v>197</v>
      </c>
      <c r="AA41" s="228">
        <v>9.4909456423107053E-2</v>
      </c>
      <c r="AB41" s="228">
        <v>1.2042047645319798E-2</v>
      </c>
      <c r="AC41" s="227"/>
      <c r="AD41" s="227" t="s">
        <v>197</v>
      </c>
      <c r="AE41" s="228">
        <v>7.7750834127204627E-2</v>
      </c>
      <c r="AF41" s="228">
        <v>-2.5859921395592948E-2</v>
      </c>
      <c r="AG41" s="227"/>
      <c r="AH41" s="227" t="s">
        <v>197</v>
      </c>
      <c r="AI41" s="228">
        <v>9.940200064407477E-2</v>
      </c>
      <c r="AJ41" s="228">
        <v>-3.2136817372885674E-3</v>
      </c>
      <c r="AK41" s="227"/>
    </row>
    <row r="42" spans="1:39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7" t="s">
        <v>198</v>
      </c>
      <c r="AA42" s="228">
        <v>9.0290162283593392E-2</v>
      </c>
      <c r="AC42" s="227"/>
      <c r="AD42" s="227" t="s">
        <v>198</v>
      </c>
      <c r="AE42" s="228">
        <v>6.8637918315036045E-2</v>
      </c>
      <c r="AG42" s="227"/>
      <c r="AH42" s="227" t="s">
        <v>198</v>
      </c>
      <c r="AI42" s="228">
        <v>9.2844062944951983E-2</v>
      </c>
      <c r="AK42" s="227"/>
    </row>
    <row r="43" spans="1:39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7" t="s">
        <v>199</v>
      </c>
      <c r="AA43" s="228">
        <v>8.2150303625241602E-2</v>
      </c>
      <c r="AC43" s="227"/>
      <c r="AD43" s="227" t="s">
        <v>199</v>
      </c>
      <c r="AE43" s="228">
        <v>5.6846746119525449E-2</v>
      </c>
      <c r="AG43" s="227"/>
      <c r="AH43" s="227" t="s">
        <v>199</v>
      </c>
      <c r="AI43" s="228">
        <v>8.5496124241785196E-2</v>
      </c>
      <c r="AK43" s="227"/>
    </row>
    <row r="44" spans="1:39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7" t="s">
        <v>200</v>
      </c>
      <c r="AA44" s="228">
        <v>7.0817381667195894E-2</v>
      </c>
      <c r="AC44" s="227"/>
      <c r="AD44" s="227" t="s">
        <v>200</v>
      </c>
      <c r="AE44" s="228">
        <v>4.1841214184188825E-2</v>
      </c>
      <c r="AG44" s="227"/>
      <c r="AH44" s="227" t="s">
        <v>200</v>
      </c>
      <c r="AI44" s="228">
        <v>7.0526888604864404E-2</v>
      </c>
      <c r="AK44" s="227"/>
    </row>
    <row r="45" spans="1:39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7" t="s">
        <v>201</v>
      </c>
      <c r="AA45" s="228">
        <v>6.1954659598844726E-2</v>
      </c>
      <c r="AC45" s="227"/>
      <c r="AD45" s="227" t="s">
        <v>201</v>
      </c>
      <c r="AE45" s="228">
        <v>3.0319697512395861E-2</v>
      </c>
      <c r="AG45" s="227"/>
      <c r="AH45" s="227" t="s">
        <v>201</v>
      </c>
      <c r="AI45" s="228">
        <v>6.2552353605993996E-2</v>
      </c>
      <c r="AK45" s="227"/>
    </row>
    <row r="46" spans="1:39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7" t="s">
        <v>202</v>
      </c>
      <c r="AA46" s="228">
        <v>5.6370216489294196E-2</v>
      </c>
      <c r="AC46" s="227"/>
      <c r="AD46" s="227" t="s">
        <v>202</v>
      </c>
      <c r="AE46" s="228">
        <v>2.2421777253976812E-2</v>
      </c>
      <c r="AG46" s="227"/>
      <c r="AH46" s="227" t="s">
        <v>202</v>
      </c>
      <c r="AI46" s="228">
        <v>5.6038250010495713E-2</v>
      </c>
      <c r="AK46" s="227"/>
    </row>
    <row r="47" spans="1:39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</row>
    <row r="48" spans="1:39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1:25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</row>
    <row r="50" spans="1:25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</row>
    <row r="51" spans="1:25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</row>
    <row r="52" spans="1:25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</row>
    <row r="53" spans="1:25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</row>
    <row r="54" spans="1:25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</row>
    <row r="55" spans="1:25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25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25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25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  <row r="59" spans="1:25" ht="15" customHeight="1">
      <c r="A59" s="225"/>
      <c r="B59" s="225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E2A09-97FD-471B-8A3C-B3F1EC8738BF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56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55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54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E4180-3B5F-4EA3-B8A3-A5EB741691E7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16" customWidth="1"/>
    <col min="26" max="27" width="12.85546875" style="216" customWidth="1"/>
    <col min="28" max="28" width="12.85546875" style="39" customWidth="1"/>
    <col min="29" max="29" width="12.85546875" style="217" customWidth="1"/>
    <col min="30" max="31" width="12.85546875" style="39" customWidth="1"/>
    <col min="32" max="32" width="12.85546875" style="217" customWidth="1"/>
    <col min="33" max="34" width="12.85546875" style="39" customWidth="1"/>
    <col min="35" max="35" width="12.85546875" style="217" customWidth="1"/>
    <col min="36" max="41" width="12.85546875" style="39" customWidth="1"/>
    <col min="42" max="45" width="12.85546875" style="216" customWidth="1"/>
    <col min="46" max="63" width="12.85546875" style="151" customWidth="1"/>
    <col min="64" max="16384" width="11.42578125" style="151"/>
  </cols>
  <sheetData>
    <row r="1" spans="1:42" ht="26.25">
      <c r="B1" s="214" t="s">
        <v>215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 t="s">
        <v>216</v>
      </c>
    </row>
    <row r="2" spans="1:42" ht="15" customHeight="1">
      <c r="A2" s="32"/>
      <c r="B2" s="215"/>
      <c r="C2" s="215"/>
      <c r="D2" s="215"/>
      <c r="E2" s="215"/>
      <c r="F2" s="215"/>
      <c r="G2" s="215"/>
      <c r="H2" s="215"/>
      <c r="J2" s="32"/>
      <c r="K2" s="32"/>
      <c r="L2" s="32"/>
      <c r="M2" s="32"/>
      <c r="N2" s="32"/>
      <c r="O2" s="32"/>
      <c r="P2" s="32"/>
      <c r="Q2" s="32"/>
      <c r="R2" s="32"/>
      <c r="S2" s="32"/>
      <c r="T2" s="215"/>
      <c r="U2" s="215"/>
      <c r="V2" s="215"/>
      <c r="W2" s="215"/>
      <c r="X2" s="215"/>
      <c r="Z2" s="216" t="s">
        <v>186</v>
      </c>
      <c r="AB2" s="39" t="s">
        <v>217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  <c r="AB3" s="39" t="s">
        <v>218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AB4" s="39" t="s">
        <v>219</v>
      </c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AB5" s="39" t="s">
        <v>220</v>
      </c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36" t="s">
        <v>188</v>
      </c>
      <c r="AE7" s="236" t="s">
        <v>189</v>
      </c>
      <c r="AH7" s="236" t="s">
        <v>190</v>
      </c>
      <c r="AP7" s="221">
        <v>2022</v>
      </c>
    </row>
    <row r="8" spans="1:42" ht="15" customHeight="1" thickBo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37">
        <v>44317</v>
      </c>
      <c r="AC9" s="217">
        <v>522.706906</v>
      </c>
      <c r="AE9" s="237">
        <v>44317</v>
      </c>
      <c r="AF9" s="217">
        <v>161.265244</v>
      </c>
      <c r="AH9" s="237">
        <v>44317</v>
      </c>
      <c r="AI9" s="217">
        <v>79.880838999999995</v>
      </c>
      <c r="AK9" s="238" t="s">
        <v>211</v>
      </c>
      <c r="AL9" s="239">
        <v>2022</v>
      </c>
      <c r="AP9" s="222">
        <v>7406116</v>
      </c>
    </row>
    <row r="10" spans="1:42" ht="15" customHeight="1" thickBo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37">
        <v>44348</v>
      </c>
      <c r="AC10" s="217">
        <v>527.37724200000002</v>
      </c>
      <c r="AE10" s="237">
        <v>44348</v>
      </c>
      <c r="AF10" s="217">
        <v>161.762745</v>
      </c>
      <c r="AH10" s="237">
        <v>44348</v>
      </c>
      <c r="AI10" s="217">
        <v>80.977176999999998</v>
      </c>
      <c r="AK10" s="240" t="s">
        <v>221</v>
      </c>
      <c r="AL10" s="241">
        <v>2021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37">
        <v>44378</v>
      </c>
      <c r="AC11" s="217">
        <v>531.21098400000005</v>
      </c>
      <c r="AE11" s="237">
        <v>44378</v>
      </c>
      <c r="AF11" s="217">
        <v>162.63255899999999</v>
      </c>
      <c r="AH11" s="237">
        <v>44378</v>
      </c>
      <c r="AI11" s="217">
        <v>82.306852000000006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37">
        <v>44409</v>
      </c>
      <c r="AC12" s="217">
        <v>537.04507799999999</v>
      </c>
      <c r="AE12" s="237">
        <v>44409</v>
      </c>
      <c r="AF12" s="217">
        <v>165.14293799999999</v>
      </c>
      <c r="AH12" s="237">
        <v>44409</v>
      </c>
      <c r="AI12" s="217">
        <v>84.045151000000004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37">
        <v>44440</v>
      </c>
      <c r="AC13" s="217">
        <v>538.74828400000001</v>
      </c>
      <c r="AE13" s="237">
        <v>44440</v>
      </c>
      <c r="AF13" s="217">
        <v>166.10875799999999</v>
      </c>
      <c r="AH13" s="237">
        <v>44440</v>
      </c>
      <c r="AI13" s="217">
        <v>84.124979999999994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37">
        <v>44470</v>
      </c>
      <c r="AC14" s="217">
        <v>539.75075300000003</v>
      </c>
      <c r="AE14" s="237">
        <v>44470</v>
      </c>
      <c r="AF14" s="217">
        <v>167.314605</v>
      </c>
      <c r="AH14" s="237">
        <v>44470</v>
      </c>
      <c r="AI14" s="217">
        <v>84.137287999999998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37">
        <v>44501</v>
      </c>
      <c r="AC15" s="217">
        <v>541.77923399999997</v>
      </c>
      <c r="AE15" s="237">
        <v>44501</v>
      </c>
      <c r="AF15" s="217">
        <v>169.77769900000001</v>
      </c>
      <c r="AH15" s="237">
        <v>44501</v>
      </c>
      <c r="AI15" s="217">
        <v>83.789527000000007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37">
        <v>44531</v>
      </c>
      <c r="AC16" s="217">
        <v>544.40165500000001</v>
      </c>
      <c r="AE16" s="237">
        <v>44531</v>
      </c>
      <c r="AF16" s="217">
        <v>170.85990699999999</v>
      </c>
      <c r="AH16" s="237">
        <v>44531</v>
      </c>
      <c r="AI16" s="217">
        <v>84.980694999999997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37">
        <v>44562</v>
      </c>
      <c r="AC17" s="217">
        <v>548.66491099999996</v>
      </c>
      <c r="AE17" s="237">
        <v>44562</v>
      </c>
      <c r="AF17" s="217">
        <v>172.822993</v>
      </c>
      <c r="AH17" s="237">
        <v>44562</v>
      </c>
      <c r="AI17" s="217">
        <v>86.689920000000001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37">
        <v>44593</v>
      </c>
      <c r="AC18" s="217">
        <v>552.14293599999996</v>
      </c>
      <c r="AE18" s="237">
        <v>44593</v>
      </c>
      <c r="AF18" s="217">
        <v>174.63856899999999</v>
      </c>
      <c r="AH18" s="237">
        <v>44593</v>
      </c>
      <c r="AI18" s="217">
        <v>88.001256999999995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37">
        <v>44621</v>
      </c>
      <c r="AC19" s="217">
        <v>551.66938400000004</v>
      </c>
      <c r="AE19" s="237">
        <v>44621</v>
      </c>
      <c r="AF19" s="217">
        <v>175.33267499999999</v>
      </c>
      <c r="AH19" s="237">
        <v>44621</v>
      </c>
      <c r="AI19" s="217">
        <v>87.711380000000005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37">
        <v>44652</v>
      </c>
      <c r="AC20" s="217">
        <v>554.72084099999995</v>
      </c>
      <c r="AE20" s="237">
        <v>44652</v>
      </c>
      <c r="AF20" s="217">
        <v>177.67643899999999</v>
      </c>
      <c r="AH20" s="237">
        <v>44652</v>
      </c>
      <c r="AI20" s="217">
        <v>88.352429000000001</v>
      </c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AB21" s="237">
        <v>44682</v>
      </c>
      <c r="AC21" s="217">
        <v>560.560295</v>
      </c>
      <c r="AE21" s="237">
        <v>44682</v>
      </c>
      <c r="AF21" s="217">
        <v>179.30379099999999</v>
      </c>
      <c r="AH21" s="237">
        <v>44682</v>
      </c>
      <c r="AI21" s="217">
        <v>89.661679000000007</v>
      </c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B22" s="237">
        <v>44714</v>
      </c>
      <c r="AC22" s="217">
        <v>563.88575800000001</v>
      </c>
      <c r="AE22" s="237">
        <v>44714</v>
      </c>
      <c r="AF22" s="217">
        <v>180.98386099999999</v>
      </c>
      <c r="AH22" s="237">
        <v>44714</v>
      </c>
      <c r="AI22" s="217">
        <v>90.556487000000004</v>
      </c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B23" s="237">
        <v>44746</v>
      </c>
      <c r="AC23" s="217">
        <v>565.98780199999999</v>
      </c>
      <c r="AE23" s="237">
        <v>44746</v>
      </c>
      <c r="AF23" s="217">
        <v>182.73262700000001</v>
      </c>
      <c r="AH23" s="237">
        <v>44746</v>
      </c>
      <c r="AI23" s="217">
        <v>90.760827000000006</v>
      </c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B24" s="237">
        <v>44778</v>
      </c>
      <c r="AC24" s="217">
        <v>564.38430900000003</v>
      </c>
      <c r="AE24" s="237">
        <v>44778</v>
      </c>
      <c r="AF24" s="217">
        <v>181.57939099999999</v>
      </c>
      <c r="AH24" s="237">
        <v>44778</v>
      </c>
      <c r="AI24" s="217">
        <v>90.884389999999996</v>
      </c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B25" s="242"/>
      <c r="AE25" s="242"/>
      <c r="AH25" s="24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B26" s="242"/>
      <c r="AE26" s="242"/>
      <c r="AH26" s="24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B27" s="242"/>
      <c r="AE27" s="242"/>
      <c r="AH27" s="24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B28" s="242"/>
      <c r="AE28" s="242"/>
      <c r="AH28" s="24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B29" s="242"/>
      <c r="AE29" s="242"/>
      <c r="AH29" s="24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B30" s="242"/>
      <c r="AE30" s="242"/>
      <c r="AH30" s="24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B31" s="242"/>
      <c r="AE31" s="242"/>
      <c r="AH31" s="24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AB32" s="242"/>
      <c r="AE32" s="242"/>
      <c r="AH32" s="242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36" t="s">
        <v>203</v>
      </c>
      <c r="AE34" s="236" t="s">
        <v>204</v>
      </c>
      <c r="AH34" s="236" t="s">
        <v>222</v>
      </c>
      <c r="AP34" s="221">
        <v>2022</v>
      </c>
    </row>
    <row r="35" spans="1:42" ht="15" customHeight="1" thickBo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37">
        <v>44317</v>
      </c>
      <c r="AC36" s="217">
        <v>271.17265500000002</v>
      </c>
      <c r="AE36" s="237">
        <v>44317</v>
      </c>
      <c r="AF36" s="217">
        <v>199.80040500000001</v>
      </c>
      <c r="AH36" s="237">
        <v>44317</v>
      </c>
      <c r="AI36" s="217">
        <v>17.345535000000002</v>
      </c>
      <c r="AK36" s="238" t="s">
        <v>213</v>
      </c>
      <c r="AL36" s="239">
        <v>2022</v>
      </c>
      <c r="AP36" s="222">
        <v>1349473</v>
      </c>
    </row>
    <row r="37" spans="1:42" ht="15" customHeight="1" thickBo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37">
        <v>44348</v>
      </c>
      <c r="AC37" s="217">
        <v>274.06256999999999</v>
      </c>
      <c r="AE37" s="237">
        <v>44348</v>
      </c>
      <c r="AF37" s="217">
        <v>201.31011799999999</v>
      </c>
      <c r="AH37" s="237">
        <v>44348</v>
      </c>
      <c r="AI37" s="217">
        <v>17.552098999999998</v>
      </c>
      <c r="AK37" s="240" t="s">
        <v>223</v>
      </c>
      <c r="AL37" s="241">
        <v>2021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37">
        <v>44378</v>
      </c>
      <c r="AC38" s="217">
        <v>275.44546300000002</v>
      </c>
      <c r="AE38" s="237">
        <v>44378</v>
      </c>
      <c r="AF38" s="217">
        <v>201.99906300000001</v>
      </c>
      <c r="AH38" s="237">
        <v>44378</v>
      </c>
      <c r="AI38" s="217">
        <v>17.700386000000002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37">
        <v>44409</v>
      </c>
      <c r="AC39" s="217">
        <v>276.747367</v>
      </c>
      <c r="AE39" s="237">
        <v>44409</v>
      </c>
      <c r="AF39" s="217">
        <v>202.157746</v>
      </c>
      <c r="AH39" s="237">
        <v>44409</v>
      </c>
      <c r="AI39" s="217">
        <v>17.774260999999999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37">
        <v>44440</v>
      </c>
      <c r="AC40" s="217">
        <v>277.17386299999998</v>
      </c>
      <c r="AE40" s="237">
        <v>44440</v>
      </c>
      <c r="AF40" s="217">
        <v>201.62899400000001</v>
      </c>
      <c r="AH40" s="237">
        <v>44440</v>
      </c>
      <c r="AI40" s="217">
        <v>17.816631999999998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37">
        <v>44470</v>
      </c>
      <c r="AC41" s="217">
        <v>276.67334599999998</v>
      </c>
      <c r="AE41" s="237">
        <v>44470</v>
      </c>
      <c r="AF41" s="217">
        <v>200.251473</v>
      </c>
      <c r="AH41" s="237">
        <v>44470</v>
      </c>
      <c r="AI41" s="217">
        <v>17.741454999999998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37">
        <v>44501</v>
      </c>
      <c r="AC42" s="217">
        <v>276.22528</v>
      </c>
      <c r="AE42" s="237">
        <v>44501</v>
      </c>
      <c r="AF42" s="217">
        <v>198.95327700000001</v>
      </c>
      <c r="AH42" s="237">
        <v>44501</v>
      </c>
      <c r="AI42" s="217">
        <v>17.724955000000001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37">
        <v>44531</v>
      </c>
      <c r="AC43" s="217">
        <v>276.19818800000002</v>
      </c>
      <c r="AE43" s="237">
        <v>44531</v>
      </c>
      <c r="AF43" s="217">
        <v>197.95181099999999</v>
      </c>
      <c r="AH43" s="237">
        <v>44531</v>
      </c>
      <c r="AI43" s="217">
        <v>17.709254999999999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37">
        <v>44562</v>
      </c>
      <c r="AC44" s="217">
        <v>276.49715800000001</v>
      </c>
      <c r="AE44" s="237">
        <v>44562</v>
      </c>
      <c r="AF44" s="217">
        <v>197.236662</v>
      </c>
      <c r="AH44" s="237">
        <v>44562</v>
      </c>
      <c r="AI44" s="217">
        <v>17.683085999999999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37">
        <v>44593</v>
      </c>
      <c r="AC45" s="217">
        <v>276.41863699999999</v>
      </c>
      <c r="AE45" s="237">
        <v>44593</v>
      </c>
      <c r="AF45" s="217">
        <v>196.424744</v>
      </c>
      <c r="AH45" s="237">
        <v>44593</v>
      </c>
      <c r="AI45" s="217">
        <v>17.665714000000001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37">
        <v>44621</v>
      </c>
      <c r="AC46" s="217">
        <v>275.33436399999999</v>
      </c>
      <c r="AE46" s="237">
        <v>44621</v>
      </c>
      <c r="AF46" s="217">
        <v>195.23077799999999</v>
      </c>
      <c r="AH46" s="237">
        <v>44621</v>
      </c>
      <c r="AI46" s="217">
        <v>17.569132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37">
        <v>44652</v>
      </c>
      <c r="AC47" s="217">
        <v>275.10316799999998</v>
      </c>
      <c r="AE47" s="237">
        <v>44652</v>
      </c>
      <c r="AF47" s="217">
        <v>194.50659300000001</v>
      </c>
      <c r="AH47" s="237">
        <v>44652</v>
      </c>
      <c r="AI47" s="217">
        <v>17.545867999999999</v>
      </c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AB48" s="237">
        <v>44682</v>
      </c>
      <c r="AC48" s="217">
        <v>277.74408499999998</v>
      </c>
      <c r="AE48" s="237">
        <v>44682</v>
      </c>
      <c r="AF48" s="217">
        <v>195.98914300000001</v>
      </c>
      <c r="AH48" s="237">
        <v>44682</v>
      </c>
      <c r="AI48" s="217">
        <v>17.715394</v>
      </c>
    </row>
    <row r="49" spans="1:35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AB49" s="237">
        <v>44714</v>
      </c>
      <c r="AC49" s="217">
        <v>278.24818900000002</v>
      </c>
      <c r="AE49" s="237">
        <v>44714</v>
      </c>
      <c r="AF49" s="217">
        <v>195.573759</v>
      </c>
      <c r="AH49" s="237">
        <v>44714</v>
      </c>
      <c r="AI49" s="217">
        <v>17.711227999999998</v>
      </c>
    </row>
    <row r="50" spans="1:35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AB50" s="237">
        <v>44746</v>
      </c>
      <c r="AC50" s="217">
        <v>278.14271100000002</v>
      </c>
      <c r="AE50" s="237">
        <v>44746</v>
      </c>
      <c r="AF50" s="217">
        <v>194.94725399999999</v>
      </c>
      <c r="AH50" s="237">
        <v>44746</v>
      </c>
      <c r="AI50" s="217">
        <v>17.676144000000001</v>
      </c>
    </row>
    <row r="51" spans="1:35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AB51" s="237">
        <v>44778</v>
      </c>
      <c r="AC51" s="217">
        <v>277.53878700000001</v>
      </c>
      <c r="AE51" s="237">
        <v>44778</v>
      </c>
      <c r="AF51" s="217">
        <v>194.333505</v>
      </c>
      <c r="AH51" s="237">
        <v>44778</v>
      </c>
      <c r="AI51" s="217">
        <v>17.681687</v>
      </c>
    </row>
    <row r="52" spans="1:35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AB52" s="242"/>
      <c r="AE52" s="242"/>
      <c r="AH52" s="242"/>
    </row>
    <row r="53" spans="1:35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AB53" s="242"/>
      <c r="AE53" s="242"/>
      <c r="AH53" s="242"/>
    </row>
    <row r="54" spans="1:35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  <c r="AB54" s="242"/>
      <c r="AE54" s="242"/>
      <c r="AH54" s="242"/>
    </row>
    <row r="55" spans="1:35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  <c r="AB55" s="242"/>
      <c r="AE55" s="242"/>
      <c r="AH55" s="242"/>
    </row>
    <row r="56" spans="1:35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  <c r="AB56" s="242"/>
      <c r="AE56" s="242"/>
      <c r="AH56" s="242"/>
    </row>
    <row r="57" spans="1:35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  <c r="AB57" s="242"/>
      <c r="AH57" s="242"/>
    </row>
    <row r="58" spans="1:35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  <c r="AH58" s="242"/>
    </row>
    <row r="59" spans="1:35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35" ht="15" customHeight="1">
      <c r="Z60" s="222"/>
      <c r="AA60" s="222"/>
    </row>
    <row r="61" spans="1:35" ht="15" customHeight="1">
      <c r="Z61" s="222"/>
      <c r="AA61" s="222"/>
    </row>
    <row r="62" spans="1:35" ht="15" customHeight="1">
      <c r="Z62" s="222"/>
      <c r="AA62" s="222"/>
    </row>
    <row r="63" spans="1:35" ht="15" customHeight="1">
      <c r="Z63" s="222"/>
      <c r="AA63" s="222"/>
    </row>
    <row r="64" spans="1:35" ht="15" customHeight="1">
      <c r="Z64" s="222"/>
      <c r="AA64" s="222"/>
    </row>
    <row r="65" spans="26:27" ht="15" customHeight="1">
      <c r="Z65" s="222"/>
      <c r="AA65" s="222"/>
    </row>
  </sheetData>
  <pageMargins left="0.63" right="0.25" top="0.47" bottom="0.19" header="0.3" footer="0.15"/>
  <pageSetup paperSize="9" scale="54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C0430-0B30-4B10-9330-31912061BBD3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3" customWidth="1"/>
    <col min="2" max="8" width="11.5703125" style="223" customWidth="1"/>
    <col min="9" max="9" width="3.7109375" style="223" customWidth="1"/>
    <col min="10" max="16" width="11.5703125" style="223" customWidth="1"/>
    <col min="17" max="17" width="3.7109375" style="223" customWidth="1"/>
    <col min="18" max="25" width="11.5703125" style="223" customWidth="1"/>
    <col min="26" max="26" width="12.85546875" style="227" customWidth="1"/>
    <col min="27" max="27" width="12.85546875" style="228" customWidth="1"/>
    <col min="28" max="29" width="12.85546875" style="227" customWidth="1"/>
    <col min="30" max="30" width="12.85546875" style="228" customWidth="1"/>
    <col min="31" max="32" width="12.85546875" style="227" customWidth="1"/>
    <col min="33" max="33" width="12.85546875" style="228" customWidth="1"/>
    <col min="34" max="43" width="12.85546875" style="227" customWidth="1"/>
    <col min="44" max="45" width="12.85546875" style="226" customWidth="1"/>
    <col min="46" max="47" width="12.85546875" style="247" customWidth="1"/>
    <col min="48" max="63" width="12.85546875" style="223" customWidth="1"/>
    <col min="64" max="16384" width="11.42578125" style="223"/>
  </cols>
  <sheetData>
    <row r="1" spans="1:36" ht="26.25">
      <c r="B1" s="214" t="s">
        <v>224</v>
      </c>
      <c r="C1" s="243"/>
      <c r="D1" s="243"/>
      <c r="E1" s="243"/>
      <c r="F1" s="243"/>
      <c r="G1" s="243"/>
      <c r="H1" s="243"/>
      <c r="I1" s="243"/>
      <c r="J1" s="243"/>
      <c r="K1" s="243"/>
      <c r="T1" s="225"/>
      <c r="U1" s="225"/>
      <c r="V1" s="225"/>
      <c r="W1" s="225"/>
      <c r="X1" s="225"/>
      <c r="Y1" s="225"/>
      <c r="Z1" s="227" t="s">
        <v>216</v>
      </c>
    </row>
    <row r="2" spans="1:36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7" t="s">
        <v>225</v>
      </c>
    </row>
    <row r="3" spans="1:36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7" t="s">
        <v>226</v>
      </c>
    </row>
    <row r="4" spans="1:36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7" t="s">
        <v>219</v>
      </c>
    </row>
    <row r="5" spans="1:36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Z5" s="227" t="s">
        <v>220</v>
      </c>
    </row>
    <row r="6" spans="1:36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</row>
    <row r="7" spans="1:36" ht="15" customHeigh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Y7" s="225"/>
      <c r="Z7" s="230" t="s">
        <v>188</v>
      </c>
      <c r="AC7" s="230" t="s">
        <v>189</v>
      </c>
      <c r="AF7" s="230" t="s">
        <v>190</v>
      </c>
    </row>
    <row r="8" spans="1:36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AB8" s="244"/>
    </row>
    <row r="9" spans="1:36" ht="15" customHeigh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45">
        <v>44317</v>
      </c>
      <c r="AA9" s="228">
        <v>-3.2296930744679743E-2</v>
      </c>
      <c r="AC9" s="245">
        <v>44317</v>
      </c>
      <c r="AD9" s="228">
        <v>-0.11998134809660414</v>
      </c>
      <c r="AF9" s="245">
        <v>44317</v>
      </c>
      <c r="AG9" s="228">
        <v>-3.7170017837479606E-2</v>
      </c>
      <c r="AI9" s="227" t="s">
        <v>211</v>
      </c>
      <c r="AJ9" s="227">
        <v>2022</v>
      </c>
    </row>
    <row r="10" spans="1:36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45">
        <v>44348</v>
      </c>
      <c r="AA10" s="228">
        <v>-1.1005170745848858E-2</v>
      </c>
      <c r="AC10" s="245">
        <v>44348</v>
      </c>
      <c r="AD10" s="228">
        <v>-0.10232649483950539</v>
      </c>
      <c r="AF10" s="245">
        <v>44348</v>
      </c>
      <c r="AG10" s="228">
        <v>-1.2050849946496668E-2</v>
      </c>
      <c r="AI10" s="227" t="s">
        <v>221</v>
      </c>
      <c r="AJ10" s="227">
        <v>2021</v>
      </c>
    </row>
    <row r="11" spans="1:36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45">
        <v>44378</v>
      </c>
      <c r="AA11" s="228">
        <v>8.66948879794208E-3</v>
      </c>
      <c r="AC11" s="245">
        <v>44378</v>
      </c>
      <c r="AD11" s="228">
        <v>-8.4529350113766957E-2</v>
      </c>
      <c r="AF11" s="245">
        <v>44378</v>
      </c>
      <c r="AG11" s="228">
        <v>2.5150005073011385E-2</v>
      </c>
    </row>
    <row r="12" spans="1:36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45">
        <v>44409</v>
      </c>
      <c r="AA12" s="228">
        <v>2.9931900021573341E-2</v>
      </c>
      <c r="AC12" s="245">
        <v>44409</v>
      </c>
      <c r="AD12" s="228">
        <v>-5.1002474440878132E-2</v>
      </c>
      <c r="AF12" s="245">
        <v>44409</v>
      </c>
      <c r="AG12" s="228">
        <v>6.3674387055334444E-2</v>
      </c>
      <c r="AI12" s="227" t="s">
        <v>227</v>
      </c>
      <c r="AJ12" s="227">
        <v>2021</v>
      </c>
    </row>
    <row r="13" spans="1:36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45">
        <v>44440</v>
      </c>
      <c r="AA13" s="228">
        <v>3.97519268810737E-2</v>
      </c>
      <c r="AC13" s="245">
        <v>44440</v>
      </c>
      <c r="AD13" s="228">
        <v>-3.3297327642771393E-2</v>
      </c>
      <c r="AF13" s="245">
        <v>44440</v>
      </c>
      <c r="AG13" s="228">
        <v>7.594563941478924E-2</v>
      </c>
      <c r="AI13" s="227" t="s">
        <v>228</v>
      </c>
      <c r="AJ13" s="227">
        <v>2020</v>
      </c>
    </row>
    <row r="14" spans="1:36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45">
        <v>44470</v>
      </c>
      <c r="AA14" s="228">
        <v>4.7019546728201363E-2</v>
      </c>
      <c r="AC14" s="245">
        <v>44470</v>
      </c>
      <c r="AD14" s="228">
        <v>-1.5802786353800967E-2</v>
      </c>
      <c r="AF14" s="245">
        <v>44470</v>
      </c>
      <c r="AG14" s="228">
        <v>8.1584418758764626E-2</v>
      </c>
    </row>
    <row r="15" spans="1:36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45">
        <v>44501</v>
      </c>
      <c r="AA15" s="228">
        <v>5.085808247340836E-2</v>
      </c>
      <c r="AC15" s="245">
        <v>44501</v>
      </c>
      <c r="AD15" s="228">
        <v>9.0658047011240236E-3</v>
      </c>
      <c r="AF15" s="245">
        <v>44501</v>
      </c>
      <c r="AG15" s="228">
        <v>7.6307982020327222E-2</v>
      </c>
    </row>
    <row r="16" spans="1:36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45">
        <v>44531</v>
      </c>
      <c r="AA16" s="228">
        <v>5.608495042650645E-2</v>
      </c>
      <c r="AC16" s="245">
        <v>44531</v>
      </c>
      <c r="AD16" s="228">
        <v>2.3705487428082678E-2</v>
      </c>
      <c r="AF16" s="245">
        <v>44531</v>
      </c>
      <c r="AG16" s="228">
        <v>0.10195977755221521</v>
      </c>
    </row>
    <row r="17" spans="1:33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45">
        <v>44562</v>
      </c>
      <c r="AA17" s="228">
        <v>7.1227417592410941E-2</v>
      </c>
      <c r="AC17" s="245">
        <v>44562</v>
      </c>
      <c r="AD17" s="228">
        <v>5.3519169791040752E-2</v>
      </c>
      <c r="AF17" s="245">
        <v>44562</v>
      </c>
      <c r="AG17" s="228">
        <v>0.1334081155887506</v>
      </c>
    </row>
    <row r="18" spans="1:33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45">
        <v>44593</v>
      </c>
      <c r="AA18" s="228">
        <v>8.3562457782957289E-2</v>
      </c>
      <c r="AC18" s="245">
        <v>44593</v>
      </c>
      <c r="AD18" s="228">
        <v>7.6773347988849994E-2</v>
      </c>
      <c r="AF18" s="245">
        <v>44593</v>
      </c>
      <c r="AG18" s="228">
        <v>0.1555430364760727</v>
      </c>
    </row>
    <row r="19" spans="1:33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45">
        <v>44621</v>
      </c>
      <c r="AA19" s="228">
        <v>7.8080732102192199E-2</v>
      </c>
      <c r="AC19" s="245">
        <v>44621</v>
      </c>
      <c r="AD19" s="228">
        <v>8.4742533114256557E-2</v>
      </c>
      <c r="AF19" s="245">
        <v>44621</v>
      </c>
      <c r="AG19" s="228">
        <v>0.14259110757126067</v>
      </c>
    </row>
    <row r="20" spans="1:33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45">
        <v>44652</v>
      </c>
      <c r="AA20" s="228">
        <v>7.6313070552057813E-2</v>
      </c>
      <c r="AC20" s="245">
        <v>44652</v>
      </c>
      <c r="AD20" s="228">
        <v>0.11097691956717298</v>
      </c>
      <c r="AF20" s="245">
        <v>44652</v>
      </c>
      <c r="AG20" s="228">
        <v>0.1326808570134152</v>
      </c>
    </row>
    <row r="21" spans="1:33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45">
        <v>44682</v>
      </c>
      <c r="AA21" s="228">
        <v>7.2394562929306266E-2</v>
      </c>
      <c r="AC21" s="245">
        <v>44682</v>
      </c>
      <c r="AD21" s="228">
        <v>0.11185638363589362</v>
      </c>
      <c r="AF21" s="245">
        <v>44682</v>
      </c>
      <c r="AG21" s="228">
        <v>0.12244288020059485</v>
      </c>
    </row>
    <row r="22" spans="1:33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45">
        <v>44714</v>
      </c>
      <c r="AA22" s="228">
        <v>6.9203336991928807E-2</v>
      </c>
      <c r="AC22" s="245">
        <v>44714</v>
      </c>
      <c r="AD22" s="228">
        <v>0.11882288471304064</v>
      </c>
      <c r="AF22" s="245">
        <v>44714</v>
      </c>
      <c r="AG22" s="228">
        <v>0.11829641826116016</v>
      </c>
    </row>
    <row r="23" spans="1:33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45">
        <v>44746</v>
      </c>
      <c r="AA23" s="228">
        <v>6.5443991271084065E-2</v>
      </c>
      <c r="AC23" s="245">
        <v>44746</v>
      </c>
      <c r="AD23" s="228">
        <v>0.12359190634146017</v>
      </c>
      <c r="AF23" s="245">
        <v>44746</v>
      </c>
      <c r="AG23" s="228">
        <v>0.1027128944258493</v>
      </c>
    </row>
    <row r="24" spans="1:33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46"/>
      <c r="AC24" s="246"/>
      <c r="AF24" s="246"/>
    </row>
    <row r="25" spans="1:33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46"/>
      <c r="AF25" s="246"/>
    </row>
    <row r="26" spans="1:33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</row>
    <row r="27" spans="1:33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</row>
    <row r="28" spans="1:33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</row>
    <row r="29" spans="1:33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</row>
    <row r="30" spans="1:33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</row>
    <row r="31" spans="1:33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</row>
    <row r="32" spans="1:33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</row>
    <row r="33" spans="1:36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</row>
    <row r="34" spans="1:36" ht="1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30" t="s">
        <v>203</v>
      </c>
      <c r="AC34" s="230" t="s">
        <v>204</v>
      </c>
      <c r="AF34" s="230" t="s">
        <v>205</v>
      </c>
    </row>
    <row r="35" spans="1:36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</row>
    <row r="36" spans="1:36" ht="15" customHeigh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45">
        <v>44317</v>
      </c>
      <c r="AA36" s="228">
        <v>3.3176820471204849E-2</v>
      </c>
      <c r="AC36" s="245">
        <v>44317</v>
      </c>
      <c r="AD36" s="228">
        <v>5.6149073775790724E-2</v>
      </c>
      <c r="AF36" s="245">
        <v>44317</v>
      </c>
      <c r="AG36" s="228">
        <v>3.0713666235557043E-2</v>
      </c>
      <c r="AI36" s="227" t="s">
        <v>213</v>
      </c>
      <c r="AJ36" s="227">
        <v>2022</v>
      </c>
    </row>
    <row r="37" spans="1:36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45">
        <v>44348</v>
      </c>
      <c r="AA37" s="228">
        <v>5.4478845436970291E-2</v>
      </c>
      <c r="AC37" s="245">
        <v>44348</v>
      </c>
      <c r="AD37" s="228">
        <v>6.6461848107498292E-2</v>
      </c>
      <c r="AF37" s="245">
        <v>44348</v>
      </c>
      <c r="AG37" s="228">
        <v>5.3775140462097824E-2</v>
      </c>
      <c r="AI37" s="227" t="s">
        <v>223</v>
      </c>
      <c r="AJ37" s="227">
        <v>2021</v>
      </c>
    </row>
    <row r="38" spans="1:36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45">
        <v>44378</v>
      </c>
      <c r="AA38" s="228">
        <v>6.8277349830211873E-2</v>
      </c>
      <c r="AC38" s="245">
        <v>44378</v>
      </c>
      <c r="AD38" s="228">
        <v>8.08038726901944E-2</v>
      </c>
      <c r="AF38" s="245">
        <v>44378</v>
      </c>
      <c r="AG38" s="228">
        <v>7.2996350315848127E-2</v>
      </c>
    </row>
    <row r="39" spans="1:36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45">
        <v>44409</v>
      </c>
      <c r="AA39" s="228">
        <v>7.3581722612025266E-2</v>
      </c>
      <c r="AC39" s="245">
        <v>44409</v>
      </c>
      <c r="AD39" s="228">
        <v>7.8527995959128849E-2</v>
      </c>
      <c r="AF39" s="245">
        <v>44409</v>
      </c>
      <c r="AG39" s="228">
        <v>7.8639977385228974E-2</v>
      </c>
      <c r="AI39" s="227" t="s">
        <v>229</v>
      </c>
      <c r="AJ39" s="227">
        <v>2021</v>
      </c>
    </row>
    <row r="40" spans="1:36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45">
        <v>44440</v>
      </c>
      <c r="AA40" s="228">
        <v>7.5245212739847314E-2</v>
      </c>
      <c r="AC40" s="245">
        <v>44440</v>
      </c>
      <c r="AD40" s="228">
        <v>7.1150979713181212E-2</v>
      </c>
      <c r="AF40" s="245">
        <v>44440</v>
      </c>
      <c r="AG40" s="228">
        <v>8.127261172729433E-2</v>
      </c>
      <c r="AI40" s="227" t="s">
        <v>230</v>
      </c>
      <c r="AJ40" s="227">
        <v>2020</v>
      </c>
    </row>
    <row r="41" spans="1:36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45">
        <v>44470</v>
      </c>
      <c r="AA41" s="228">
        <v>7.4580264859136353E-2</v>
      </c>
      <c r="AC41" s="245">
        <v>44470</v>
      </c>
      <c r="AD41" s="228">
        <v>5.9588156124762294E-2</v>
      </c>
      <c r="AF41" s="245">
        <v>44470</v>
      </c>
      <c r="AG41" s="228">
        <v>7.6571233412972506E-2</v>
      </c>
    </row>
    <row r="42" spans="1:36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45">
        <v>44501</v>
      </c>
      <c r="AA42" s="228">
        <v>6.537393231964686E-2</v>
      </c>
      <c r="AC42" s="245">
        <v>44501</v>
      </c>
      <c r="AD42" s="228">
        <v>4.0020850607342881E-2</v>
      </c>
      <c r="AF42" s="245">
        <v>44501</v>
      </c>
      <c r="AG42" s="228">
        <v>6.6674097100036675E-2</v>
      </c>
    </row>
    <row r="43" spans="1:36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45">
        <v>44531</v>
      </c>
      <c r="AA43" s="228">
        <v>5.6370216489294196E-2</v>
      </c>
      <c r="AC43" s="245">
        <v>44531</v>
      </c>
      <c r="AD43" s="228">
        <v>2.2421777253976812E-2</v>
      </c>
      <c r="AF43" s="245">
        <v>44531</v>
      </c>
      <c r="AG43" s="228">
        <v>5.6038250010495713E-2</v>
      </c>
    </row>
    <row r="44" spans="1:36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45">
        <v>44562</v>
      </c>
      <c r="AA44" s="228">
        <v>5.6541730906002952E-2</v>
      </c>
      <c r="AC44" s="245">
        <v>44562</v>
      </c>
      <c r="AD44" s="228">
        <v>1.3965485222009164E-2</v>
      </c>
      <c r="AF44" s="245">
        <v>44562</v>
      </c>
      <c r="AG44" s="228">
        <v>5.1275982464107132E-2</v>
      </c>
    </row>
    <row r="45" spans="1:36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45">
        <v>44593</v>
      </c>
      <c r="AA45" s="228">
        <v>5.7677949004432211E-2</v>
      </c>
      <c r="AC45" s="245">
        <v>44593</v>
      </c>
      <c r="AD45" s="228">
        <v>8.7786489405812067E-3</v>
      </c>
      <c r="AF45" s="245">
        <v>44593</v>
      </c>
      <c r="AG45" s="228">
        <v>5.127725370591122E-2</v>
      </c>
    </row>
    <row r="46" spans="1:36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45">
        <v>44621</v>
      </c>
      <c r="AA46" s="228">
        <v>4.5523648250621565E-2</v>
      </c>
      <c r="AC46" s="245">
        <v>44621</v>
      </c>
      <c r="AD46" s="228">
        <v>-3.7863608876990895E-3</v>
      </c>
      <c r="AF46" s="245">
        <v>44621</v>
      </c>
      <c r="AG46" s="228">
        <v>3.7063786393869119E-2</v>
      </c>
    </row>
    <row r="47" spans="1:36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45">
        <v>44652</v>
      </c>
      <c r="AA47" s="228">
        <v>2.913249490708722E-2</v>
      </c>
      <c r="AC47" s="245">
        <v>44652</v>
      </c>
      <c r="AD47" s="228">
        <v>-1.6677794302476911E-2</v>
      </c>
      <c r="AF47" s="245">
        <v>44652</v>
      </c>
      <c r="AG47" s="228">
        <v>2.3455283267629311E-2</v>
      </c>
    </row>
    <row r="48" spans="1:36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45">
        <v>44682</v>
      </c>
      <c r="AA48" s="228">
        <v>2.4188659435443471E-2</v>
      </c>
      <c r="AC48" s="245">
        <v>44682</v>
      </c>
      <c r="AD48" s="228">
        <v>-1.904209853828874E-2</v>
      </c>
      <c r="AF48" s="245">
        <v>44682</v>
      </c>
      <c r="AG48" s="228">
        <v>2.1281096259066032E-2</v>
      </c>
    </row>
    <row r="49" spans="1:33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45">
        <v>44714</v>
      </c>
      <c r="AA49" s="228">
        <v>1.5228245141246361E-2</v>
      </c>
      <c r="AC49" s="245">
        <v>44714</v>
      </c>
      <c r="AD49" s="228">
        <v>-2.8462136215130586E-2</v>
      </c>
      <c r="AF49" s="245">
        <v>44714</v>
      </c>
      <c r="AG49" s="228">
        <v>9.0246756242657964E-3</v>
      </c>
    </row>
    <row r="50" spans="1:33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45">
        <v>44746</v>
      </c>
      <c r="AA50" s="228">
        <v>9.7482854527903839E-3</v>
      </c>
      <c r="AC50" s="245">
        <v>44746</v>
      </c>
      <c r="AD50" s="228">
        <v>-3.4877221187902305E-2</v>
      </c>
      <c r="AF50" s="245">
        <v>44746</v>
      </c>
      <c r="AG50" s="228">
        <v>-1.4106472028349514E-3</v>
      </c>
    </row>
    <row r="51" spans="1:33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46"/>
      <c r="AC51" s="246"/>
      <c r="AF51" s="246"/>
    </row>
    <row r="52" spans="1:33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46"/>
      <c r="AF52" s="246"/>
    </row>
    <row r="53" spans="1:33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46"/>
      <c r="AF53" s="246"/>
    </row>
    <row r="54" spans="1:33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AF54" s="246"/>
    </row>
    <row r="55" spans="1:33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33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33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33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17BFA-E5B3-46B2-9721-4CA7FFB759AE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33381518</v>
      </c>
      <c r="D8" s="184">
        <v>29121742</v>
      </c>
      <c r="E8" s="185">
        <v>-4259776</v>
      </c>
      <c r="F8" s="186">
        <v>-12.760881635161111</v>
      </c>
      <c r="G8" s="187">
        <v>0</v>
      </c>
      <c r="H8" s="184">
        <v>0</v>
      </c>
      <c r="I8" s="185">
        <v>0</v>
      </c>
      <c r="J8" s="186" t="s">
        <v>151</v>
      </c>
      <c r="K8" s="187">
        <v>1060</v>
      </c>
      <c r="L8" s="184">
        <v>3451</v>
      </c>
      <c r="M8" s="185">
        <v>2391</v>
      </c>
      <c r="N8" s="186">
        <v>225.56603773584911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8701426</v>
      </c>
      <c r="D9" s="184">
        <v>5562983</v>
      </c>
      <c r="E9" s="185">
        <v>-3138443</v>
      </c>
      <c r="F9" s="186">
        <v>-36.068145611995092</v>
      </c>
      <c r="G9" s="187">
        <v>0</v>
      </c>
      <c r="H9" s="184">
        <v>0</v>
      </c>
      <c r="I9" s="185">
        <v>0</v>
      </c>
      <c r="J9" s="186" t="s">
        <v>151</v>
      </c>
      <c r="K9" s="187">
        <v>230921</v>
      </c>
      <c r="L9" s="184">
        <v>239418</v>
      </c>
      <c r="M9" s="185">
        <v>8497</v>
      </c>
      <c r="N9" s="186">
        <v>3.6796133742708581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11908158</v>
      </c>
      <c r="D10" s="184">
        <v>11949569</v>
      </c>
      <c r="E10" s="185">
        <v>41411</v>
      </c>
      <c r="F10" s="186">
        <v>0.34775319575034302</v>
      </c>
      <c r="G10" s="187">
        <v>0</v>
      </c>
      <c r="H10" s="184">
        <v>0</v>
      </c>
      <c r="I10" s="185">
        <v>0</v>
      </c>
      <c r="J10" s="186" t="s">
        <v>151</v>
      </c>
      <c r="K10" s="187">
        <v>13335</v>
      </c>
      <c r="L10" s="184">
        <v>18134</v>
      </c>
      <c r="M10" s="185">
        <v>4799</v>
      </c>
      <c r="N10" s="186">
        <v>35.988001499812533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8717306</v>
      </c>
      <c r="D11" s="184">
        <v>10554436</v>
      </c>
      <c r="E11" s="185">
        <v>1837130</v>
      </c>
      <c r="F11" s="186">
        <v>21.07451545236567</v>
      </c>
      <c r="G11" s="187">
        <v>0</v>
      </c>
      <c r="H11" s="184">
        <v>0</v>
      </c>
      <c r="I11" s="185">
        <v>0</v>
      </c>
      <c r="J11" s="186" t="s">
        <v>151</v>
      </c>
      <c r="K11" s="187">
        <v>7053</v>
      </c>
      <c r="L11" s="184">
        <v>8110</v>
      </c>
      <c r="M11" s="185">
        <v>1057</v>
      </c>
      <c r="N11" s="186">
        <v>14.986530554374029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3991147</v>
      </c>
      <c r="D12" s="184">
        <v>2842765</v>
      </c>
      <c r="E12" s="185">
        <v>-1148382</v>
      </c>
      <c r="F12" s="186">
        <v>-28.773232356513049</v>
      </c>
      <c r="G12" s="187">
        <v>0</v>
      </c>
      <c r="H12" s="184">
        <v>0</v>
      </c>
      <c r="I12" s="185">
        <v>0</v>
      </c>
      <c r="J12" s="186" t="s">
        <v>151</v>
      </c>
      <c r="K12" s="187">
        <v>189980</v>
      </c>
      <c r="L12" s="184">
        <v>180897</v>
      </c>
      <c r="M12" s="185">
        <v>-9083</v>
      </c>
      <c r="N12" s="186">
        <v>-4.7810295820612652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1452146</v>
      </c>
      <c r="D13" s="184">
        <v>1267759</v>
      </c>
      <c r="E13" s="185">
        <v>-184387</v>
      </c>
      <c r="F13" s="186">
        <v>-12.69755244996027</v>
      </c>
      <c r="G13" s="187">
        <v>0</v>
      </c>
      <c r="H13" s="184">
        <v>0</v>
      </c>
      <c r="I13" s="185">
        <v>0</v>
      </c>
      <c r="J13" s="186" t="s">
        <v>151</v>
      </c>
      <c r="K13" s="187">
        <v>79749</v>
      </c>
      <c r="L13" s="184">
        <v>72260</v>
      </c>
      <c r="M13" s="185">
        <v>-7489</v>
      </c>
      <c r="N13" s="186">
        <v>-9.390713363176971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5017711</v>
      </c>
      <c r="H14" s="184">
        <v>4791145</v>
      </c>
      <c r="I14" s="185">
        <v>-226566</v>
      </c>
      <c r="J14" s="186">
        <v>-4.5153258129055303</v>
      </c>
      <c r="K14" s="187">
        <v>163168</v>
      </c>
      <c r="L14" s="184">
        <v>157051</v>
      </c>
      <c r="M14" s="185">
        <v>-6117</v>
      </c>
      <c r="N14" s="186">
        <v>-3.748896842518135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7849060</v>
      </c>
      <c r="D15" s="184">
        <v>8794172</v>
      </c>
      <c r="E15" s="185">
        <v>945112</v>
      </c>
      <c r="F15" s="186">
        <v>12.041085174530449</v>
      </c>
      <c r="G15" s="187">
        <v>0</v>
      </c>
      <c r="H15" s="184">
        <v>0</v>
      </c>
      <c r="I15" s="185">
        <v>0</v>
      </c>
      <c r="J15" s="186" t="s">
        <v>151</v>
      </c>
      <c r="K15" s="187">
        <v>466</v>
      </c>
      <c r="L15" s="184">
        <v>905</v>
      </c>
      <c r="M15" s="185">
        <v>439</v>
      </c>
      <c r="N15" s="186">
        <v>94.206008583690988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2144342</v>
      </c>
      <c r="D16" s="184">
        <v>1812549</v>
      </c>
      <c r="E16" s="185">
        <v>-331793</v>
      </c>
      <c r="F16" s="186">
        <v>-15.47295160939812</v>
      </c>
      <c r="G16" s="187">
        <v>0</v>
      </c>
      <c r="H16" s="184">
        <v>0</v>
      </c>
      <c r="I16" s="185">
        <v>0</v>
      </c>
      <c r="J16" s="186" t="s">
        <v>151</v>
      </c>
      <c r="K16" s="187">
        <v>480432</v>
      </c>
      <c r="L16" s="184">
        <v>530325</v>
      </c>
      <c r="M16" s="185">
        <v>49893</v>
      </c>
      <c r="N16" s="186">
        <v>10.38502847437306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2616148</v>
      </c>
      <c r="H17" s="184">
        <v>3827972</v>
      </c>
      <c r="I17" s="185">
        <v>1211824</v>
      </c>
      <c r="J17" s="186">
        <v>46.320926797719409</v>
      </c>
      <c r="K17" s="187">
        <v>14514</v>
      </c>
      <c r="L17" s="184">
        <v>45262</v>
      </c>
      <c r="M17" s="185">
        <v>30748</v>
      </c>
      <c r="N17" s="186">
        <v>211.8506269808461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2730742</v>
      </c>
      <c r="H18" s="184">
        <v>2812821</v>
      </c>
      <c r="I18" s="185">
        <v>82079</v>
      </c>
      <c r="J18" s="186">
        <v>3.0057398318845259</v>
      </c>
      <c r="K18" s="187">
        <v>1135491</v>
      </c>
      <c r="L18" s="184">
        <v>1037635</v>
      </c>
      <c r="M18" s="185">
        <v>-97856</v>
      </c>
      <c r="N18" s="186">
        <v>-8.6179458930101589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751673</v>
      </c>
      <c r="H19" s="184">
        <v>1039621</v>
      </c>
      <c r="I19" s="185">
        <v>287948</v>
      </c>
      <c r="J19" s="186">
        <v>38.307615146479918</v>
      </c>
      <c r="K19" s="187">
        <v>1091130</v>
      </c>
      <c r="L19" s="184">
        <v>619229</v>
      </c>
      <c r="M19" s="185">
        <v>-471901</v>
      </c>
      <c r="N19" s="186">
        <v>-43.248833777826647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167721</v>
      </c>
      <c r="H20" s="184">
        <v>234261</v>
      </c>
      <c r="I20" s="185">
        <v>66540</v>
      </c>
      <c r="J20" s="186">
        <v>39.673028422201163</v>
      </c>
      <c r="K20" s="187">
        <v>8503245</v>
      </c>
      <c r="L20" s="184">
        <v>7878183</v>
      </c>
      <c r="M20" s="185">
        <v>-625062</v>
      </c>
      <c r="N20" s="186">
        <v>-7.3508642876925174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2022885</v>
      </c>
      <c r="L21" s="184">
        <v>1871074</v>
      </c>
      <c r="M21" s="185">
        <v>-151811</v>
      </c>
      <c r="N21" s="186">
        <v>-7.5046777251301924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350343</v>
      </c>
      <c r="H22" s="184">
        <v>254861</v>
      </c>
      <c r="I22" s="185">
        <v>-95482</v>
      </c>
      <c r="J22" s="186">
        <v>-27.253862643181112</v>
      </c>
      <c r="K22" s="187">
        <v>182258</v>
      </c>
      <c r="L22" s="184">
        <v>165600</v>
      </c>
      <c r="M22" s="185">
        <v>-16658</v>
      </c>
      <c r="N22" s="186">
        <v>-9.139790845943665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27551</v>
      </c>
      <c r="D23" s="184">
        <v>38614</v>
      </c>
      <c r="E23" s="185">
        <v>11063</v>
      </c>
      <c r="F23" s="186">
        <v>40.154622336757278</v>
      </c>
      <c r="G23" s="187">
        <v>7201069</v>
      </c>
      <c r="H23" s="184">
        <v>7917399</v>
      </c>
      <c r="I23" s="185">
        <v>716330</v>
      </c>
      <c r="J23" s="186">
        <v>9.9475508427984778</v>
      </c>
      <c r="K23" s="187">
        <v>1764954</v>
      </c>
      <c r="L23" s="184">
        <v>1520697</v>
      </c>
      <c r="M23" s="185">
        <v>-244257</v>
      </c>
      <c r="N23" s="186">
        <v>-13.839284196641961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432332</v>
      </c>
      <c r="H24" s="184">
        <v>146793</v>
      </c>
      <c r="I24" s="185">
        <v>-285539</v>
      </c>
      <c r="J24" s="186">
        <v>-66.046232987611376</v>
      </c>
      <c r="K24" s="187">
        <v>4297</v>
      </c>
      <c r="L24" s="184">
        <v>17480</v>
      </c>
      <c r="M24" s="185">
        <v>13183</v>
      </c>
      <c r="N24" s="186">
        <v>306.79543867814749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392800</v>
      </c>
      <c r="H25" s="184">
        <v>304883</v>
      </c>
      <c r="I25" s="185">
        <v>-87917</v>
      </c>
      <c r="J25" s="186">
        <v>-22.382128309572291</v>
      </c>
      <c r="K25" s="187">
        <v>129542</v>
      </c>
      <c r="L25" s="184">
        <v>125446</v>
      </c>
      <c r="M25" s="185">
        <v>-4096</v>
      </c>
      <c r="N25" s="186">
        <v>-3.1619088789736201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174830</v>
      </c>
      <c r="D26" s="184">
        <v>153727</v>
      </c>
      <c r="E26" s="185">
        <v>-21103</v>
      </c>
      <c r="F26" s="186">
        <v>-12.07058285191329</v>
      </c>
      <c r="G26" s="187">
        <v>1541516</v>
      </c>
      <c r="H26" s="184">
        <v>1545886</v>
      </c>
      <c r="I26" s="185">
        <v>4370</v>
      </c>
      <c r="J26" s="186">
        <v>0.28348716458343398</v>
      </c>
      <c r="K26" s="187">
        <v>1138659</v>
      </c>
      <c r="L26" s="184">
        <v>1292734</v>
      </c>
      <c r="M26" s="185">
        <v>154075</v>
      </c>
      <c r="N26" s="186">
        <v>13.53126792130041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9686733</v>
      </c>
      <c r="D27" s="184">
        <v>11432153</v>
      </c>
      <c r="E27" s="185">
        <v>1745420</v>
      </c>
      <c r="F27" s="186">
        <v>18.018665322973181</v>
      </c>
      <c r="G27" s="187">
        <v>1282423</v>
      </c>
      <c r="H27" s="184">
        <v>1311133</v>
      </c>
      <c r="I27" s="185">
        <v>28710</v>
      </c>
      <c r="J27" s="186">
        <v>2.238730902362164</v>
      </c>
      <c r="K27" s="187">
        <v>12660957</v>
      </c>
      <c r="L27" s="184">
        <v>13333211</v>
      </c>
      <c r="M27" s="185">
        <v>672254</v>
      </c>
      <c r="N27" s="186">
        <v>5.3096618209824129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1110526</v>
      </c>
      <c r="D28" s="184">
        <v>1067643</v>
      </c>
      <c r="E28" s="185">
        <v>-42883</v>
      </c>
      <c r="F28" s="186">
        <v>-3.8615034677261089</v>
      </c>
      <c r="G28" s="187">
        <v>58955</v>
      </c>
      <c r="H28" s="184">
        <v>65559</v>
      </c>
      <c r="I28" s="185">
        <v>6604</v>
      </c>
      <c r="J28" s="186">
        <v>11.201764057331861</v>
      </c>
      <c r="K28" s="187">
        <v>66959</v>
      </c>
      <c r="L28" s="184">
        <v>59006</v>
      </c>
      <c r="M28" s="185">
        <v>-7953</v>
      </c>
      <c r="N28" s="186">
        <v>-11.87741752415657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3599188</v>
      </c>
      <c r="H29" s="184">
        <v>3822556</v>
      </c>
      <c r="I29" s="185">
        <v>223368</v>
      </c>
      <c r="J29" s="186">
        <v>6.2060664794392579</v>
      </c>
      <c r="K29" s="187">
        <v>599648</v>
      </c>
      <c r="L29" s="184">
        <v>659506</v>
      </c>
      <c r="M29" s="185">
        <v>59858</v>
      </c>
      <c r="N29" s="186">
        <v>9.9821895512033763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1011957</v>
      </c>
      <c r="H30" s="184">
        <v>548276</v>
      </c>
      <c r="I30" s="185">
        <v>-463681</v>
      </c>
      <c r="J30" s="186">
        <v>-45.820227539312441</v>
      </c>
      <c r="K30" s="187">
        <v>9793056</v>
      </c>
      <c r="L30" s="184">
        <v>9510225</v>
      </c>
      <c r="M30" s="185">
        <v>-282831</v>
      </c>
      <c r="N30" s="186">
        <v>-2.8880770211055729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10069851</v>
      </c>
      <c r="H31" s="184">
        <v>7168378</v>
      </c>
      <c r="I31" s="185">
        <v>-2901473</v>
      </c>
      <c r="J31" s="186">
        <v>-28.813465065173261</v>
      </c>
      <c r="K31" s="187">
        <v>1427676</v>
      </c>
      <c r="L31" s="184">
        <v>1249655</v>
      </c>
      <c r="M31" s="185">
        <v>-178021</v>
      </c>
      <c r="N31" s="186">
        <v>-12.469285748307041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1818241</v>
      </c>
      <c r="H32" s="184">
        <v>1425830</v>
      </c>
      <c r="I32" s="185">
        <v>-392411</v>
      </c>
      <c r="J32" s="186">
        <v>-21.581902509073331</v>
      </c>
      <c r="K32" s="187">
        <v>346550</v>
      </c>
      <c r="L32" s="184">
        <v>124257</v>
      </c>
      <c r="M32" s="185">
        <v>-222293</v>
      </c>
      <c r="N32" s="186">
        <v>-64.144567883422297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5986508</v>
      </c>
      <c r="L33" s="184">
        <v>5432777</v>
      </c>
      <c r="M33" s="185">
        <v>-553731</v>
      </c>
      <c r="N33" s="186">
        <v>-9.2496493782351905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78600</v>
      </c>
      <c r="D34" s="184">
        <v>60220</v>
      </c>
      <c r="E34" s="185">
        <v>-18380</v>
      </c>
      <c r="F34" s="186">
        <v>-23.38422391857506</v>
      </c>
      <c r="G34" s="187">
        <v>0</v>
      </c>
      <c r="H34" s="184">
        <v>0</v>
      </c>
      <c r="I34" s="185">
        <v>0</v>
      </c>
      <c r="J34" s="186" t="s">
        <v>151</v>
      </c>
      <c r="K34" s="187">
        <v>4431399</v>
      </c>
      <c r="L34" s="184">
        <v>4598408</v>
      </c>
      <c r="M34" s="185">
        <v>167009</v>
      </c>
      <c r="N34" s="186">
        <v>3.7687646722852159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1714153</v>
      </c>
      <c r="L35" s="184">
        <v>1836681</v>
      </c>
      <c r="M35" s="185">
        <v>122528</v>
      </c>
      <c r="N35" s="186">
        <v>7.1480200425516207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2106765</v>
      </c>
      <c r="L36" s="184">
        <v>2022337</v>
      </c>
      <c r="M36" s="185">
        <v>-84428</v>
      </c>
      <c r="N36" s="186">
        <v>-4.0074711702539219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2501936</v>
      </c>
      <c r="D37" s="184">
        <v>2181690</v>
      </c>
      <c r="E37" s="185">
        <v>-320246</v>
      </c>
      <c r="F37" s="186">
        <v>-12.79992773596128</v>
      </c>
      <c r="G37" s="187">
        <v>0</v>
      </c>
      <c r="H37" s="184">
        <v>0</v>
      </c>
      <c r="I37" s="185">
        <v>0</v>
      </c>
      <c r="J37" s="186" t="s">
        <v>151</v>
      </c>
      <c r="K37" s="187">
        <v>1327682</v>
      </c>
      <c r="L37" s="184">
        <v>1401533</v>
      </c>
      <c r="M37" s="185">
        <v>73851</v>
      </c>
      <c r="N37" s="186">
        <v>5.5624012376457594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89150</v>
      </c>
      <c r="D38" s="184">
        <v>72621</v>
      </c>
      <c r="E38" s="185">
        <v>-16529</v>
      </c>
      <c r="F38" s="186">
        <v>-18.540661805945039</v>
      </c>
      <c r="G38" s="187">
        <v>119355</v>
      </c>
      <c r="H38" s="184">
        <v>65171</v>
      </c>
      <c r="I38" s="185">
        <v>-54184</v>
      </c>
      <c r="J38" s="186">
        <v>-45.397344057643167</v>
      </c>
      <c r="K38" s="187">
        <v>11373686</v>
      </c>
      <c r="L38" s="184">
        <v>10704886</v>
      </c>
      <c r="M38" s="185">
        <v>-668800</v>
      </c>
      <c r="N38" s="186">
        <v>-5.8802397041733059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1960309</v>
      </c>
      <c r="L39" s="184">
        <v>2017596</v>
      </c>
      <c r="M39" s="185">
        <v>57287</v>
      </c>
      <c r="N39" s="186">
        <v>2.9223454057498088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2205911</v>
      </c>
      <c r="H40" s="184">
        <v>2318073</v>
      </c>
      <c r="I40" s="185">
        <v>112162</v>
      </c>
      <c r="J40" s="186">
        <v>5.0846113011812406</v>
      </c>
      <c r="K40" s="187">
        <v>1762688</v>
      </c>
      <c r="L40" s="184">
        <v>2387041</v>
      </c>
      <c r="M40" s="185">
        <v>624353</v>
      </c>
      <c r="N40" s="186">
        <v>35.420505500689842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276519</v>
      </c>
      <c r="H41" s="184">
        <v>276408</v>
      </c>
      <c r="I41" s="185">
        <v>-111</v>
      </c>
      <c r="J41" s="186">
        <v>-4.0141907066058018E-2</v>
      </c>
      <c r="K41" s="187">
        <v>2613241</v>
      </c>
      <c r="L41" s="184">
        <v>2724840</v>
      </c>
      <c r="M41" s="185">
        <v>111599</v>
      </c>
      <c r="N41" s="186">
        <v>4.2705207824307081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6065450</v>
      </c>
      <c r="L42" s="184">
        <v>5383928</v>
      </c>
      <c r="M42" s="185">
        <v>-681522</v>
      </c>
      <c r="N42" s="186">
        <v>-11.236132521082521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7123037</v>
      </c>
      <c r="L43" s="184">
        <v>7006448</v>
      </c>
      <c r="M43" s="185">
        <v>-116589</v>
      </c>
      <c r="N43" s="186">
        <v>-1.636787791499615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1861</v>
      </c>
      <c r="E44" s="185">
        <v>1755</v>
      </c>
      <c r="F44" s="186">
        <v>1655.66037735849</v>
      </c>
      <c r="G44" s="187">
        <v>86259</v>
      </c>
      <c r="H44" s="184">
        <v>58207</v>
      </c>
      <c r="I44" s="185">
        <v>-28052</v>
      </c>
      <c r="J44" s="186">
        <v>-32.520664510369933</v>
      </c>
      <c r="K44" s="187">
        <v>14121794</v>
      </c>
      <c r="L44" s="184">
        <v>15344911</v>
      </c>
      <c r="M44" s="185">
        <v>1223117</v>
      </c>
      <c r="N44" s="186">
        <v>8.6612012609729305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5358809</v>
      </c>
      <c r="L45" s="184">
        <v>5230128</v>
      </c>
      <c r="M45" s="185">
        <v>-128681</v>
      </c>
      <c r="N45" s="186">
        <v>-2.401298497483296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15276037</v>
      </c>
      <c r="L46" s="184">
        <v>15686866</v>
      </c>
      <c r="M46" s="185">
        <v>410829</v>
      </c>
      <c r="N46" s="186">
        <v>2.6893689770455471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18936832</v>
      </c>
      <c r="L47" s="184">
        <v>18976576</v>
      </c>
      <c r="M47" s="185">
        <v>39744</v>
      </c>
      <c r="N47" s="186">
        <v>0.20987671010652781</v>
      </c>
      <c r="O47" s="152"/>
    </row>
    <row r="48" spans="1:15" ht="19.5" customHeight="1">
      <c r="A48" s="203" t="s">
        <v>162</v>
      </c>
      <c r="B48" s="203"/>
      <c r="C48" s="175">
        <f>SUM(C8:C47)</f>
        <v>91820642</v>
      </c>
      <c r="D48" s="175">
        <f>SUM(D8:D47)</f>
        <v>86917797</v>
      </c>
      <c r="E48" s="175">
        <f>D48-C48</f>
        <v>-4902845</v>
      </c>
      <c r="F48" s="176">
        <f t="shared" ref="F48" si="0">((D48*100/C48)-100)</f>
        <v>-5.3395891089500367</v>
      </c>
      <c r="G48" s="175">
        <f>SUM(G8:G47)</f>
        <v>41909215</v>
      </c>
      <c r="H48" s="175">
        <f>SUM(H8:H47)</f>
        <v>39952403</v>
      </c>
      <c r="I48" s="175">
        <f>H48-G48</f>
        <v>-1956812</v>
      </c>
      <c r="J48" s="176">
        <f t="shared" ref="J48" si="1">((H48*100/G48)-100)</f>
        <v>-4.6691688212246447</v>
      </c>
      <c r="K48" s="175">
        <f>SUM(K8:K47)</f>
        <v>142206375</v>
      </c>
      <c r="L48" s="175">
        <f>SUM(L8:L47)</f>
        <v>141474707</v>
      </c>
      <c r="M48" s="175">
        <f>L48-K48</f>
        <v>-731668</v>
      </c>
      <c r="N48" s="176">
        <f t="shared" ref="N48" si="2">((L48*100/K48)-100)</f>
        <v>-0.51451139233385845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53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52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B3EBA-D9B3-4533-A22D-8F8ABE79A1F4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1326183.388</v>
      </c>
      <c r="C7" s="189">
        <v>949341.10199999996</v>
      </c>
      <c r="D7" s="189">
        <v>7618468.3499999996</v>
      </c>
      <c r="E7" s="189">
        <v>6465818.9400000004</v>
      </c>
      <c r="F7" s="190">
        <v>-15.12967380116503</v>
      </c>
      <c r="G7" s="37"/>
    </row>
    <row r="8" spans="1:27" ht="15.6" customHeight="1">
      <c r="A8" s="188" t="s">
        <v>11</v>
      </c>
      <c r="B8" s="189">
        <v>263060.12800000003</v>
      </c>
      <c r="C8" s="189">
        <v>163718</v>
      </c>
      <c r="D8" s="189">
        <v>1597597.2409999999</v>
      </c>
      <c r="E8" s="189">
        <v>1342496</v>
      </c>
      <c r="F8" s="190">
        <v>-15.967806807197659</v>
      </c>
      <c r="G8" s="6"/>
    </row>
    <row r="9" spans="1:27" ht="15.6" customHeight="1">
      <c r="A9" s="188" t="s">
        <v>8</v>
      </c>
      <c r="B9" s="189">
        <v>450132.23600000009</v>
      </c>
      <c r="C9" s="189">
        <v>374311.71299999999</v>
      </c>
      <c r="D9" s="189">
        <v>2658992.5630000001</v>
      </c>
      <c r="E9" s="189">
        <v>2966217.267</v>
      </c>
      <c r="F9" s="190">
        <v>11.5541768816899</v>
      </c>
      <c r="G9" s="6"/>
    </row>
    <row r="10" spans="1:27" ht="15.6" customHeight="1">
      <c r="A10" s="188" t="s">
        <v>10</v>
      </c>
      <c r="B10" s="189">
        <v>353459.37800000003</v>
      </c>
      <c r="C10" s="189">
        <v>407693.06699999998</v>
      </c>
      <c r="D10" s="189">
        <v>2265828.642</v>
      </c>
      <c r="E10" s="189">
        <v>2316048.656</v>
      </c>
      <c r="F10" s="190">
        <v>2.216408296245731</v>
      </c>
    </row>
    <row r="11" spans="1:27" ht="15.6" customHeight="1">
      <c r="A11" s="188" t="s">
        <v>9</v>
      </c>
      <c r="B11" s="189">
        <v>8269791.0120000001</v>
      </c>
      <c r="C11" s="189">
        <v>7961733.4730000002</v>
      </c>
      <c r="D11" s="189">
        <v>53471075.395999998</v>
      </c>
      <c r="E11" s="189">
        <v>50615626.880999997</v>
      </c>
      <c r="F11" s="190">
        <v>-5.3401740919794776</v>
      </c>
    </row>
    <row r="12" spans="1:27" ht="15.6" customHeight="1">
      <c r="A12" s="188" t="s">
        <v>6</v>
      </c>
      <c r="B12" s="189">
        <v>391260.36599999998</v>
      </c>
      <c r="C12" s="189">
        <v>446978.44199999998</v>
      </c>
      <c r="D12" s="189">
        <v>2440875.7779999999</v>
      </c>
      <c r="E12" s="189">
        <v>2572418.0430000001</v>
      </c>
      <c r="F12" s="190">
        <v>5.3891421343769963</v>
      </c>
    </row>
    <row r="13" spans="1:27" ht="15.6" customHeight="1">
      <c r="A13" s="188" t="s">
        <v>175</v>
      </c>
      <c r="B13" s="189">
        <v>1627038.5090000001</v>
      </c>
      <c r="C13" s="189">
        <v>1626388.69</v>
      </c>
      <c r="D13" s="189">
        <v>8511854.2530000005</v>
      </c>
      <c r="E13" s="189">
        <v>8804097.9030000009</v>
      </c>
      <c r="F13" s="190">
        <v>3.4333723453617471</v>
      </c>
    </row>
    <row r="14" spans="1:27" ht="15.6" customHeight="1">
      <c r="A14" s="188" t="s">
        <v>148</v>
      </c>
      <c r="B14" s="189">
        <v>6547414.5710000005</v>
      </c>
      <c r="C14" s="189">
        <v>5947155.284</v>
      </c>
      <c r="D14" s="189">
        <v>35827853.045000002</v>
      </c>
      <c r="E14" s="189">
        <v>34684698.244000003</v>
      </c>
      <c r="F14" s="190">
        <v>-3.1906874228946691</v>
      </c>
    </row>
    <row r="15" spans="1:27" ht="15.6" customHeight="1">
      <c r="A15" s="188" t="s">
        <v>145</v>
      </c>
      <c r="B15" s="189">
        <v>3145068</v>
      </c>
      <c r="C15" s="189">
        <v>2153617</v>
      </c>
      <c r="D15" s="189">
        <v>18092998</v>
      </c>
      <c r="E15" s="189">
        <v>15436228</v>
      </c>
      <c r="F15" s="190">
        <v>-14.683967797929339</v>
      </c>
    </row>
    <row r="16" spans="1:27" ht="15.6" customHeight="1">
      <c r="A16" s="188" t="s">
        <v>144</v>
      </c>
      <c r="B16" s="189">
        <v>2756427.4</v>
      </c>
      <c r="C16" s="189">
        <v>2317360.5630000001</v>
      </c>
      <c r="D16" s="189">
        <v>18539919.103</v>
      </c>
      <c r="E16" s="189">
        <v>16259286.220000001</v>
      </c>
      <c r="F16" s="190">
        <v>-12.301201911021099</v>
      </c>
      <c r="G16" s="1"/>
    </row>
    <row r="17" spans="1:7" ht="15.6" customHeight="1">
      <c r="A17" s="188" t="s">
        <v>150</v>
      </c>
      <c r="B17" s="189">
        <v>1521452.0179999999</v>
      </c>
      <c r="C17" s="189">
        <v>1745197.746</v>
      </c>
      <c r="D17" s="189">
        <v>8683473.9690000005</v>
      </c>
      <c r="E17" s="189">
        <v>9200030.1040000003</v>
      </c>
      <c r="F17" s="190">
        <v>5.9487267059716524</v>
      </c>
      <c r="G17" s="2"/>
    </row>
    <row r="18" spans="1:7" ht="15.6" customHeight="1">
      <c r="A18" s="188" t="s">
        <v>147</v>
      </c>
      <c r="B18" s="189">
        <v>178802.41</v>
      </c>
      <c r="C18" s="189">
        <v>172933</v>
      </c>
      <c r="D18" s="189">
        <v>845578.31900000002</v>
      </c>
      <c r="E18" s="189">
        <v>1048329</v>
      </c>
      <c r="F18" s="190">
        <v>23.977753029403299</v>
      </c>
    </row>
    <row r="19" spans="1:7" ht="15.6" customHeight="1">
      <c r="A19" s="188" t="s">
        <v>143</v>
      </c>
      <c r="B19" s="189">
        <v>613313.82499999995</v>
      </c>
      <c r="C19" s="189">
        <v>661557.61</v>
      </c>
      <c r="D19" s="189">
        <v>3656026.5150000001</v>
      </c>
      <c r="E19" s="189">
        <v>3437506.91</v>
      </c>
      <c r="F19" s="190">
        <v>-5.9769699181188827</v>
      </c>
    </row>
    <row r="20" spans="1:7" ht="15.6" customHeight="1">
      <c r="A20" s="188" t="s">
        <v>142</v>
      </c>
      <c r="B20" s="189">
        <v>1251025.7009999999</v>
      </c>
      <c r="C20" s="189">
        <v>1463219.3929999999</v>
      </c>
      <c r="D20" s="189">
        <v>7755277.8909999998</v>
      </c>
      <c r="E20" s="189">
        <v>8723091.9210000001</v>
      </c>
      <c r="F20" s="190">
        <v>12.47942425278079</v>
      </c>
    </row>
    <row r="21" spans="1:7" ht="15.6" customHeight="1">
      <c r="A21" s="188" t="s">
        <v>149</v>
      </c>
      <c r="B21" s="189">
        <v>2370887.003</v>
      </c>
      <c r="C21" s="189">
        <v>2356886.1060000001</v>
      </c>
      <c r="D21" s="189">
        <v>15705931.546</v>
      </c>
      <c r="E21" s="189">
        <v>14467290.653000001</v>
      </c>
      <c r="F21" s="190">
        <v>-7.8864528943872614</v>
      </c>
    </row>
    <row r="22" spans="1:7" ht="15.6" customHeight="1">
      <c r="A22" s="188" t="s">
        <v>146</v>
      </c>
      <c r="B22" s="189">
        <v>2872956.594</v>
      </c>
      <c r="C22" s="189">
        <v>3188010.4920000001</v>
      </c>
      <c r="D22" s="189">
        <v>15846166.225</v>
      </c>
      <c r="E22" s="189">
        <v>18093681.592</v>
      </c>
      <c r="F22" s="190">
        <v>14.18333832352563</v>
      </c>
    </row>
    <row r="23" spans="1:7" ht="15.6" customHeight="1">
      <c r="A23" s="188" t="s">
        <v>165</v>
      </c>
      <c r="B23" s="189">
        <v>455973.78500000009</v>
      </c>
      <c r="C23" s="189">
        <v>477149.73</v>
      </c>
      <c r="D23" s="189">
        <v>2254454.1779999998</v>
      </c>
      <c r="E23" s="189">
        <v>2722549.3050000002</v>
      </c>
      <c r="F23" s="190">
        <v>20.763124465686062</v>
      </c>
    </row>
    <row r="24" spans="1:7" ht="15.6" customHeight="1">
      <c r="A24" s="188" t="s">
        <v>141</v>
      </c>
      <c r="B24" s="189">
        <v>173513.859</v>
      </c>
      <c r="C24" s="189">
        <v>186915.96299999999</v>
      </c>
      <c r="D24" s="189">
        <v>1228650.5959999999</v>
      </c>
      <c r="E24" s="189">
        <v>1165018.1370000001</v>
      </c>
      <c r="F24" s="190">
        <v>-5.1790524667600266</v>
      </c>
    </row>
    <row r="25" spans="1:7" ht="15.6" customHeight="1">
      <c r="A25" s="188" t="s">
        <v>140</v>
      </c>
      <c r="B25" s="189">
        <v>39369</v>
      </c>
      <c r="C25" s="189">
        <v>48006</v>
      </c>
      <c r="D25" s="189">
        <v>261137</v>
      </c>
      <c r="E25" s="189">
        <v>268300</v>
      </c>
      <c r="F25" s="190">
        <v>2.7430046297537269</v>
      </c>
    </row>
    <row r="26" spans="1:7" ht="15.6" customHeight="1">
      <c r="A26" s="188" t="s">
        <v>152</v>
      </c>
      <c r="B26" s="189">
        <v>176362.486</v>
      </c>
      <c r="C26" s="189">
        <v>266026.36200000002</v>
      </c>
      <c r="D26" s="189">
        <v>1394235.5530000001</v>
      </c>
      <c r="E26" s="189">
        <v>1492435.561</v>
      </c>
      <c r="F26" s="190">
        <v>7.0432867522780649</v>
      </c>
    </row>
    <row r="27" spans="1:7" ht="15.6" customHeight="1">
      <c r="A27" s="188" t="s">
        <v>173</v>
      </c>
      <c r="B27" s="189">
        <v>293683.51500000001</v>
      </c>
      <c r="C27" s="189">
        <v>310863.85800000001</v>
      </c>
      <c r="D27" s="189">
        <v>1700398.47</v>
      </c>
      <c r="E27" s="189">
        <v>1736521.514</v>
      </c>
      <c r="F27" s="190">
        <v>2.1243869973606881</v>
      </c>
    </row>
    <row r="28" spans="1:7" ht="15.6" customHeight="1">
      <c r="A28" s="188" t="s">
        <v>177</v>
      </c>
      <c r="B28" s="189">
        <v>1073133.334</v>
      </c>
      <c r="C28" s="189">
        <v>1108526.0889999999</v>
      </c>
      <c r="D28" s="189">
        <v>7011345.5990000004</v>
      </c>
      <c r="E28" s="189">
        <v>7303154.5949999997</v>
      </c>
      <c r="F28" s="190">
        <v>4.1619542480065519</v>
      </c>
    </row>
    <row r="29" spans="1:7" ht="15.6" customHeight="1">
      <c r="A29" s="188" t="s">
        <v>178</v>
      </c>
      <c r="B29" s="189">
        <v>517465.37400000001</v>
      </c>
      <c r="C29" s="189">
        <v>567578.44500000007</v>
      </c>
      <c r="D29" s="189">
        <v>3574735.639</v>
      </c>
      <c r="E29" s="189">
        <v>3474531.4580000001</v>
      </c>
      <c r="F29" s="190">
        <v>-2.8031214366394721</v>
      </c>
    </row>
    <row r="30" spans="1:7" ht="15.6" customHeight="1">
      <c r="A30" s="188" t="s">
        <v>179</v>
      </c>
      <c r="B30" s="189">
        <v>327947</v>
      </c>
      <c r="C30" s="189">
        <v>279594</v>
      </c>
      <c r="D30" s="189">
        <v>2091674</v>
      </c>
      <c r="E30" s="189">
        <v>2064673</v>
      </c>
      <c r="F30" s="190">
        <v>-1.2908799363572001</v>
      </c>
    </row>
    <row r="31" spans="1:7" ht="15.6" customHeight="1">
      <c r="A31" s="188" t="s">
        <v>180</v>
      </c>
      <c r="B31" s="189">
        <v>2546259.372</v>
      </c>
      <c r="C31" s="189">
        <v>2334858.338</v>
      </c>
      <c r="D31" s="189">
        <v>16033703.369000001</v>
      </c>
      <c r="E31" s="189">
        <v>14340341.504000001</v>
      </c>
      <c r="F31" s="190">
        <v>-10.561264768524961</v>
      </c>
    </row>
    <row r="32" spans="1:7" ht="15.6" customHeight="1">
      <c r="A32" s="188" t="s">
        <v>181</v>
      </c>
      <c r="B32" s="189">
        <v>7183676.523</v>
      </c>
      <c r="C32" s="189">
        <v>7210659.5140000004</v>
      </c>
      <c r="D32" s="189">
        <v>41363159.181999996</v>
      </c>
      <c r="E32" s="189">
        <v>41170786.869000003</v>
      </c>
      <c r="F32" s="190">
        <v>-0.46508128683679217</v>
      </c>
    </row>
    <row r="33" spans="1:6" ht="15.6" customHeight="1">
      <c r="A33" s="188" t="s">
        <v>182</v>
      </c>
      <c r="B33" s="189">
        <v>533845.951</v>
      </c>
      <c r="C33" s="189">
        <v>531705.08700000006</v>
      </c>
      <c r="D33" s="189">
        <v>2703331.858</v>
      </c>
      <c r="E33" s="189">
        <v>2736321.0869999998</v>
      </c>
      <c r="F33" s="190">
        <v>1.220317398412448</v>
      </c>
    </row>
    <row r="34" spans="1:6" ht="15.6" customHeight="1">
      <c r="A34" s="188" t="s">
        <v>183</v>
      </c>
      <c r="B34" s="189">
        <v>98202</v>
      </c>
      <c r="C34" s="189">
        <v>160656</v>
      </c>
      <c r="D34" s="189">
        <v>711898</v>
      </c>
      <c r="E34" s="189">
        <v>763597</v>
      </c>
      <c r="F34" s="190">
        <v>7.2621358677788086</v>
      </c>
    </row>
    <row r="35" spans="1:6" ht="15.6" customHeight="1">
      <c r="A35" s="179" t="s">
        <v>153</v>
      </c>
      <c r="B35" s="178">
        <f>SUM(B7:B34)</f>
        <v>47357704.737999991</v>
      </c>
      <c r="C35" s="77">
        <f>SUM(C7:C34)</f>
        <v>45418641.066999987</v>
      </c>
      <c r="D35" s="76">
        <f>SUM(D7:D34)</f>
        <v>283846640.27999997</v>
      </c>
      <c r="E35" s="78">
        <f>SUM(E7:E34)</f>
        <v>275671096.36400002</v>
      </c>
      <c r="F35" s="177">
        <f>E35*100/D35-100</f>
        <v>-2.8802679883528697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32115-B6E5-400A-B0BE-C452BF9B0BAC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1312502</v>
      </c>
      <c r="C7" s="189">
        <v>936263</v>
      </c>
      <c r="D7" s="189">
        <v>7579731</v>
      </c>
      <c r="E7" s="189">
        <v>6422143</v>
      </c>
      <c r="F7" s="190">
        <v>-15.272151478726609</v>
      </c>
      <c r="G7" s="13"/>
    </row>
    <row r="8" spans="1:14" ht="15.6" customHeight="1">
      <c r="A8" s="188" t="s">
        <v>11</v>
      </c>
      <c r="B8" s="189">
        <v>261740</v>
      </c>
      <c r="C8" s="189">
        <v>159826</v>
      </c>
      <c r="D8" s="189">
        <v>1586467</v>
      </c>
      <c r="E8" s="189">
        <v>1334228</v>
      </c>
      <c r="F8" s="190">
        <v>-15.89941675433526</v>
      </c>
      <c r="G8" s="6"/>
    </row>
    <row r="9" spans="1:14" ht="15.6" customHeight="1">
      <c r="A9" s="188" t="s">
        <v>8</v>
      </c>
      <c r="B9" s="189">
        <v>442106</v>
      </c>
      <c r="C9" s="189">
        <v>365986</v>
      </c>
      <c r="D9" s="189">
        <v>2620064</v>
      </c>
      <c r="E9" s="189">
        <v>2930166</v>
      </c>
      <c r="F9" s="190">
        <v>11.835665082990349</v>
      </c>
      <c r="G9" s="6"/>
    </row>
    <row r="10" spans="1:14" ht="15.6" customHeight="1">
      <c r="A10" s="188" t="s">
        <v>10</v>
      </c>
      <c r="B10" s="189">
        <v>347679</v>
      </c>
      <c r="C10" s="189">
        <v>401666</v>
      </c>
      <c r="D10" s="189">
        <v>2238205</v>
      </c>
      <c r="E10" s="189">
        <v>2270716</v>
      </c>
      <c r="F10" s="190">
        <v>1.4525479122779219</v>
      </c>
    </row>
    <row r="11" spans="1:14" ht="15.6" customHeight="1">
      <c r="A11" s="188" t="s">
        <v>9</v>
      </c>
      <c r="B11" s="189">
        <v>7665033</v>
      </c>
      <c r="C11" s="189">
        <v>7501241</v>
      </c>
      <c r="D11" s="189">
        <v>49834034</v>
      </c>
      <c r="E11" s="189">
        <v>47586547</v>
      </c>
      <c r="F11" s="190">
        <v>-4.5099439471426308</v>
      </c>
    </row>
    <row r="12" spans="1:14" ht="15.6" customHeight="1">
      <c r="A12" s="188" t="s">
        <v>6</v>
      </c>
      <c r="B12" s="189">
        <v>381937</v>
      </c>
      <c r="C12" s="189">
        <v>436517</v>
      </c>
      <c r="D12" s="189">
        <v>2381653</v>
      </c>
      <c r="E12" s="189">
        <v>2511275</v>
      </c>
      <c r="F12" s="190">
        <v>5.4425224833340593</v>
      </c>
    </row>
    <row r="13" spans="1:14" ht="15.6" customHeight="1">
      <c r="A13" s="188" t="s">
        <v>175</v>
      </c>
      <c r="B13" s="189">
        <v>1605392</v>
      </c>
      <c r="C13" s="189">
        <v>1610430</v>
      </c>
      <c r="D13" s="189">
        <v>8437996</v>
      </c>
      <c r="E13" s="189">
        <v>8741995</v>
      </c>
      <c r="F13" s="190">
        <v>3.602739323412806</v>
      </c>
    </row>
    <row r="14" spans="1:14" ht="15.6" customHeight="1">
      <c r="A14" s="188" t="s">
        <v>148</v>
      </c>
      <c r="B14" s="189">
        <v>6372123</v>
      </c>
      <c r="C14" s="189">
        <v>5790147</v>
      </c>
      <c r="D14" s="189">
        <v>34983752</v>
      </c>
      <c r="E14" s="189">
        <v>33864579</v>
      </c>
      <c r="F14" s="190">
        <v>-3.1991222668168859</v>
      </c>
    </row>
    <row r="15" spans="1:14" ht="15.6" customHeight="1">
      <c r="A15" s="188" t="s">
        <v>145</v>
      </c>
      <c r="B15" s="189">
        <v>3132011</v>
      </c>
      <c r="C15" s="189">
        <v>2151455</v>
      </c>
      <c r="D15" s="189">
        <v>18021418</v>
      </c>
      <c r="E15" s="189">
        <v>15424000</v>
      </c>
      <c r="F15" s="190">
        <v>-14.412950190711969</v>
      </c>
    </row>
    <row r="16" spans="1:14" ht="15.6" customHeight="1">
      <c r="A16" s="188" t="s">
        <v>144</v>
      </c>
      <c r="B16" s="189">
        <v>2740131</v>
      </c>
      <c r="C16" s="189">
        <v>2290384</v>
      </c>
      <c r="D16" s="189">
        <v>18444708</v>
      </c>
      <c r="E16" s="189">
        <v>16135830</v>
      </c>
      <c r="F16" s="190">
        <v>-12.517834383715909</v>
      </c>
      <c r="G16" s="1"/>
    </row>
    <row r="17" spans="1:7" ht="15.6" customHeight="1">
      <c r="A17" s="188" t="s">
        <v>150</v>
      </c>
      <c r="B17" s="189">
        <v>1518344</v>
      </c>
      <c r="C17" s="189">
        <v>1741660</v>
      </c>
      <c r="D17" s="189">
        <v>8667272</v>
      </c>
      <c r="E17" s="189">
        <v>9187981</v>
      </c>
      <c r="F17" s="190">
        <v>6.0077611502211994</v>
      </c>
      <c r="G17" s="2"/>
    </row>
    <row r="18" spans="1:7" ht="15.6" customHeight="1">
      <c r="A18" s="188" t="s">
        <v>147</v>
      </c>
      <c r="B18" s="189">
        <v>121002</v>
      </c>
      <c r="C18" s="189">
        <v>112519</v>
      </c>
      <c r="D18" s="189">
        <v>588056</v>
      </c>
      <c r="E18" s="189">
        <v>674906</v>
      </c>
      <c r="F18" s="190">
        <v>14.769001591685139</v>
      </c>
    </row>
    <row r="19" spans="1:7" ht="15.6" customHeight="1">
      <c r="A19" s="188" t="s">
        <v>143</v>
      </c>
      <c r="B19" s="189">
        <v>612061</v>
      </c>
      <c r="C19" s="189">
        <v>660119</v>
      </c>
      <c r="D19" s="189">
        <v>3649181</v>
      </c>
      <c r="E19" s="189">
        <v>3425238</v>
      </c>
      <c r="F19" s="190">
        <v>-6.1368016549466802</v>
      </c>
    </row>
    <row r="20" spans="1:7" ht="15.6" customHeight="1">
      <c r="A20" s="188" t="s">
        <v>142</v>
      </c>
      <c r="B20" s="189">
        <v>1248304</v>
      </c>
      <c r="C20" s="189">
        <v>1461072</v>
      </c>
      <c r="D20" s="189">
        <v>7735503</v>
      </c>
      <c r="E20" s="189">
        <v>8713429</v>
      </c>
      <c r="F20" s="190">
        <v>12.64204797024834</v>
      </c>
    </row>
    <row r="21" spans="1:7" ht="15.6" customHeight="1">
      <c r="A21" s="188" t="s">
        <v>149</v>
      </c>
      <c r="B21" s="189">
        <v>2355359</v>
      </c>
      <c r="C21" s="189">
        <v>2318840</v>
      </c>
      <c r="D21" s="189">
        <v>15602599</v>
      </c>
      <c r="E21" s="189">
        <v>14313226</v>
      </c>
      <c r="F21" s="190">
        <v>-8.2638347624008048</v>
      </c>
    </row>
    <row r="22" spans="1:7" ht="15.6" customHeight="1">
      <c r="A22" s="188" t="s">
        <v>146</v>
      </c>
      <c r="B22" s="189">
        <v>2640352</v>
      </c>
      <c r="C22" s="189">
        <v>2954355</v>
      </c>
      <c r="D22" s="189">
        <v>14339996</v>
      </c>
      <c r="E22" s="189">
        <v>16574623</v>
      </c>
      <c r="F22" s="190">
        <v>15.5831772895892</v>
      </c>
    </row>
    <row r="23" spans="1:7" ht="15.6" customHeight="1">
      <c r="A23" s="188" t="s">
        <v>165</v>
      </c>
      <c r="B23" s="189">
        <v>449702</v>
      </c>
      <c r="C23" s="189">
        <v>471875</v>
      </c>
      <c r="D23" s="189">
        <v>2217330</v>
      </c>
      <c r="E23" s="189">
        <v>2689483</v>
      </c>
      <c r="F23" s="190">
        <v>21.29376321972823</v>
      </c>
    </row>
    <row r="24" spans="1:7" ht="15.6" customHeight="1">
      <c r="A24" s="188" t="s">
        <v>141</v>
      </c>
      <c r="B24" s="189">
        <v>170969</v>
      </c>
      <c r="C24" s="189">
        <v>184402</v>
      </c>
      <c r="D24" s="189">
        <v>1214636</v>
      </c>
      <c r="E24" s="189">
        <v>1150559</v>
      </c>
      <c r="F24" s="190">
        <v>-5.2754076118277453</v>
      </c>
    </row>
    <row r="25" spans="1:7" ht="15.6" customHeight="1">
      <c r="A25" s="188" t="s">
        <v>140</v>
      </c>
      <c r="B25" s="189">
        <v>37885</v>
      </c>
      <c r="C25" s="189">
        <v>48004</v>
      </c>
      <c r="D25" s="189">
        <v>257864</v>
      </c>
      <c r="E25" s="189">
        <v>267530</v>
      </c>
      <c r="F25" s="190">
        <v>3.748487574845655</v>
      </c>
    </row>
    <row r="26" spans="1:7" ht="15.6" customHeight="1">
      <c r="A26" s="188" t="s">
        <v>152</v>
      </c>
      <c r="B26" s="189">
        <v>174091</v>
      </c>
      <c r="C26" s="189">
        <v>263840</v>
      </c>
      <c r="D26" s="189">
        <v>1381975</v>
      </c>
      <c r="E26" s="189">
        <v>1480545</v>
      </c>
      <c r="F26" s="190">
        <v>7.1325458130574058</v>
      </c>
    </row>
    <row r="27" spans="1:7" ht="15.6" customHeight="1">
      <c r="A27" s="188" t="s">
        <v>173</v>
      </c>
      <c r="B27" s="189">
        <v>290783</v>
      </c>
      <c r="C27" s="189">
        <v>307690</v>
      </c>
      <c r="D27" s="189">
        <v>1677055</v>
      </c>
      <c r="E27" s="189">
        <v>1709426</v>
      </c>
      <c r="F27" s="190">
        <v>1.930228883369949</v>
      </c>
    </row>
    <row r="28" spans="1:7" ht="15.6" customHeight="1">
      <c r="A28" s="188" t="s">
        <v>177</v>
      </c>
      <c r="B28" s="189">
        <v>1016084</v>
      </c>
      <c r="C28" s="189">
        <v>1055282</v>
      </c>
      <c r="D28" s="189">
        <v>6546616</v>
      </c>
      <c r="E28" s="189">
        <v>6896090</v>
      </c>
      <c r="F28" s="190">
        <v>5.3382388702804633</v>
      </c>
    </row>
    <row r="29" spans="1:7" ht="15.6" customHeight="1">
      <c r="A29" s="188" t="s">
        <v>178</v>
      </c>
      <c r="B29" s="189">
        <v>512253</v>
      </c>
      <c r="C29" s="189">
        <v>562983</v>
      </c>
      <c r="D29" s="189">
        <v>3544221</v>
      </c>
      <c r="E29" s="189">
        <v>3446087</v>
      </c>
      <c r="F29" s="190">
        <v>-2.7688453964919262</v>
      </c>
    </row>
    <row r="30" spans="1:7" ht="15.6" customHeight="1">
      <c r="A30" s="188" t="s">
        <v>179</v>
      </c>
      <c r="B30" s="189">
        <v>324634</v>
      </c>
      <c r="C30" s="189">
        <v>276131</v>
      </c>
      <c r="D30" s="189">
        <v>2075063</v>
      </c>
      <c r="E30" s="189">
        <v>2045194</v>
      </c>
      <c r="F30" s="190">
        <v>-1.439426176458255</v>
      </c>
    </row>
    <row r="31" spans="1:7" ht="15.6" customHeight="1">
      <c r="A31" s="188" t="s">
        <v>180</v>
      </c>
      <c r="B31" s="189">
        <v>2535988</v>
      </c>
      <c r="C31" s="189">
        <v>2305371</v>
      </c>
      <c r="D31" s="189">
        <v>15924289</v>
      </c>
      <c r="E31" s="189">
        <v>14198622</v>
      </c>
      <c r="F31" s="190">
        <v>-10.836697324445691</v>
      </c>
    </row>
    <row r="32" spans="1:7" ht="15.6" customHeight="1">
      <c r="A32" s="188" t="s">
        <v>181</v>
      </c>
      <c r="B32" s="189">
        <v>7134907</v>
      </c>
      <c r="C32" s="189">
        <v>7160893</v>
      </c>
      <c r="D32" s="189">
        <v>41057147</v>
      </c>
      <c r="E32" s="189">
        <v>40912987</v>
      </c>
      <c r="F32" s="190">
        <v>-0.35112035427108879</v>
      </c>
    </row>
    <row r="33" spans="1:6" ht="15.6" customHeight="1">
      <c r="A33" s="188" t="s">
        <v>182</v>
      </c>
      <c r="B33" s="189">
        <v>515069</v>
      </c>
      <c r="C33" s="189">
        <v>526461</v>
      </c>
      <c r="D33" s="189">
        <v>2622442</v>
      </c>
      <c r="E33" s="189">
        <v>2677273</v>
      </c>
      <c r="F33" s="190">
        <v>2.0908374713339701</v>
      </c>
    </row>
    <row r="34" spans="1:6" ht="15.6" customHeight="1">
      <c r="A34" s="188" t="s">
        <v>183</v>
      </c>
      <c r="B34" s="189">
        <v>97441</v>
      </c>
      <c r="C34" s="189">
        <v>159906</v>
      </c>
      <c r="D34" s="189">
        <v>706959</v>
      </c>
      <c r="E34" s="189">
        <v>760229</v>
      </c>
      <c r="F34" s="190">
        <v>7.5350904366448361</v>
      </c>
    </row>
    <row r="35" spans="1:6" ht="15.6" customHeight="1">
      <c r="A35" s="156" t="s">
        <v>153</v>
      </c>
      <c r="B35" s="178">
        <f>SUM(B7:B34)</f>
        <v>46015882</v>
      </c>
      <c r="C35" s="178">
        <f>SUM(C7:C34)</f>
        <v>44215318</v>
      </c>
      <c r="D35" s="76">
        <f>SUM(D7:D34)</f>
        <v>275936232</v>
      </c>
      <c r="E35" s="78">
        <f>SUM(E7:E34)</f>
        <v>268344907</v>
      </c>
      <c r="F35" s="140">
        <f>E35*100/D35-100</f>
        <v>-2.7511156998041457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AB03E-79A6-48E5-A957-89004B0FEA04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827486</v>
      </c>
      <c r="C7" s="189">
        <v>711290</v>
      </c>
      <c r="D7" s="189">
        <v>5095787</v>
      </c>
      <c r="E7" s="189">
        <v>4494878</v>
      </c>
      <c r="F7" s="190">
        <v>-11.792270752290079</v>
      </c>
      <c r="G7" s="37"/>
    </row>
    <row r="8" spans="1:14" ht="15.6" customHeight="1">
      <c r="A8" s="188" t="s">
        <v>11</v>
      </c>
      <c r="B8" s="189">
        <v>6517</v>
      </c>
      <c r="C8" s="189">
        <v>6400</v>
      </c>
      <c r="D8" s="189">
        <v>32660</v>
      </c>
      <c r="E8" s="189">
        <v>27440</v>
      </c>
      <c r="F8" s="190">
        <v>-15.98285364360073</v>
      </c>
      <c r="G8" s="6"/>
    </row>
    <row r="9" spans="1:14" ht="15.6" customHeight="1">
      <c r="A9" s="188" t="s">
        <v>8</v>
      </c>
      <c r="B9" s="189">
        <v>12950</v>
      </c>
      <c r="C9" s="189">
        <v>16003</v>
      </c>
      <c r="D9" s="189">
        <v>88583</v>
      </c>
      <c r="E9" s="189">
        <v>47666</v>
      </c>
      <c r="F9" s="190">
        <v>-46.190578327670103</v>
      </c>
      <c r="G9" s="6"/>
    </row>
    <row r="10" spans="1:14" ht="15.6" customHeight="1">
      <c r="A10" s="188" t="s">
        <v>10</v>
      </c>
      <c r="B10" s="189">
        <v>22801</v>
      </c>
      <c r="C10" s="189">
        <v>46094</v>
      </c>
      <c r="D10" s="189">
        <v>297990</v>
      </c>
      <c r="E10" s="189">
        <v>308734</v>
      </c>
      <c r="F10" s="190">
        <v>3.6054901171180238</v>
      </c>
    </row>
    <row r="11" spans="1:14" ht="15.6" customHeight="1">
      <c r="A11" s="188" t="s">
        <v>9</v>
      </c>
      <c r="B11" s="189">
        <v>2194068</v>
      </c>
      <c r="C11" s="189">
        <v>2039143</v>
      </c>
      <c r="D11" s="189">
        <v>14628047</v>
      </c>
      <c r="E11" s="189">
        <v>13908532</v>
      </c>
      <c r="F11" s="190">
        <v>-4.9187359050733193</v>
      </c>
    </row>
    <row r="12" spans="1:14" ht="15.6" customHeight="1">
      <c r="A12" s="188" t="s">
        <v>6</v>
      </c>
      <c r="B12" s="189">
        <v>40714</v>
      </c>
      <c r="C12" s="189">
        <v>74518</v>
      </c>
      <c r="D12" s="189">
        <v>326779</v>
      </c>
      <c r="E12" s="189">
        <v>434194</v>
      </c>
      <c r="F12" s="190">
        <v>32.870839313419758</v>
      </c>
    </row>
    <row r="13" spans="1:14" ht="15.6" customHeight="1">
      <c r="A13" s="188" t="s">
        <v>175</v>
      </c>
      <c r="B13" s="189">
        <v>189905</v>
      </c>
      <c r="C13" s="189">
        <v>161657</v>
      </c>
      <c r="D13" s="189">
        <v>766395</v>
      </c>
      <c r="E13" s="189">
        <v>741343</v>
      </c>
      <c r="F13" s="190">
        <v>-3.2688104697969038</v>
      </c>
    </row>
    <row r="14" spans="1:14" ht="15.6" customHeight="1">
      <c r="A14" s="188" t="s">
        <v>148</v>
      </c>
      <c r="B14" s="189">
        <v>1340964</v>
      </c>
      <c r="C14" s="189">
        <v>1559858</v>
      </c>
      <c r="D14" s="189">
        <v>6751792</v>
      </c>
      <c r="E14" s="189">
        <v>8250930</v>
      </c>
      <c r="F14" s="190">
        <v>22.20355721858731</v>
      </c>
    </row>
    <row r="15" spans="1:14" ht="15.6" customHeight="1">
      <c r="A15" s="188" t="s">
        <v>145</v>
      </c>
      <c r="B15" s="189">
        <v>2058709</v>
      </c>
      <c r="C15" s="189">
        <v>990159</v>
      </c>
      <c r="D15" s="189">
        <v>11743120</v>
      </c>
      <c r="E15" s="189">
        <v>9007424</v>
      </c>
      <c r="F15" s="190">
        <v>-23.296159793990011</v>
      </c>
    </row>
    <row r="16" spans="1:14" ht="15.6" customHeight="1">
      <c r="A16" s="188" t="s">
        <v>144</v>
      </c>
      <c r="B16" s="189">
        <v>2049330</v>
      </c>
      <c r="C16" s="189">
        <v>1872266</v>
      </c>
      <c r="D16" s="189">
        <v>13477953</v>
      </c>
      <c r="E16" s="189">
        <v>12503217</v>
      </c>
      <c r="F16" s="190">
        <v>-7.2320774527111107</v>
      </c>
      <c r="G16" s="1"/>
    </row>
    <row r="17" spans="1:7" ht="15.6" customHeight="1">
      <c r="A17" s="188" t="s">
        <v>150</v>
      </c>
      <c r="B17" s="189">
        <v>680638</v>
      </c>
      <c r="C17" s="189">
        <v>796377</v>
      </c>
      <c r="D17" s="189">
        <v>4384640</v>
      </c>
      <c r="E17" s="189">
        <v>4665491</v>
      </c>
      <c r="F17" s="190">
        <v>6.4053377244197964</v>
      </c>
      <c r="G17" s="2"/>
    </row>
    <row r="18" spans="1:7" ht="15.6" customHeight="1">
      <c r="A18" s="188" t="s">
        <v>147</v>
      </c>
      <c r="B18" s="189">
        <v>75437</v>
      </c>
      <c r="C18" s="189">
        <v>61255</v>
      </c>
      <c r="D18" s="189">
        <v>298404</v>
      </c>
      <c r="E18" s="189">
        <v>353852</v>
      </c>
      <c r="F18" s="190">
        <v>18.581520354955028</v>
      </c>
    </row>
    <row r="19" spans="1:7" ht="15.6" customHeight="1">
      <c r="A19" s="188" t="s">
        <v>143</v>
      </c>
      <c r="B19" s="189">
        <v>276603</v>
      </c>
      <c r="C19" s="189">
        <v>239026</v>
      </c>
      <c r="D19" s="189">
        <v>1285927</v>
      </c>
      <c r="E19" s="189">
        <v>1239983</v>
      </c>
      <c r="F19" s="190">
        <v>-3.572831117162949</v>
      </c>
    </row>
    <row r="20" spans="1:7" ht="15.6" customHeight="1">
      <c r="A20" s="188" t="s">
        <v>142</v>
      </c>
      <c r="B20" s="189">
        <v>156690</v>
      </c>
      <c r="C20" s="189">
        <v>137442</v>
      </c>
      <c r="D20" s="189">
        <v>850824</v>
      </c>
      <c r="E20" s="189">
        <v>781268</v>
      </c>
      <c r="F20" s="190">
        <v>-8.175133752691508</v>
      </c>
    </row>
    <row r="21" spans="1:7" ht="15.6" customHeight="1">
      <c r="A21" s="188" t="s">
        <v>149</v>
      </c>
      <c r="B21" s="189">
        <v>1744724</v>
      </c>
      <c r="C21" s="189">
        <v>1566904</v>
      </c>
      <c r="D21" s="189">
        <v>12106940</v>
      </c>
      <c r="E21" s="189">
        <v>10610606</v>
      </c>
      <c r="F21" s="190">
        <v>-12.359307967165931</v>
      </c>
    </row>
    <row r="22" spans="1:7" ht="15.6" customHeight="1">
      <c r="A22" s="188" t="s">
        <v>146</v>
      </c>
      <c r="B22" s="189">
        <v>863182</v>
      </c>
      <c r="C22" s="189">
        <v>830492</v>
      </c>
      <c r="D22" s="189">
        <v>4191871</v>
      </c>
      <c r="E22" s="189">
        <v>5352350</v>
      </c>
      <c r="F22" s="190">
        <v>27.684034169944638</v>
      </c>
    </row>
    <row r="23" spans="1:7" ht="15.6" customHeight="1">
      <c r="A23" s="188" t="s">
        <v>165</v>
      </c>
      <c r="B23" s="189">
        <v>19093</v>
      </c>
      <c r="C23" s="189">
        <v>1450</v>
      </c>
      <c r="D23" s="189">
        <v>70349</v>
      </c>
      <c r="E23" s="189">
        <v>41814</v>
      </c>
      <c r="F23" s="190">
        <v>-40.562054897724202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6046</v>
      </c>
      <c r="C25" s="189">
        <v>5171</v>
      </c>
      <c r="D25" s="189">
        <v>31256</v>
      </c>
      <c r="E25" s="189">
        <v>30482</v>
      </c>
      <c r="F25" s="190">
        <v>-2.476324545687234</v>
      </c>
    </row>
    <row r="26" spans="1:7" ht="15.6" customHeight="1">
      <c r="A26" s="188" t="s">
        <v>152</v>
      </c>
      <c r="B26" s="189">
        <v>113509</v>
      </c>
      <c r="C26" s="189">
        <v>114596</v>
      </c>
      <c r="D26" s="189">
        <v>677032</v>
      </c>
      <c r="E26" s="189">
        <v>694474</v>
      </c>
      <c r="F26" s="190">
        <v>2.5762445497406361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296142</v>
      </c>
      <c r="C28" s="189">
        <v>244717</v>
      </c>
      <c r="D28" s="189">
        <v>2015199</v>
      </c>
      <c r="E28" s="189">
        <v>1716043</v>
      </c>
      <c r="F28" s="190">
        <v>-14.84498553244617</v>
      </c>
    </row>
    <row r="29" spans="1:7" ht="15.6" customHeight="1">
      <c r="A29" s="188" t="s">
        <v>178</v>
      </c>
      <c r="B29" s="189">
        <v>13001</v>
      </c>
      <c r="C29" s="189">
        <v>24483</v>
      </c>
      <c r="D29" s="189">
        <v>84542</v>
      </c>
      <c r="E29" s="189">
        <v>104328</v>
      </c>
      <c r="F29" s="190">
        <v>23.403751981263749</v>
      </c>
    </row>
    <row r="30" spans="1:7" ht="15.6" customHeight="1">
      <c r="A30" s="188" t="s">
        <v>179</v>
      </c>
      <c r="B30" s="189">
        <v>45922</v>
      </c>
      <c r="C30" s="189">
        <v>29548</v>
      </c>
      <c r="D30" s="189">
        <v>311940</v>
      </c>
      <c r="E30" s="189">
        <v>220433</v>
      </c>
      <c r="F30" s="190">
        <v>-29.334807975892801</v>
      </c>
    </row>
    <row r="31" spans="1:7" ht="15.6" customHeight="1">
      <c r="A31" s="188" t="s">
        <v>180</v>
      </c>
      <c r="B31" s="189">
        <v>1670858</v>
      </c>
      <c r="C31" s="189">
        <v>1466348</v>
      </c>
      <c r="D31" s="189">
        <v>10438895</v>
      </c>
      <c r="E31" s="189">
        <v>9173728</v>
      </c>
      <c r="F31" s="190">
        <v>-12.119740643047001</v>
      </c>
    </row>
    <row r="32" spans="1:7" ht="15.6" customHeight="1">
      <c r="A32" s="188" t="s">
        <v>181</v>
      </c>
      <c r="B32" s="189">
        <v>262344</v>
      </c>
      <c r="C32" s="189">
        <v>419530</v>
      </c>
      <c r="D32" s="189">
        <v>1710249</v>
      </c>
      <c r="E32" s="189">
        <v>2016028</v>
      </c>
      <c r="F32" s="190">
        <v>17.879209401671911</v>
      </c>
    </row>
    <row r="33" spans="1:6" ht="15.6" customHeight="1">
      <c r="A33" s="188" t="s">
        <v>182</v>
      </c>
      <c r="B33" s="189">
        <v>0</v>
      </c>
      <c r="C33" s="189">
        <v>4197</v>
      </c>
      <c r="D33" s="189">
        <v>15000</v>
      </c>
      <c r="E33" s="189">
        <v>10636</v>
      </c>
      <c r="F33" s="190">
        <v>-29.09333333333333</v>
      </c>
    </row>
    <row r="34" spans="1:6" ht="15.6" customHeight="1">
      <c r="A34" s="188" t="s">
        <v>183</v>
      </c>
      <c r="B34" s="189">
        <v>10848</v>
      </c>
      <c r="C34" s="189">
        <v>42285</v>
      </c>
      <c r="D34" s="189">
        <v>138468</v>
      </c>
      <c r="E34" s="189">
        <v>181923</v>
      </c>
      <c r="F34" s="190">
        <v>31.382702140566781</v>
      </c>
    </row>
    <row r="35" spans="1:6" ht="15.6" customHeight="1">
      <c r="A35" s="156" t="s">
        <v>153</v>
      </c>
      <c r="B35" s="76">
        <f>SUM(B7:B34)</f>
        <v>14978481</v>
      </c>
      <c r="C35" s="77">
        <f>SUM(C7:C34)</f>
        <v>13461209</v>
      </c>
      <c r="D35" s="76">
        <f>SUM(D7:D34)</f>
        <v>91820642</v>
      </c>
      <c r="E35" s="78">
        <f>SUM(E7:E34)</f>
        <v>86917797</v>
      </c>
      <c r="F35" s="140">
        <f>E35*100/D35-100</f>
        <v>-5.3395891089500367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4BBB7-85F6-42BD-8EB0-BB951E351D6D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453816</v>
      </c>
      <c r="C7" s="189">
        <v>185678</v>
      </c>
      <c r="D7" s="189">
        <v>2227638</v>
      </c>
      <c r="E7" s="189">
        <v>1735430</v>
      </c>
      <c r="F7" s="190">
        <v>-22.095511030068621</v>
      </c>
      <c r="G7" s="37"/>
    </row>
    <row r="8" spans="1:14" ht="15.6" customHeight="1">
      <c r="A8" s="188" t="s">
        <v>11</v>
      </c>
      <c r="B8" s="189">
        <v>157593</v>
      </c>
      <c r="C8" s="189">
        <v>49286</v>
      </c>
      <c r="D8" s="189">
        <v>977686</v>
      </c>
      <c r="E8" s="189">
        <v>623698</v>
      </c>
      <c r="F8" s="190">
        <v>-36.206716675906172</v>
      </c>
      <c r="G8" s="6"/>
    </row>
    <row r="9" spans="1:14" ht="15.6" customHeight="1">
      <c r="A9" s="188" t="s">
        <v>8</v>
      </c>
      <c r="B9" s="189">
        <v>295868</v>
      </c>
      <c r="C9" s="189">
        <v>186770</v>
      </c>
      <c r="D9" s="189">
        <v>1806149</v>
      </c>
      <c r="E9" s="189">
        <v>1993630</v>
      </c>
      <c r="F9" s="190">
        <v>10.380151360712761</v>
      </c>
      <c r="G9" s="6"/>
    </row>
    <row r="10" spans="1:14" ht="15.6" customHeight="1">
      <c r="A10" s="188" t="s">
        <v>10</v>
      </c>
      <c r="B10" s="189">
        <v>221866</v>
      </c>
      <c r="C10" s="189">
        <v>221454</v>
      </c>
      <c r="D10" s="189">
        <v>1312350</v>
      </c>
      <c r="E10" s="189">
        <v>1287458</v>
      </c>
      <c r="F10" s="190">
        <v>-1.896750104773872</v>
      </c>
    </row>
    <row r="11" spans="1:14" ht="15.6" customHeight="1">
      <c r="A11" s="188" t="s">
        <v>9</v>
      </c>
      <c r="B11" s="189">
        <v>6777</v>
      </c>
      <c r="C11" s="189">
        <v>14784</v>
      </c>
      <c r="D11" s="189">
        <v>76935</v>
      </c>
      <c r="E11" s="189">
        <v>170046</v>
      </c>
      <c r="F11" s="190">
        <v>121.0255410411386</v>
      </c>
    </row>
    <row r="12" spans="1:14" ht="15.6" customHeight="1">
      <c r="A12" s="188" t="s">
        <v>6</v>
      </c>
      <c r="B12" s="189">
        <v>153153</v>
      </c>
      <c r="C12" s="189">
        <v>161303</v>
      </c>
      <c r="D12" s="189">
        <v>915280</v>
      </c>
      <c r="E12" s="189">
        <v>829321</v>
      </c>
      <c r="F12" s="190">
        <v>-9.391552311860849</v>
      </c>
    </row>
    <row r="13" spans="1:14" ht="15.6" customHeight="1">
      <c r="A13" s="188" t="s">
        <v>175</v>
      </c>
      <c r="B13" s="189">
        <v>30374</v>
      </c>
      <c r="C13" s="189">
        <v>33598</v>
      </c>
      <c r="D13" s="189">
        <v>185143</v>
      </c>
      <c r="E13" s="189">
        <v>178728</v>
      </c>
      <c r="F13" s="190">
        <v>-3.464889301782947</v>
      </c>
    </row>
    <row r="14" spans="1:14" ht="15.6" customHeight="1">
      <c r="A14" s="188" t="s">
        <v>148</v>
      </c>
      <c r="B14" s="189">
        <v>493138</v>
      </c>
      <c r="C14" s="189">
        <v>329124</v>
      </c>
      <c r="D14" s="189">
        <v>2335109</v>
      </c>
      <c r="E14" s="189">
        <v>1824894</v>
      </c>
      <c r="F14" s="190">
        <v>-21.84972949870863</v>
      </c>
    </row>
    <row r="15" spans="1:14" ht="15.6" customHeight="1">
      <c r="A15" s="188" t="s">
        <v>145</v>
      </c>
      <c r="B15" s="189">
        <v>282650</v>
      </c>
      <c r="C15" s="189">
        <v>356533</v>
      </c>
      <c r="D15" s="189">
        <v>2004478</v>
      </c>
      <c r="E15" s="189">
        <v>2219333</v>
      </c>
      <c r="F15" s="190">
        <v>10.718750717144321</v>
      </c>
    </row>
    <row r="16" spans="1:14" ht="15.6" customHeight="1">
      <c r="A16" s="188" t="s">
        <v>144</v>
      </c>
      <c r="B16" s="189">
        <v>627556</v>
      </c>
      <c r="C16" s="189">
        <v>360613</v>
      </c>
      <c r="D16" s="189">
        <v>4426962</v>
      </c>
      <c r="E16" s="189">
        <v>3179611</v>
      </c>
      <c r="F16" s="190">
        <v>-28.176230109948989</v>
      </c>
      <c r="G16" s="1"/>
    </row>
    <row r="17" spans="1:7" ht="15.6" customHeight="1">
      <c r="A17" s="188" t="s">
        <v>150</v>
      </c>
      <c r="B17" s="189">
        <v>729164</v>
      </c>
      <c r="C17" s="189">
        <v>834717</v>
      </c>
      <c r="D17" s="189">
        <v>3731941</v>
      </c>
      <c r="E17" s="189">
        <v>3891611</v>
      </c>
      <c r="F17" s="190">
        <v>4.2784706403450627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276429</v>
      </c>
      <c r="C19" s="189">
        <v>292452</v>
      </c>
      <c r="D19" s="189">
        <v>2012143</v>
      </c>
      <c r="E19" s="189">
        <v>1645236</v>
      </c>
      <c r="F19" s="190">
        <v>-18.23463839299691</v>
      </c>
    </row>
    <row r="20" spans="1:7" ht="15.6" customHeight="1">
      <c r="A20" s="188" t="s">
        <v>142</v>
      </c>
      <c r="B20" s="189">
        <v>944083</v>
      </c>
      <c r="C20" s="189">
        <v>1179962</v>
      </c>
      <c r="D20" s="189">
        <v>5886192</v>
      </c>
      <c r="E20" s="189">
        <v>7086907</v>
      </c>
      <c r="F20" s="190">
        <v>20.3988418998225</v>
      </c>
    </row>
    <row r="21" spans="1:7" ht="15.6" customHeight="1">
      <c r="A21" s="188" t="s">
        <v>149</v>
      </c>
      <c r="B21" s="189">
        <v>443464</v>
      </c>
      <c r="C21" s="189">
        <v>587314</v>
      </c>
      <c r="D21" s="189">
        <v>2557997</v>
      </c>
      <c r="E21" s="189">
        <v>2756423</v>
      </c>
      <c r="F21" s="190">
        <v>7.7570849379416842</v>
      </c>
    </row>
    <row r="22" spans="1:7" ht="15.6" customHeight="1">
      <c r="A22" s="188" t="s">
        <v>146</v>
      </c>
      <c r="B22" s="189">
        <v>54740</v>
      </c>
      <c r="C22" s="189">
        <v>48008</v>
      </c>
      <c r="D22" s="189">
        <v>203843</v>
      </c>
      <c r="E22" s="189">
        <v>233599</v>
      </c>
      <c r="F22" s="190">
        <v>14.59750886711832</v>
      </c>
    </row>
    <row r="23" spans="1:7" ht="15.6" customHeight="1">
      <c r="A23" s="188" t="s">
        <v>165</v>
      </c>
      <c r="B23" s="189">
        <v>100893</v>
      </c>
      <c r="C23" s="189">
        <v>92976</v>
      </c>
      <c r="D23" s="189">
        <v>722079</v>
      </c>
      <c r="E23" s="189">
        <v>501047</v>
      </c>
      <c r="F23" s="190">
        <v>-30.610501067057751</v>
      </c>
    </row>
    <row r="24" spans="1:7" ht="15.6" customHeight="1">
      <c r="A24" s="188" t="s">
        <v>141</v>
      </c>
      <c r="B24" s="189">
        <v>64749</v>
      </c>
      <c r="C24" s="189">
        <v>89950</v>
      </c>
      <c r="D24" s="189">
        <v>641489</v>
      </c>
      <c r="E24" s="189">
        <v>579514</v>
      </c>
      <c r="F24" s="190">
        <v>-9.6611165585068477</v>
      </c>
    </row>
    <row r="25" spans="1:7" ht="15.6" customHeight="1">
      <c r="A25" s="188" t="s">
        <v>140</v>
      </c>
      <c r="B25" s="189">
        <v>0</v>
      </c>
      <c r="C25" s="189">
        <v>4507</v>
      </c>
      <c r="D25" s="189">
        <v>7000</v>
      </c>
      <c r="E25" s="189">
        <v>8264</v>
      </c>
      <c r="F25" s="190">
        <v>18.05714285714286</v>
      </c>
    </row>
    <row r="26" spans="1:7" ht="15.6" customHeight="1">
      <c r="A26" s="188" t="s">
        <v>152</v>
      </c>
      <c r="B26" s="189">
        <v>26497</v>
      </c>
      <c r="C26" s="189">
        <v>96743</v>
      </c>
      <c r="D26" s="189">
        <v>396583</v>
      </c>
      <c r="E26" s="189">
        <v>391630</v>
      </c>
      <c r="F26" s="190">
        <v>-1.2489188896145289</v>
      </c>
    </row>
    <row r="27" spans="1:7" ht="15.6" customHeight="1">
      <c r="A27" s="188" t="s">
        <v>173</v>
      </c>
      <c r="B27" s="189">
        <v>76679</v>
      </c>
      <c r="C27" s="189">
        <v>75559</v>
      </c>
      <c r="D27" s="189">
        <v>397811</v>
      </c>
      <c r="E27" s="189">
        <v>501254</v>
      </c>
      <c r="F27" s="190">
        <v>26.0030517004306</v>
      </c>
    </row>
    <row r="28" spans="1:7" ht="15.6" customHeight="1">
      <c r="A28" s="188" t="s">
        <v>177</v>
      </c>
      <c r="B28" s="189">
        <v>42800</v>
      </c>
      <c r="C28" s="189">
        <v>33417</v>
      </c>
      <c r="D28" s="189">
        <v>170476</v>
      </c>
      <c r="E28" s="189">
        <v>197741</v>
      </c>
      <c r="F28" s="190">
        <v>15.993453623970529</v>
      </c>
    </row>
    <row r="29" spans="1:7" ht="15.6" customHeight="1">
      <c r="A29" s="188" t="s">
        <v>178</v>
      </c>
      <c r="B29" s="189">
        <v>186737</v>
      </c>
      <c r="C29" s="189">
        <v>234284</v>
      </c>
      <c r="D29" s="189">
        <v>1608820</v>
      </c>
      <c r="E29" s="189">
        <v>1468358</v>
      </c>
      <c r="F29" s="190">
        <v>-8.7307467584938081</v>
      </c>
    </row>
    <row r="30" spans="1:7" ht="15.6" customHeight="1">
      <c r="A30" s="188" t="s">
        <v>179</v>
      </c>
      <c r="B30" s="189">
        <v>143794</v>
      </c>
      <c r="C30" s="189">
        <v>118184</v>
      </c>
      <c r="D30" s="189">
        <v>915357</v>
      </c>
      <c r="E30" s="189">
        <v>988318</v>
      </c>
      <c r="F30" s="190">
        <v>7.9707698744861233</v>
      </c>
    </row>
    <row r="31" spans="1:7" ht="15.6" customHeight="1">
      <c r="A31" s="188" t="s">
        <v>180</v>
      </c>
      <c r="B31" s="189">
        <v>749380</v>
      </c>
      <c r="C31" s="189">
        <v>639344</v>
      </c>
      <c r="D31" s="189">
        <v>4646425</v>
      </c>
      <c r="E31" s="189">
        <v>4002164</v>
      </c>
      <c r="F31" s="190">
        <v>-13.86573548480821</v>
      </c>
    </row>
    <row r="32" spans="1:7" ht="15.6" customHeight="1">
      <c r="A32" s="188" t="s">
        <v>181</v>
      </c>
      <c r="B32" s="189">
        <v>280320</v>
      </c>
      <c r="C32" s="189">
        <v>250451</v>
      </c>
      <c r="D32" s="189">
        <v>1425381</v>
      </c>
      <c r="E32" s="189">
        <v>1326638</v>
      </c>
      <c r="F32" s="190">
        <v>-6.9274811436380901</v>
      </c>
    </row>
    <row r="33" spans="1:6" ht="15.6" customHeight="1">
      <c r="A33" s="188" t="s">
        <v>182</v>
      </c>
      <c r="B33" s="189">
        <v>27107</v>
      </c>
      <c r="C33" s="189">
        <v>28863</v>
      </c>
      <c r="D33" s="189">
        <v>123559</v>
      </c>
      <c r="E33" s="189">
        <v>147446</v>
      </c>
      <c r="F33" s="190">
        <v>19.33246465251419</v>
      </c>
    </row>
    <row r="34" spans="1:6" ht="15.6" customHeight="1">
      <c r="A34" s="188" t="s">
        <v>183</v>
      </c>
      <c r="B34" s="189">
        <v>26400</v>
      </c>
      <c r="C34" s="189">
        <v>41703</v>
      </c>
      <c r="D34" s="189">
        <v>191663</v>
      </c>
      <c r="E34" s="189">
        <v>180104</v>
      </c>
      <c r="F34" s="190">
        <v>-6.0308979823961826</v>
      </c>
    </row>
    <row r="35" spans="1:6" ht="15.6" customHeight="1">
      <c r="A35" s="156" t="s">
        <v>153</v>
      </c>
      <c r="B35" s="76">
        <f>SUM(B7:B34)</f>
        <v>6896027</v>
      </c>
      <c r="C35" s="77">
        <f>SUM(C7:C34)</f>
        <v>6548877</v>
      </c>
      <c r="D35" s="76">
        <f>SUM(D7:D34)</f>
        <v>41909215</v>
      </c>
      <c r="E35" s="78">
        <f>SUM(E7:E34)</f>
        <v>39952403</v>
      </c>
      <c r="F35" s="140">
        <f>E35*100/D35-100</f>
        <v>-4.6691688212246447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40</vt:i4>
      </vt:variant>
    </vt:vector>
  </HeadingPairs>
  <TitlesOfParts>
    <vt:vector size="81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Evolución Mensual (t)</vt:lpstr>
      <vt:lpstr>Evolución Mensual %</vt:lpstr>
      <vt:lpstr>Evolución Interanual (t)</vt:lpstr>
      <vt:lpstr>Evolución Interanual %</vt:lpstr>
      <vt:lpstr>Portada (3)</vt:lpstr>
      <vt:lpstr>Evolución Mensual (t) (2)</vt:lpstr>
      <vt:lpstr>Evolución Mensual % (2)</vt:lpstr>
      <vt:lpstr>Evolución Interanual (t) (2)</vt:lpstr>
      <vt:lpstr>Evolución Interanual % (2)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% (2)'!Área_de_impresión</vt:lpstr>
      <vt:lpstr>'Evolución Interanual (t)'!Área_de_impresión</vt:lpstr>
      <vt:lpstr>'Evolución Interanual (t) (2)'!Área_de_impresión</vt:lpstr>
      <vt:lpstr>'Evolución Mensual %'!Área_de_impresión</vt:lpstr>
      <vt:lpstr>'Evolución Mensual % (2)'!Área_de_impresión</vt:lpstr>
      <vt:lpstr>'Evolución Mensual (t)'!Área_de_impresión</vt:lpstr>
      <vt:lpstr>'Evolución Mensual (t) (2)'!Área_de_impresión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2025-09-23T11:39:54Z</cp:lastPrinted>
  <dcterms:created xsi:type="dcterms:W3CDTF">2014-04-30T10:51:23Z</dcterms:created>
  <dcterms:modified xsi:type="dcterms:W3CDTF">2025-09-23T11:40:02Z</dcterms:modified>
  <cp:category/>
</cp:coreProperties>
</file>