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hm.EPPE\Downloads\"/>
    </mc:Choice>
  </mc:AlternateContent>
  <xr:revisionPtr revIDLastSave="0" documentId="13_ncr:1_{16DE820F-E510-486E-86EF-EC4DE0528F47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E35" i="29"/>
  <c r="D35" i="29"/>
  <c r="F35" i="29" s="1"/>
  <c r="C35" i="29"/>
  <c r="B35" i="29"/>
  <c r="E35" i="38"/>
  <c r="F35" i="38" s="1"/>
  <c r="D35" i="38"/>
  <c r="D32" i="6" s="1" a="1"/>
  <c r="C35" i="38"/>
  <c r="B35" i="38"/>
  <c r="F35" i="28"/>
  <c r="E35" i="28"/>
  <c r="D35" i="28"/>
  <c r="C35" i="28"/>
  <c r="B35" i="28"/>
  <c r="E35" i="34"/>
  <c r="D35" i="34"/>
  <c r="F35" i="34" s="1"/>
  <c r="C35" i="34"/>
  <c r="B35" i="34"/>
  <c r="D30" i="6" s="1" a="1"/>
  <c r="F35" i="33"/>
  <c r="E35" i="33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D25" i="6" s="1" a="1"/>
  <c r="B35" i="24"/>
  <c r="F35" i="22"/>
  <c r="E35" i="22"/>
  <c r="D35" i="22"/>
  <c r="C35" i="22"/>
  <c r="B35" i="22"/>
  <c r="E35" i="21"/>
  <c r="F35" i="21" s="1"/>
  <c r="D35" i="21"/>
  <c r="C35" i="21"/>
  <c r="B35" i="21"/>
  <c r="D23" i="6" s="1" a="1"/>
  <c r="F35" i="20"/>
  <c r="E35" i="20"/>
  <c r="D35" i="20"/>
  <c r="C35" i="20"/>
  <c r="B35" i="20"/>
  <c r="E35" i="19"/>
  <c r="D35" i="19"/>
  <c r="F35" i="19" s="1"/>
  <c r="C35" i="19"/>
  <c r="B35" i="19"/>
  <c r="E35" i="18"/>
  <c r="F35" i="18" s="1"/>
  <c r="D35" i="18"/>
  <c r="D20" i="6" s="1" a="1"/>
  <c r="C35" i="18"/>
  <c r="B35" i="18"/>
  <c r="E35" i="17"/>
  <c r="F35" i="17" s="1"/>
  <c r="D35" i="17"/>
  <c r="C35" i="17"/>
  <c r="B35" i="17"/>
  <c r="E35" i="16"/>
  <c r="D35" i="16"/>
  <c r="F35" i="16" s="1"/>
  <c r="C35" i="16"/>
  <c r="B35" i="16"/>
  <c r="D15" i="6" s="1" a="1"/>
  <c r="F35" i="15"/>
  <c r="E35" i="15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K48" i="40"/>
  <c r="M48" i="40" s="1"/>
  <c r="J48" i="40"/>
  <c r="I48" i="40"/>
  <c r="H48" i="40"/>
  <c r="G48" i="40"/>
  <c r="F48" i="40"/>
  <c r="E48" i="40"/>
  <c r="D48" i="40"/>
  <c r="C48" i="40"/>
  <c r="L48" i="39"/>
  <c r="K48" i="39"/>
  <c r="N48" i="39" s="1"/>
  <c r="I48" i="39"/>
  <c r="H48" i="39"/>
  <c r="J48" i="39" s="1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I33" i="6"/>
  <c r="D33" i="6" a="1"/>
  <c r="H33" i="6" s="1"/>
  <c r="D31" i="6" a="1"/>
  <c r="H31" i="6" s="1"/>
  <c r="D29" i="6" a="1"/>
  <c r="I29" i="6" s="1"/>
  <c r="D28" i="6" a="1"/>
  <c r="H28" i="6" s="1"/>
  <c r="D26" i="6" a="1"/>
  <c r="I26" i="6" s="1"/>
  <c r="I24" i="6"/>
  <c r="D24" i="6" a="1"/>
  <c r="H24" i="6" s="1"/>
  <c r="D22" i="6" a="1"/>
  <c r="I22" i="6" s="1"/>
  <c r="I21" i="6"/>
  <c r="D21" i="6" a="1"/>
  <c r="H21" i="6" s="1"/>
  <c r="D16" i="6" a="1"/>
  <c r="I16" i="6" s="1"/>
  <c r="D14" i="6" a="1"/>
  <c r="I14" i="6" s="1"/>
  <c r="D13" i="6" a="1"/>
  <c r="G17" i="6" s="1"/>
  <c r="D9" i="6" a="1"/>
  <c r="I9" i="6" s="1"/>
  <c r="D8" i="6" a="1"/>
  <c r="I8" i="6" s="1"/>
  <c r="I7" i="6"/>
  <c r="D7" i="6" a="1"/>
  <c r="E12" i="6" s="1"/>
  <c r="I25" i="6" l="1"/>
  <c r="D25" i="6"/>
  <c r="H25" i="6"/>
  <c r="E18" i="6"/>
  <c r="I23" i="6"/>
  <c r="H23" i="6"/>
  <c r="D23" i="6"/>
  <c r="I20" i="6"/>
  <c r="H20" i="6"/>
  <c r="D20" i="6"/>
  <c r="I15" i="6"/>
  <c r="H15" i="6"/>
  <c r="D15" i="6"/>
  <c r="I32" i="6"/>
  <c r="H32" i="6"/>
  <c r="D32" i="6"/>
  <c r="I30" i="6"/>
  <c r="H30" i="6"/>
  <c r="D30" i="6"/>
  <c r="D7" i="6"/>
  <c r="F12" i="6"/>
  <c r="F18" i="6" s="1"/>
  <c r="D21" i="6"/>
  <c r="D24" i="6"/>
  <c r="D33" i="6"/>
  <c r="G12" i="6"/>
  <c r="D10" i="6" a="1"/>
  <c r="D27" i="6" a="1"/>
  <c r="H7" i="6"/>
  <c r="H8" i="6"/>
  <c r="D8" i="6"/>
  <c r="D13" i="6"/>
  <c r="D16" i="6"/>
  <c r="D22" i="6"/>
  <c r="D28" i="6"/>
  <c r="D31" i="6"/>
  <c r="D34" i="6"/>
  <c r="H22" i="6"/>
  <c r="I31" i="6"/>
  <c r="H16" i="6"/>
  <c r="H34" i="6"/>
  <c r="G11" i="6"/>
  <c r="I13" i="6"/>
  <c r="I28" i="6"/>
  <c r="D9" i="6"/>
  <c r="D14" i="6"/>
  <c r="D26" i="6"/>
  <c r="D29" i="6"/>
  <c r="D35" i="6"/>
  <c r="E17" i="6"/>
  <c r="M48" i="39"/>
  <c r="H13" i="6"/>
  <c r="F17" i="6"/>
  <c r="I17" i="6" s="1"/>
  <c r="H29" i="6"/>
  <c r="H35" i="6"/>
  <c r="N48" i="40"/>
  <c r="H9" i="6"/>
  <c r="H14" i="6"/>
  <c r="H26" i="6"/>
  <c r="D11" i="6" l="1"/>
  <c r="D17" i="6"/>
  <c r="I27" i="6"/>
  <c r="H27" i="6"/>
  <c r="D27" i="6"/>
  <c r="F11" i="6"/>
  <c r="H11" i="6" s="1"/>
  <c r="I10" i="6"/>
  <c r="H10" i="6"/>
  <c r="E11" i="6"/>
  <c r="D10" i="6"/>
  <c r="G18" i="6"/>
  <c r="I12" i="6"/>
  <c r="H12" i="6"/>
  <c r="H17" i="6"/>
  <c r="D12" i="6"/>
  <c r="D18" i="6" s="1"/>
  <c r="I11" i="6" l="1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<sst xmlns="http://schemas.openxmlformats.org/spreadsheetml/2006/main" count="1930" uniqueCount="245">
  <si>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</si>
  <si>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</si>
  <si>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</si>
  <si>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</si>
  <si>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</si>
  <si>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</si>
  <si>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</si>
  <si>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</si>
  <si>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</si>
  <si>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</si>
  <si>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</si>
  <si>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</si>
  <si>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</si>
  <si>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</si>
  <si>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</si>
  <si>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</si>
  <si>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</si>
  <si>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</si>
  <si>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</si>
  <si>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</si>
  <si>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</si>
  <si>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</si>
  <si>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</si>
  <si>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</si>
  <si>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</si>
  <si>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</si>
  <si>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</si>
  <si>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</si>
  <si>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</si>
  <si>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</si>
  <si>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</si>
  <si>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</si>
  <si>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</si>
  <si>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</si>
  <si>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</si>
  <si>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</si>
  <si>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</si>
  <si>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</si>
  <si>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</si>
  <si>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</si>
  <si>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</si>
  <si>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</si>
  <si>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</si>
  <si>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</si>
  <si>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</si>
  <si>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</si>
  <si>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</si>
  <si>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</si>
  <si>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</si>
  <si>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</si>
  <si>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</si>
  <si>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</si>
  <si>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</si>
  <si>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</si>
  <si>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</si>
  <si>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</si>
  <si>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</si>
  <si>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</si>
  <si>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</si>
  <si>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</si>
  <si>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</si>
  <si>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</si>
  <si>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</si>
  <si>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</si>
  <si>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</si>
  <si>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</si>
  <si>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</si>
  <si>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</si>
  <si>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</si>
  <si>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</si>
  <si>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</si>
  <si>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</si>
  <si>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</si>
  <si>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</si>
  <si>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</si>
  <si>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</si>
  <si>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</si>
  <si>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</si>
  <si>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</si>
  <si>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</si>
  <si>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</si>
  <si>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</si>
  <si>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</si>
  <si>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</si>
  <si>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</si>
  <si>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</si>
  <si>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</si>
  <si>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</si>
  <si>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</si>
  <si>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</si>
  <si>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</si>
  <si>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</si>
  <si>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</si>
  <si>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</si>
  <si>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</si>
  <si>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</si>
  <si>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</si>
  <si>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</si>
  <si>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</si>
  <si>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</si>
  <si>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</si>
  <si>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</si>
  <si>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</si>
  <si>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</si>
  <si>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</si>
  <si>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</si>
  <si>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</si>
  <si>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</si>
  <si>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</si>
  <si>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</si>
  <si>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</si>
  <si>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</si>
  <si>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</si>
  <si>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</si>
  <si>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</si>
  <si>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</si>
  <si>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</si>
  <si>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</si>
  <si>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</si>
  <si>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</si>
  <si>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</si>
  <si>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</si>
  <si>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</si>
  <si>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</si>
  <si>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</si>
  <si>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</si>
  <si>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</si>
  <si>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</si>
  <si>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</si>
  <si>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</si>
  <si>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</si>
  <si>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</si>
  <si>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</si>
  <si>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</si>
  <si>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</si>
  <si>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</si>
  <si>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</si>
  <si>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</si>
  <si>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</si>
  <si>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</si>
  <si>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</si>
  <si>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</si>
  <si>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</si>
  <si>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</si>
  <si>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</si>
  <si>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</si>
  <si>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</si>
  <si>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</si>
  <si>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</si>
  <si>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</si>
  <si>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</si>
  <si>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</si>
  <si>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</si>
  <si>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</si>
  <si>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</si>
  <si>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</si>
  <si>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</si>
  <si>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</si>
  <si>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</si>
  <si>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</si>
  <si>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</si>
  <si>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</si>
  <si>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</si>
  <si>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</si>
  <si>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</si>
  <si>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</si>
  <si>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</si>
  <si>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</si>
  <si>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</si>
  <si>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</si>
  <si>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</si>
  <si>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</si>
  <si>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22/6/2026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</si>
  <si>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</si>
  <si>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</si>
  <si>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</si>
  <si>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</si>
  <si>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</si>
  <si>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</si>
  <si>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</si>
  <si>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</si>
  <si>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</si>
  <si>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</si>
  <si>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</si>
  <si>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</si>
  <si>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21/06/2026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</si>
  <si>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</si>
  <si>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</si>
  <si>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</si>
  <si>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</si>
  <si>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</si>
  <si>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</si>
  <si>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</si>
  <si>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</si>
  <si>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</si>
  <si>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</si>
  <si>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</si>
  <si>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</si>
  <si>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</si>
  <si>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</si>
  <si>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</si>
  <si>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21/6/2026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</si>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</sst>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3A0E436C-1EF8-4D21-84C5-106C5F5F9AD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848206.826</c:v>
                </c:pt>
                <c:pt idx="1">
                  <c:v>197456</c:v>
                </c:pt>
                <c:pt idx="2">
                  <c:v>375359.8</c:v>
                </c:pt>
                <c:pt idx="3">
                  <c:v>383462.261</c:v>
                </c:pt>
                <c:pt idx="4">
                  <c:v>6994607.7319999998</c:v>
                </c:pt>
                <c:pt idx="5">
                  <c:v>382892.43099999998</c:v>
                </c:pt>
                <c:pt idx="6">
                  <c:v>1038212.31</c:v>
                </c:pt>
                <c:pt idx="7">
                  <c:v>5472331</c:v>
                </c:pt>
                <c:pt idx="8">
                  <c:v>2164410</c:v>
                </c:pt>
                <c:pt idx="9">
                  <c:v>3160696.2370000002</c:v>
                </c:pt>
                <c:pt idx="10">
                  <c:v>1477882.656</c:v>
                </c:pt>
                <c:pt idx="11">
                  <c:v>154394</c:v>
                </c:pt>
                <c:pt idx="12">
                  <c:v>497511.15100000001</c:v>
                </c:pt>
                <c:pt idx="13">
                  <c:v>903079.45499999996</c:v>
                </c:pt>
                <c:pt idx="14">
                  <c:v>2520899.9139999999</c:v>
                </c:pt>
                <c:pt idx="15">
                  <c:v>2669502.8769999999</c:v>
                </c:pt>
                <c:pt idx="16">
                  <c:v>525437.24199999997</c:v>
                </c:pt>
                <c:pt idx="17">
                  <c:v>166454.92000000001</c:v>
                </c:pt>
                <c:pt idx="18">
                  <c:v>48371</c:v>
                </c:pt>
                <c:pt idx="19">
                  <c:v>251601.11300000001</c:v>
                </c:pt>
                <c:pt idx="20">
                  <c:v>253728.65700000001</c:v>
                </c:pt>
                <c:pt idx="21">
                  <c:v>1135088.8859999999</c:v>
                </c:pt>
                <c:pt idx="22">
                  <c:v>547488.51300000004</c:v>
                </c:pt>
                <c:pt idx="23">
                  <c:v>344842</c:v>
                </c:pt>
                <c:pt idx="24">
                  <c:v>2475106.6850000001</c:v>
                </c:pt>
                <c:pt idx="25">
                  <c:v>5784130.5159999998</c:v>
                </c:pt>
                <c:pt idx="26">
                  <c:v>315839.44799999997</c:v>
                </c:pt>
                <c:pt idx="27">
                  <c:v>101750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781181.89399999997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370685.87800000003</c:v>
                </c:pt>
                <c:pt idx="4">
                  <c:v>8211435.0489999996</c:v>
                </c:pt>
                <c:pt idx="5">
                  <c:v>479392.74</c:v>
                </c:pt>
                <c:pt idx="6">
                  <c:v>1242541.0330000001</c:v>
                </c:pt>
                <c:pt idx="7">
                  <c:v>4800898.9670000002</c:v>
                </c:pt>
                <c:pt idx="8">
                  <c:v>2388449</c:v>
                </c:pt>
                <c:pt idx="9">
                  <c:v>3152740.6510000001</c:v>
                </c:pt>
                <c:pt idx="10">
                  <c:v>1473236.83</c:v>
                </c:pt>
                <c:pt idx="11">
                  <c:v>155632</c:v>
                </c:pt>
                <c:pt idx="12">
                  <c:v>407584.25099999999</c:v>
                </c:pt>
                <c:pt idx="13">
                  <c:v>1346023.683</c:v>
                </c:pt>
                <c:pt idx="14">
                  <c:v>2591739.878</c:v>
                </c:pt>
                <c:pt idx="15">
                  <c:v>3126003.59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45102</c:v>
                </c:pt>
                <c:pt idx="19">
                  <c:v>209891.375</c:v>
                </c:pt>
                <c:pt idx="20">
                  <c:v>210678.973</c:v>
                </c:pt>
                <c:pt idx="21">
                  <c:v>1263364.3629999999</c:v>
                </c:pt>
                <c:pt idx="22">
                  <c:v>416880.43599999999</c:v>
                </c:pt>
                <c:pt idx="23">
                  <c:v>300684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769055"/>
        <c:axId val="53584336"/>
      </c:barChart>
      <c:catAx>
        <c:axId val="137690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4336"/>
        <c:crosses val="autoZero"/>
        <c:auto val="1"/>
        <c:lblAlgn val="ctr"/>
        <c:lblOffset val="100"/>
        <c:noMultiLvlLbl val="0"/>
      </c:catAx>
      <c:valAx>
        <c:axId val="535843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6905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277250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528728"/>
        <c:axId val="65506881"/>
      </c:barChart>
      <c:catAx>
        <c:axId val="50528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06881"/>
        <c:crosses val="autoZero"/>
        <c:auto val="1"/>
        <c:lblAlgn val="ctr"/>
        <c:lblOffset val="100"/>
        <c:noMultiLvlLbl val="0"/>
      </c:catAx>
      <c:valAx>
        <c:axId val="655068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287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9494</c:v>
                </c:pt>
                <c:pt idx="4">
                  <c:v>4051413</c:v>
                </c:pt>
                <c:pt idx="5">
                  <c:v>75071</c:v>
                </c:pt>
                <c:pt idx="6">
                  <c:v>430</c:v>
                </c:pt>
                <c:pt idx="7">
                  <c:v>2165917</c:v>
                </c:pt>
                <c:pt idx="8">
                  <c:v>30103</c:v>
                </c:pt>
                <c:pt idx="9">
                  <c:v>78000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12370</c:v>
                </c:pt>
                <c:pt idx="14">
                  <c:v>282970</c:v>
                </c:pt>
                <c:pt idx="15">
                  <c:v>1249235</c:v>
                </c:pt>
                <c:pt idx="16">
                  <c:v>370007</c:v>
                </c:pt>
                <c:pt idx="17">
                  <c:v>480</c:v>
                </c:pt>
                <c:pt idx="18">
                  <c:v>0</c:v>
                </c:pt>
                <c:pt idx="19">
                  <c:v>0</c:v>
                </c:pt>
                <c:pt idx="20">
                  <c:v>1926</c:v>
                </c:pt>
                <c:pt idx="21">
                  <c:v>72751</c:v>
                </c:pt>
                <c:pt idx="22">
                  <c:v>36153</c:v>
                </c:pt>
                <c:pt idx="23">
                  <c:v>8</c:v>
                </c:pt>
                <c:pt idx="24">
                  <c:v>328298</c:v>
                </c:pt>
                <c:pt idx="25">
                  <c:v>2251834</c:v>
                </c:pt>
                <c:pt idx="26">
                  <c:v>29332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4967766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148010</c:v>
                </c:pt>
                <c:pt idx="15">
                  <c:v>1602060</c:v>
                </c:pt>
                <c:pt idx="16">
                  <c:v>242563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31166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865068"/>
        <c:axId val="31303890"/>
      </c:barChart>
      <c:catAx>
        <c:axId val="10865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03890"/>
        <c:crosses val="autoZero"/>
        <c:auto val="1"/>
        <c:lblAlgn val="ctr"/>
        <c:lblOffset val="100"/>
        <c:noMultiLvlLbl val="0"/>
      </c:catAx>
      <c:valAx>
        <c:axId val="31303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65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0</c:v>
                </c:pt>
                <c:pt idx="4">
                  <c:v>3278489</c:v>
                </c:pt>
                <c:pt idx="5">
                  <c:v>16853</c:v>
                </c:pt>
                <c:pt idx="6">
                  <c:v>0</c:v>
                </c:pt>
                <c:pt idx="7">
                  <c:v>1539946</c:v>
                </c:pt>
                <c:pt idx="8">
                  <c:v>29656</c:v>
                </c:pt>
                <c:pt idx="9">
                  <c:v>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18</c:v>
                </c:pt>
                <c:pt idx="14">
                  <c:v>22292</c:v>
                </c:pt>
                <c:pt idx="15">
                  <c:v>776818</c:v>
                </c:pt>
                <c:pt idx="16">
                  <c:v>367113</c:v>
                </c:pt>
                <c:pt idx="17">
                  <c:v>410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67183</c:v>
                </c:pt>
                <c:pt idx="22">
                  <c:v>36153</c:v>
                </c:pt>
                <c:pt idx="23">
                  <c:v>8</c:v>
                </c:pt>
                <c:pt idx="24">
                  <c:v>0</c:v>
                </c:pt>
                <c:pt idx="25">
                  <c:v>2222999</c:v>
                </c:pt>
                <c:pt idx="26">
                  <c:v>19706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3811365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1110109</c:v>
                </c:pt>
                <c:pt idx="16">
                  <c:v>233984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21170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970946"/>
        <c:axId val="33823532"/>
      </c:barChart>
      <c:catAx>
        <c:axId val="23970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23532"/>
        <c:crosses val="autoZero"/>
        <c:auto val="1"/>
        <c:lblAlgn val="ctr"/>
        <c:lblOffset val="100"/>
        <c:noMultiLvlLbl val="0"/>
      </c:catAx>
      <c:valAx>
        <c:axId val="338235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70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4891</c:v>
                </c:pt>
                <c:pt idx="2">
                  <c:v>80348</c:v>
                </c:pt>
                <c:pt idx="3">
                  <c:v>0</c:v>
                </c:pt>
                <c:pt idx="4">
                  <c:v>997299</c:v>
                </c:pt>
                <c:pt idx="5">
                  <c:v>83965</c:v>
                </c:pt>
                <c:pt idx="6">
                  <c:v>971232</c:v>
                </c:pt>
                <c:pt idx="7">
                  <c:v>773259</c:v>
                </c:pt>
                <c:pt idx="8">
                  <c:v>67704</c:v>
                </c:pt>
                <c:pt idx="9">
                  <c:v>0</c:v>
                </c:pt>
                <c:pt idx="10">
                  <c:v>0</c:v>
                </c:pt>
                <c:pt idx="11">
                  <c:v>41155</c:v>
                </c:pt>
                <c:pt idx="12">
                  <c:v>443</c:v>
                </c:pt>
                <c:pt idx="13">
                  <c:v>0</c:v>
                </c:pt>
                <c:pt idx="14">
                  <c:v>46797</c:v>
                </c:pt>
                <c:pt idx="15">
                  <c:v>477216</c:v>
                </c:pt>
                <c:pt idx="16">
                  <c:v>39136</c:v>
                </c:pt>
                <c:pt idx="17">
                  <c:v>0</c:v>
                </c:pt>
                <c:pt idx="18">
                  <c:v>35633</c:v>
                </c:pt>
                <c:pt idx="19">
                  <c:v>3721</c:v>
                </c:pt>
                <c:pt idx="20">
                  <c:v>34134</c:v>
                </c:pt>
                <c:pt idx="21">
                  <c:v>377692</c:v>
                </c:pt>
                <c:pt idx="22">
                  <c:v>108631</c:v>
                </c:pt>
                <c:pt idx="23">
                  <c:v>14606</c:v>
                </c:pt>
                <c:pt idx="24">
                  <c:v>30119</c:v>
                </c:pt>
                <c:pt idx="25">
                  <c:v>944249</c:v>
                </c:pt>
                <c:pt idx="26">
                  <c:v>83074</c:v>
                </c:pt>
                <c:pt idx="27">
                  <c:v>23599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1058654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487235</c:v>
                </c:pt>
                <c:pt idx="16">
                  <c:v>35559</c:v>
                </c:pt>
                <c:pt idx="17">
                  <c:v>0</c:v>
                </c:pt>
                <c:pt idx="18">
                  <c:v>39694</c:v>
                </c:pt>
                <c:pt idx="19">
                  <c:v>56869</c:v>
                </c:pt>
                <c:pt idx="20">
                  <c:v>34473</c:v>
                </c:pt>
                <c:pt idx="21">
                  <c:v>439894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411940"/>
        <c:axId val="19078730"/>
      </c:barChart>
      <c:catAx>
        <c:axId val="534119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78730"/>
        <c:crosses val="autoZero"/>
        <c:auto val="1"/>
        <c:lblAlgn val="ctr"/>
        <c:lblOffset val="100"/>
        <c:noMultiLvlLbl val="0"/>
      </c:catAx>
      <c:valAx>
        <c:axId val="190787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19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114</c:v>
                </c:pt>
                <c:pt idx="2">
                  <c:v>3987</c:v>
                </c:pt>
                <c:pt idx="3">
                  <c:v>0</c:v>
                </c:pt>
                <c:pt idx="4">
                  <c:v>40890</c:v>
                </c:pt>
                <c:pt idx="5">
                  <c:v>3117</c:v>
                </c:pt>
                <c:pt idx="6">
                  <c:v>44348</c:v>
                </c:pt>
                <c:pt idx="7">
                  <c:v>28170</c:v>
                </c:pt>
                <c:pt idx="8">
                  <c:v>2457</c:v>
                </c:pt>
                <c:pt idx="9">
                  <c:v>0</c:v>
                </c:pt>
                <c:pt idx="10">
                  <c:v>0</c:v>
                </c:pt>
                <c:pt idx="11">
                  <c:v>2157</c:v>
                </c:pt>
                <c:pt idx="12">
                  <c:v>2</c:v>
                </c:pt>
                <c:pt idx="13">
                  <c:v>0</c:v>
                </c:pt>
                <c:pt idx="14">
                  <c:v>2390</c:v>
                </c:pt>
                <c:pt idx="15">
                  <c:v>28483</c:v>
                </c:pt>
                <c:pt idx="16">
                  <c:v>1618</c:v>
                </c:pt>
                <c:pt idx="17">
                  <c:v>0</c:v>
                </c:pt>
                <c:pt idx="18">
                  <c:v>2155</c:v>
                </c:pt>
                <c:pt idx="19">
                  <c:v>254</c:v>
                </c:pt>
                <c:pt idx="20">
                  <c:v>217</c:v>
                </c:pt>
                <c:pt idx="21">
                  <c:v>24245</c:v>
                </c:pt>
                <c:pt idx="22">
                  <c:v>2470</c:v>
                </c:pt>
                <c:pt idx="23">
                  <c:v>715</c:v>
                </c:pt>
                <c:pt idx="24">
                  <c:v>0</c:v>
                </c:pt>
                <c:pt idx="25">
                  <c:v>34863</c:v>
                </c:pt>
                <c:pt idx="26">
                  <c:v>1131</c:v>
                </c:pt>
                <c:pt idx="27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48391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2505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12744"/>
        <c:axId val="5993839"/>
      </c:barChart>
      <c:catAx>
        <c:axId val="480127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3839"/>
        <c:crosses val="autoZero"/>
        <c:auto val="1"/>
        <c:lblAlgn val="ctr"/>
        <c:lblOffset val="100"/>
        <c:noMultiLvlLbl val="0"/>
      </c:catAx>
      <c:valAx>
        <c:axId val="59938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127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13029.75</c:v>
                </c:pt>
                <c:pt idx="2">
                  <c:v>1217</c:v>
                </c:pt>
                <c:pt idx="3">
                  <c:v>4</c:v>
                </c:pt>
                <c:pt idx="4">
                  <c:v>339652</c:v>
                </c:pt>
                <c:pt idx="5">
                  <c:v>15140.5</c:v>
                </c:pt>
                <c:pt idx="6">
                  <c:v>5713</c:v>
                </c:pt>
                <c:pt idx="7">
                  <c:v>306370.5</c:v>
                </c:pt>
                <c:pt idx="8">
                  <c:v>27981</c:v>
                </c:pt>
                <c:pt idx="9">
                  <c:v>1548</c:v>
                </c:pt>
                <c:pt idx="10">
                  <c:v>7517.25</c:v>
                </c:pt>
                <c:pt idx="11">
                  <c:v>499</c:v>
                </c:pt>
                <c:pt idx="12">
                  <c:v>41</c:v>
                </c:pt>
                <c:pt idx="13">
                  <c:v>4383</c:v>
                </c:pt>
                <c:pt idx="14">
                  <c:v>9230.25</c:v>
                </c:pt>
                <c:pt idx="15">
                  <c:v>114507</c:v>
                </c:pt>
                <c:pt idx="16">
                  <c:v>29324.25</c:v>
                </c:pt>
                <c:pt idx="17">
                  <c:v>3101.25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37430</c:v>
                </c:pt>
                <c:pt idx="22">
                  <c:v>12798.5</c:v>
                </c:pt>
                <c:pt idx="23">
                  <c:v>13346.75</c:v>
                </c:pt>
                <c:pt idx="24">
                  <c:v>642</c:v>
                </c:pt>
                <c:pt idx="25">
                  <c:v>404006</c:v>
                </c:pt>
                <c:pt idx="26">
                  <c:v>18738</c:v>
                </c:pt>
                <c:pt idx="27">
                  <c:v>2794.75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356961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4199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5676</c:v>
                </c:pt>
                <c:pt idx="14">
                  <c:v>8384</c:v>
                </c:pt>
                <c:pt idx="15">
                  <c:v>133900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70680"/>
        <c:axId val="34929690"/>
      </c:barChart>
      <c:catAx>
        <c:axId val="21370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29690"/>
        <c:crosses val="autoZero"/>
        <c:auto val="1"/>
        <c:lblAlgn val="ctr"/>
        <c:lblOffset val="100"/>
        <c:noMultiLvlLbl val="0"/>
      </c:catAx>
      <c:valAx>
        <c:axId val="349296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6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940.75</c:v>
                </c:pt>
                <c:pt idx="2">
                  <c:v>0</c:v>
                </c:pt>
                <c:pt idx="3">
                  <c:v>0</c:v>
                </c:pt>
                <c:pt idx="4">
                  <c:v>297939</c:v>
                </c:pt>
                <c:pt idx="5">
                  <c:v>1461.25</c:v>
                </c:pt>
                <c:pt idx="6">
                  <c:v>0</c:v>
                </c:pt>
                <c:pt idx="7">
                  <c:v>138521</c:v>
                </c:pt>
                <c:pt idx="8">
                  <c:v>2060.5</c:v>
                </c:pt>
                <c:pt idx="9">
                  <c:v>0</c:v>
                </c:pt>
                <c:pt idx="10">
                  <c:v>1783.25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2231.75</c:v>
                </c:pt>
                <c:pt idx="15">
                  <c:v>68498</c:v>
                </c:pt>
                <c:pt idx="16">
                  <c:v>25405.25</c:v>
                </c:pt>
                <c:pt idx="17">
                  <c:v>178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3687</c:v>
                </c:pt>
                <c:pt idx="22">
                  <c:v>3322.25</c:v>
                </c:pt>
                <c:pt idx="23">
                  <c:v>1</c:v>
                </c:pt>
                <c:pt idx="24">
                  <c:v>0</c:v>
                </c:pt>
                <c:pt idx="25">
                  <c:v>185057</c:v>
                </c:pt>
                <c:pt idx="26">
                  <c:v>1849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308130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86389</c:v>
                </c:pt>
                <c:pt idx="16">
                  <c:v>20049.25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1435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85796"/>
        <c:axId val="16311328"/>
      </c:barChart>
      <c:catAx>
        <c:axId val="193857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11328"/>
        <c:crosses val="autoZero"/>
        <c:auto val="1"/>
        <c:lblAlgn val="ctr"/>
        <c:lblOffset val="100"/>
        <c:noMultiLvlLbl val="0"/>
      </c:catAx>
      <c:valAx>
        <c:axId val="163113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857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10080.75</c:v>
                </c:pt>
                <c:pt idx="2">
                  <c:v>397</c:v>
                </c:pt>
                <c:pt idx="3">
                  <c:v>0</c:v>
                </c:pt>
                <c:pt idx="4">
                  <c:v>0</c:v>
                </c:pt>
                <c:pt idx="5">
                  <c:v>12466.75</c:v>
                </c:pt>
                <c:pt idx="6">
                  <c:v>5699</c:v>
                </c:pt>
                <c:pt idx="7">
                  <c:v>16068.5</c:v>
                </c:pt>
                <c:pt idx="8">
                  <c:v>1681</c:v>
                </c:pt>
                <c:pt idx="9">
                  <c:v>116</c:v>
                </c:pt>
                <c:pt idx="10">
                  <c:v>175</c:v>
                </c:pt>
                <c:pt idx="11">
                  <c:v>481</c:v>
                </c:pt>
                <c:pt idx="12">
                  <c:v>0</c:v>
                </c:pt>
                <c:pt idx="13">
                  <c:v>436</c:v>
                </c:pt>
                <c:pt idx="14">
                  <c:v>6604.5</c:v>
                </c:pt>
                <c:pt idx="15">
                  <c:v>38229</c:v>
                </c:pt>
                <c:pt idx="16">
                  <c:v>516</c:v>
                </c:pt>
                <c:pt idx="17">
                  <c:v>469.75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28891</c:v>
                </c:pt>
                <c:pt idx="22">
                  <c:v>2420.25</c:v>
                </c:pt>
                <c:pt idx="23">
                  <c:v>13320.75</c:v>
                </c:pt>
                <c:pt idx="24">
                  <c:v>0</c:v>
                </c:pt>
                <c:pt idx="25">
                  <c:v>13527</c:v>
                </c:pt>
                <c:pt idx="26">
                  <c:v>1011</c:v>
                </c:pt>
                <c:pt idx="27">
                  <c:v>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886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1376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55957"/>
        <c:axId val="66911195"/>
      </c:barChart>
      <c:catAx>
        <c:axId val="104559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11195"/>
        <c:crosses val="autoZero"/>
        <c:auto val="1"/>
        <c:lblAlgn val="ctr"/>
        <c:lblOffset val="100"/>
        <c:noMultiLvlLbl val="0"/>
      </c:catAx>
      <c:valAx>
        <c:axId val="669111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559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2008.25</c:v>
                </c:pt>
                <c:pt idx="2">
                  <c:v>820</c:v>
                </c:pt>
                <c:pt idx="3">
                  <c:v>4</c:v>
                </c:pt>
                <c:pt idx="4">
                  <c:v>41713</c:v>
                </c:pt>
                <c:pt idx="5">
                  <c:v>1212.5</c:v>
                </c:pt>
                <c:pt idx="6">
                  <c:v>14</c:v>
                </c:pt>
                <c:pt idx="7">
                  <c:v>151781</c:v>
                </c:pt>
                <c:pt idx="8">
                  <c:v>24239.5</c:v>
                </c:pt>
                <c:pt idx="9">
                  <c:v>1432</c:v>
                </c:pt>
                <c:pt idx="10">
                  <c:v>5559</c:v>
                </c:pt>
                <c:pt idx="11">
                  <c:v>18</c:v>
                </c:pt>
                <c:pt idx="12">
                  <c:v>41</c:v>
                </c:pt>
                <c:pt idx="13">
                  <c:v>3939</c:v>
                </c:pt>
                <c:pt idx="14">
                  <c:v>394</c:v>
                </c:pt>
                <c:pt idx="15">
                  <c:v>7780</c:v>
                </c:pt>
                <c:pt idx="16">
                  <c:v>3403</c:v>
                </c:pt>
                <c:pt idx="17">
                  <c:v>2453.5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4852</c:v>
                </c:pt>
                <c:pt idx="22">
                  <c:v>7056</c:v>
                </c:pt>
                <c:pt idx="23">
                  <c:v>25</c:v>
                </c:pt>
                <c:pt idx="24">
                  <c:v>642</c:v>
                </c:pt>
                <c:pt idx="25">
                  <c:v>205422</c:v>
                </c:pt>
                <c:pt idx="26">
                  <c:v>15878</c:v>
                </c:pt>
                <c:pt idx="27">
                  <c:v>414.75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4298</c:v>
                </c:pt>
                <c:pt idx="14">
                  <c:v>855</c:v>
                </c:pt>
                <c:pt idx="15">
                  <c:v>6181</c:v>
                </c:pt>
                <c:pt idx="16">
                  <c:v>1703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15906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888415"/>
        <c:axId val="35985054"/>
      </c:barChart>
      <c:catAx>
        <c:axId val="518884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85054"/>
        <c:crosses val="autoZero"/>
        <c:auto val="1"/>
        <c:lblAlgn val="ctr"/>
        <c:lblOffset val="100"/>
        <c:noMultiLvlLbl val="0"/>
      </c:catAx>
      <c:valAx>
        <c:axId val="35985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884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67</c:v>
                </c:pt>
                <c:pt idx="1">
                  <c:v>60</c:v>
                </c:pt>
                <c:pt idx="2">
                  <c:v>103</c:v>
                </c:pt>
                <c:pt idx="3">
                  <c:v>52</c:v>
                </c:pt>
                <c:pt idx="4">
                  <c:v>2133</c:v>
                </c:pt>
                <c:pt idx="5">
                  <c:v>150</c:v>
                </c:pt>
                <c:pt idx="6">
                  <c:v>2467</c:v>
                </c:pt>
                <c:pt idx="7">
                  <c:v>568</c:v>
                </c:pt>
                <c:pt idx="8">
                  <c:v>169</c:v>
                </c:pt>
                <c:pt idx="9">
                  <c:v>184</c:v>
                </c:pt>
                <c:pt idx="10">
                  <c:v>95</c:v>
                </c:pt>
                <c:pt idx="11">
                  <c:v>778</c:v>
                </c:pt>
                <c:pt idx="12">
                  <c:v>51</c:v>
                </c:pt>
                <c:pt idx="13">
                  <c:v>70</c:v>
                </c:pt>
                <c:pt idx="14">
                  <c:v>165</c:v>
                </c:pt>
                <c:pt idx="15">
                  <c:v>1208</c:v>
                </c:pt>
                <c:pt idx="16">
                  <c:v>112</c:v>
                </c:pt>
                <c:pt idx="17">
                  <c:v>56</c:v>
                </c:pt>
                <c:pt idx="18">
                  <c:v>61</c:v>
                </c:pt>
                <c:pt idx="19">
                  <c:v>40</c:v>
                </c:pt>
                <c:pt idx="20">
                  <c:v>65</c:v>
                </c:pt>
                <c:pt idx="21">
                  <c:v>1500</c:v>
                </c:pt>
                <c:pt idx="22">
                  <c:v>98</c:v>
                </c:pt>
                <c:pt idx="23">
                  <c:v>70</c:v>
                </c:pt>
                <c:pt idx="24">
                  <c:v>146</c:v>
                </c:pt>
                <c:pt idx="25">
                  <c:v>592</c:v>
                </c:pt>
                <c:pt idx="26">
                  <c:v>115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2978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871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36</c:v>
                </c:pt>
                <c:pt idx="18">
                  <c:v>69</c:v>
                </c:pt>
                <c:pt idx="19">
                  <c:v>71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31584"/>
        <c:axId val="178818"/>
      </c:barChart>
      <c:catAx>
        <c:axId val="523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818"/>
        <c:crosses val="autoZero"/>
        <c:auto val="1"/>
        <c:lblAlgn val="ctr"/>
        <c:lblOffset val="100"/>
        <c:noMultiLvlLbl val="0"/>
      </c:catAx>
      <c:valAx>
        <c:axId val="1788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15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845491</c:v>
                </c:pt>
                <c:pt idx="1">
                  <c:v>195217</c:v>
                </c:pt>
                <c:pt idx="2">
                  <c:v>370454</c:v>
                </c:pt>
                <c:pt idx="3">
                  <c:v>379684</c:v>
                </c:pt>
                <c:pt idx="4">
                  <c:v>6464794</c:v>
                </c:pt>
                <c:pt idx="5">
                  <c:v>372099</c:v>
                </c:pt>
                <c:pt idx="6">
                  <c:v>1034074</c:v>
                </c:pt>
                <c:pt idx="7">
                  <c:v>5358581</c:v>
                </c:pt>
                <c:pt idx="8">
                  <c:v>2162772</c:v>
                </c:pt>
                <c:pt idx="9">
                  <c:v>3138100</c:v>
                </c:pt>
                <c:pt idx="10">
                  <c:v>1475909</c:v>
                </c:pt>
                <c:pt idx="11">
                  <c:v>102991</c:v>
                </c:pt>
                <c:pt idx="12">
                  <c:v>496339</c:v>
                </c:pt>
                <c:pt idx="13">
                  <c:v>903029</c:v>
                </c:pt>
                <c:pt idx="14">
                  <c:v>2436619</c:v>
                </c:pt>
                <c:pt idx="15">
                  <c:v>2429445</c:v>
                </c:pt>
                <c:pt idx="16">
                  <c:v>511300</c:v>
                </c:pt>
                <c:pt idx="17">
                  <c:v>164033</c:v>
                </c:pt>
                <c:pt idx="18">
                  <c:v>48341</c:v>
                </c:pt>
                <c:pt idx="19">
                  <c:v>250078</c:v>
                </c:pt>
                <c:pt idx="20">
                  <c:v>249763</c:v>
                </c:pt>
                <c:pt idx="21">
                  <c:v>1022020</c:v>
                </c:pt>
                <c:pt idx="22">
                  <c:v>543935</c:v>
                </c:pt>
                <c:pt idx="23">
                  <c:v>337198</c:v>
                </c:pt>
                <c:pt idx="24">
                  <c:v>2461197</c:v>
                </c:pt>
                <c:pt idx="25">
                  <c:v>5735503</c:v>
                </c:pt>
                <c:pt idx="26">
                  <c:v>304688</c:v>
                </c:pt>
                <c:pt idx="27">
                  <c:v>101087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7646863</c:v>
                </c:pt>
                <c:pt idx="5">
                  <c:v>469793</c:v>
                </c:pt>
                <c:pt idx="6">
                  <c:v>1234623</c:v>
                </c:pt>
                <c:pt idx="7">
                  <c:v>4689956</c:v>
                </c:pt>
                <c:pt idx="8">
                  <c:v>2386800</c:v>
                </c:pt>
                <c:pt idx="9">
                  <c:v>3132595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1339082</c:v>
                </c:pt>
                <c:pt idx="14">
                  <c:v>2554319</c:v>
                </c:pt>
                <c:pt idx="15">
                  <c:v>2896180</c:v>
                </c:pt>
                <c:pt idx="16">
                  <c:v>398506</c:v>
                </c:pt>
                <c:pt idx="17">
                  <c:v>179277</c:v>
                </c:pt>
                <c:pt idx="18">
                  <c:v>44272</c:v>
                </c:pt>
                <c:pt idx="19">
                  <c:v>207702</c:v>
                </c:pt>
                <c:pt idx="20">
                  <c:v>206556</c:v>
                </c:pt>
                <c:pt idx="21">
                  <c:v>1197145</c:v>
                </c:pt>
                <c:pt idx="22">
                  <c:v>412513</c:v>
                </c:pt>
                <c:pt idx="23">
                  <c:v>298904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71053"/>
        <c:axId val="43722945"/>
      </c:barChart>
      <c:catAx>
        <c:axId val="249710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22945"/>
        <c:crosses val="autoZero"/>
        <c:auto val="1"/>
        <c:lblAlgn val="ctr"/>
        <c:lblOffset val="100"/>
        <c:noMultiLvlLbl val="0"/>
      </c:catAx>
      <c:valAx>
        <c:axId val="437229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710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1300271</c:v>
                </c:pt>
                <c:pt idx="1">
                  <c:v>1351065</c:v>
                </c:pt>
                <c:pt idx="2">
                  <c:v>1707917</c:v>
                </c:pt>
                <c:pt idx="3">
                  <c:v>429744</c:v>
                </c:pt>
                <c:pt idx="4">
                  <c:v>37291060</c:v>
                </c:pt>
                <c:pt idx="5">
                  <c:v>2013021</c:v>
                </c:pt>
                <c:pt idx="6">
                  <c:v>14300264</c:v>
                </c:pt>
                <c:pt idx="7">
                  <c:v>23846179</c:v>
                </c:pt>
                <c:pt idx="8">
                  <c:v>3312239</c:v>
                </c:pt>
                <c:pt idx="9">
                  <c:v>3530272</c:v>
                </c:pt>
                <c:pt idx="10">
                  <c:v>1544872</c:v>
                </c:pt>
                <c:pt idx="11">
                  <c:v>5679004</c:v>
                </c:pt>
                <c:pt idx="12">
                  <c:v>986288</c:v>
                </c:pt>
                <c:pt idx="13">
                  <c:v>1153705</c:v>
                </c:pt>
                <c:pt idx="14">
                  <c:v>2966115</c:v>
                </c:pt>
                <c:pt idx="15">
                  <c:v>30128249</c:v>
                </c:pt>
                <c:pt idx="16">
                  <c:v>5518125</c:v>
                </c:pt>
                <c:pt idx="17">
                  <c:v>336334</c:v>
                </c:pt>
                <c:pt idx="18">
                  <c:v>1721232</c:v>
                </c:pt>
                <c:pt idx="19">
                  <c:v>575904</c:v>
                </c:pt>
                <c:pt idx="20">
                  <c:v>444773</c:v>
                </c:pt>
                <c:pt idx="21">
                  <c:v>23989781</c:v>
                </c:pt>
                <c:pt idx="22">
                  <c:v>1661034</c:v>
                </c:pt>
                <c:pt idx="23">
                  <c:v>413024</c:v>
                </c:pt>
                <c:pt idx="24">
                  <c:v>3079411</c:v>
                </c:pt>
                <c:pt idx="25">
                  <c:v>22290606</c:v>
                </c:pt>
                <c:pt idx="26">
                  <c:v>2638459</c:v>
                </c:pt>
                <c:pt idx="27">
                  <c:v>276333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43900862</c:v>
                </c:pt>
                <c:pt idx="5">
                  <c:v>1878269</c:v>
                </c:pt>
                <c:pt idx="6">
                  <c:v>16791987</c:v>
                </c:pt>
                <c:pt idx="7">
                  <c:v>22236443</c:v>
                </c:pt>
                <c:pt idx="8">
                  <c:v>3527561</c:v>
                </c:pt>
                <c:pt idx="9">
                  <c:v>3916849</c:v>
                </c:pt>
                <c:pt idx="10">
                  <c:v>1633351</c:v>
                </c:pt>
                <c:pt idx="11">
                  <c:v>6302437</c:v>
                </c:pt>
                <c:pt idx="12">
                  <c:v>678852</c:v>
                </c:pt>
                <c:pt idx="13">
                  <c:v>1397922</c:v>
                </c:pt>
                <c:pt idx="14">
                  <c:v>3120988</c:v>
                </c:pt>
                <c:pt idx="15">
                  <c:v>32114039</c:v>
                </c:pt>
                <c:pt idx="16">
                  <c:v>4116828</c:v>
                </c:pt>
                <c:pt idx="17">
                  <c:v>279013</c:v>
                </c:pt>
                <c:pt idx="18">
                  <c:v>1912089</c:v>
                </c:pt>
                <c:pt idx="19">
                  <c:v>1112336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2990320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76078"/>
        <c:axId val="39355257"/>
      </c:barChart>
      <c:catAx>
        <c:axId val="597760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55257"/>
        <c:crosses val="autoZero"/>
        <c:auto val="1"/>
        <c:lblAlgn val="ctr"/>
        <c:lblOffset val="100"/>
        <c:noMultiLvlLbl val="0"/>
      </c:catAx>
      <c:valAx>
        <c:axId val="393552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760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9</c:v>
                </c:pt>
                <c:pt idx="7">
                  <c:v>32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</c:v>
                </c:pt>
                <c:pt idx="16">
                  <c:v>15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15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72419"/>
        <c:axId val="36882376"/>
      </c:barChart>
      <c:catAx>
        <c:axId val="588724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82376"/>
        <c:crosses val="autoZero"/>
        <c:auto val="1"/>
        <c:lblAlgn val="ctr"/>
        <c:lblOffset val="100"/>
        <c:noMultiLvlLbl val="0"/>
      </c:catAx>
      <c:valAx>
        <c:axId val="368823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724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5529</c:v>
                </c:pt>
                <c:pt idx="1">
                  <c:v>24247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20312</c:v>
                </c:pt>
                <c:pt idx="6">
                  <c:v>244907</c:v>
                </c:pt>
                <c:pt idx="7">
                  <c:v>208160</c:v>
                </c:pt>
                <c:pt idx="8">
                  <c:v>3843</c:v>
                </c:pt>
                <c:pt idx="9">
                  <c:v>4125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456599</c:v>
                </c:pt>
                <c:pt idx="16">
                  <c:v>55706</c:v>
                </c:pt>
                <c:pt idx="17">
                  <c:v>0</c:v>
                </c:pt>
                <c:pt idx="18">
                  <c:v>47821</c:v>
                </c:pt>
                <c:pt idx="19">
                  <c:v>9283</c:v>
                </c:pt>
                <c:pt idx="20">
                  <c:v>0</c:v>
                </c:pt>
                <c:pt idx="21">
                  <c:v>695320</c:v>
                </c:pt>
                <c:pt idx="22">
                  <c:v>6256</c:v>
                </c:pt>
                <c:pt idx="23">
                  <c:v>0</c:v>
                </c:pt>
                <c:pt idx="24">
                  <c:v>0</c:v>
                </c:pt>
                <c:pt idx="25">
                  <c:v>77777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308136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589357"/>
        <c:axId val="44760039"/>
      </c:barChart>
      <c:catAx>
        <c:axId val="615893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60039"/>
        <c:crosses val="autoZero"/>
        <c:auto val="1"/>
        <c:lblAlgn val="ctr"/>
        <c:lblOffset val="100"/>
        <c:noMultiLvlLbl val="0"/>
      </c:catAx>
      <c:valAx>
        <c:axId val="447600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893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13083</c:v>
                </c:pt>
                <c:pt idx="2">
                  <c:v>36765</c:v>
                </c:pt>
                <c:pt idx="3">
                  <c:v>0</c:v>
                </c:pt>
                <c:pt idx="4">
                  <c:v>384444</c:v>
                </c:pt>
                <c:pt idx="5">
                  <c:v>2991</c:v>
                </c:pt>
                <c:pt idx="6">
                  <c:v>224815</c:v>
                </c:pt>
                <c:pt idx="7">
                  <c:v>71304</c:v>
                </c:pt>
                <c:pt idx="8">
                  <c:v>3843</c:v>
                </c:pt>
                <c:pt idx="9">
                  <c:v>0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85833</c:v>
                </c:pt>
                <c:pt idx="16">
                  <c:v>27632</c:v>
                </c:pt>
                <c:pt idx="17">
                  <c:v>0</c:v>
                </c:pt>
                <c:pt idx="18">
                  <c:v>46784</c:v>
                </c:pt>
                <c:pt idx="19">
                  <c:v>9283</c:v>
                </c:pt>
                <c:pt idx="20">
                  <c:v>0</c:v>
                </c:pt>
                <c:pt idx="21">
                  <c:v>412389</c:v>
                </c:pt>
                <c:pt idx="22">
                  <c:v>5378</c:v>
                </c:pt>
                <c:pt idx="23">
                  <c:v>0</c:v>
                </c:pt>
                <c:pt idx="24">
                  <c:v>0</c:v>
                </c:pt>
                <c:pt idx="25">
                  <c:v>53787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256898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82883"/>
        <c:axId val="32427451"/>
      </c:barChart>
      <c:catAx>
        <c:axId val="352828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27451"/>
        <c:crosses val="autoZero"/>
        <c:auto val="1"/>
        <c:lblAlgn val="ctr"/>
        <c:lblOffset val="100"/>
        <c:noMultiLvlLbl val="0"/>
      </c:catAx>
      <c:valAx>
        <c:axId val="32427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828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5529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17321</c:v>
                </c:pt>
                <c:pt idx="6">
                  <c:v>20092</c:v>
                </c:pt>
                <c:pt idx="7">
                  <c:v>136856</c:v>
                </c:pt>
                <c:pt idx="8">
                  <c:v>0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370766</c:v>
                </c:pt>
                <c:pt idx="16">
                  <c:v>28074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282931</c:v>
                </c:pt>
                <c:pt idx="22">
                  <c:v>878</c:v>
                </c:pt>
                <c:pt idx="23">
                  <c:v>0</c:v>
                </c:pt>
                <c:pt idx="24">
                  <c:v>0</c:v>
                </c:pt>
                <c:pt idx="25">
                  <c:v>23990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32914"/>
        <c:axId val="35401476"/>
      </c:barChart>
      <c:catAx>
        <c:axId val="135329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01476"/>
        <c:crosses val="autoZero"/>
        <c:auto val="1"/>
        <c:lblAlgn val="ctr"/>
        <c:lblOffset val="100"/>
        <c:noMultiLvlLbl val="0"/>
      </c:catAx>
      <c:valAx>
        <c:axId val="354014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329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6193</c:v>
                </c:pt>
                <c:pt idx="2">
                  <c:v>11030</c:v>
                </c:pt>
                <c:pt idx="3">
                  <c:v>0</c:v>
                </c:pt>
                <c:pt idx="4">
                  <c:v>89951</c:v>
                </c:pt>
                <c:pt idx="5">
                  <c:v>1817</c:v>
                </c:pt>
                <c:pt idx="6">
                  <c:v>60530</c:v>
                </c:pt>
                <c:pt idx="7">
                  <c:v>24957</c:v>
                </c:pt>
                <c:pt idx="8">
                  <c:v>1966</c:v>
                </c:pt>
                <c:pt idx="9">
                  <c:v>0</c:v>
                </c:pt>
                <c:pt idx="10">
                  <c:v>0</c:v>
                </c:pt>
                <c:pt idx="11">
                  <c:v>30557</c:v>
                </c:pt>
                <c:pt idx="12">
                  <c:v>0</c:v>
                </c:pt>
                <c:pt idx="13">
                  <c:v>0</c:v>
                </c:pt>
                <c:pt idx="14">
                  <c:v>1818</c:v>
                </c:pt>
                <c:pt idx="15">
                  <c:v>40388</c:v>
                </c:pt>
                <c:pt idx="16">
                  <c:v>6543</c:v>
                </c:pt>
                <c:pt idx="17">
                  <c:v>0</c:v>
                </c:pt>
                <c:pt idx="18">
                  <c:v>12688</c:v>
                </c:pt>
                <c:pt idx="19">
                  <c:v>3096</c:v>
                </c:pt>
                <c:pt idx="20">
                  <c:v>0</c:v>
                </c:pt>
                <c:pt idx="21">
                  <c:v>126302</c:v>
                </c:pt>
                <c:pt idx="22">
                  <c:v>2506</c:v>
                </c:pt>
                <c:pt idx="23">
                  <c:v>0</c:v>
                </c:pt>
                <c:pt idx="24">
                  <c:v>0</c:v>
                </c:pt>
                <c:pt idx="25">
                  <c:v>17425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65908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59084"/>
        <c:axId val="45870827"/>
      </c:barChart>
      <c:catAx>
        <c:axId val="476590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70827"/>
        <c:crosses val="autoZero"/>
        <c:auto val="1"/>
        <c:lblAlgn val="ctr"/>
        <c:lblOffset val="100"/>
        <c:noMultiLvlLbl val="0"/>
      </c:catAx>
      <c:valAx>
        <c:axId val="458708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590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349</c:v>
                </c:pt>
                <c:pt idx="2">
                  <c:v>191</c:v>
                </c:pt>
                <c:pt idx="3">
                  <c:v>0</c:v>
                </c:pt>
                <c:pt idx="4">
                  <c:v>459</c:v>
                </c:pt>
                <c:pt idx="5">
                  <c:v>1072</c:v>
                </c:pt>
                <c:pt idx="6">
                  <c:v>5498</c:v>
                </c:pt>
                <c:pt idx="7">
                  <c:v>42779</c:v>
                </c:pt>
                <c:pt idx="8">
                  <c:v>689</c:v>
                </c:pt>
                <c:pt idx="9">
                  <c:v>0</c:v>
                </c:pt>
                <c:pt idx="10">
                  <c:v>39</c:v>
                </c:pt>
                <c:pt idx="11">
                  <c:v>408</c:v>
                </c:pt>
                <c:pt idx="12">
                  <c:v>0</c:v>
                </c:pt>
                <c:pt idx="13">
                  <c:v>1</c:v>
                </c:pt>
                <c:pt idx="14">
                  <c:v>2894</c:v>
                </c:pt>
                <c:pt idx="15">
                  <c:v>11886</c:v>
                </c:pt>
                <c:pt idx="16">
                  <c:v>7622</c:v>
                </c:pt>
                <c:pt idx="17">
                  <c:v>33</c:v>
                </c:pt>
                <c:pt idx="18">
                  <c:v>133</c:v>
                </c:pt>
                <c:pt idx="19">
                  <c:v>1</c:v>
                </c:pt>
                <c:pt idx="20">
                  <c:v>12460</c:v>
                </c:pt>
                <c:pt idx="21">
                  <c:v>5339</c:v>
                </c:pt>
                <c:pt idx="22">
                  <c:v>18290</c:v>
                </c:pt>
                <c:pt idx="23">
                  <c:v>2090</c:v>
                </c:pt>
                <c:pt idx="24">
                  <c:v>20523</c:v>
                </c:pt>
                <c:pt idx="25">
                  <c:v>35803</c:v>
                </c:pt>
                <c:pt idx="26">
                  <c:v>39204</c:v>
                </c:pt>
                <c:pt idx="2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8586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353196"/>
        <c:axId val="8168192"/>
      </c:barChart>
      <c:catAx>
        <c:axId val="323531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8192"/>
        <c:crosses val="autoZero"/>
        <c:auto val="1"/>
        <c:lblAlgn val="ctr"/>
        <c:lblOffset val="100"/>
        <c:noMultiLvlLbl val="0"/>
      </c:catAx>
      <c:valAx>
        <c:axId val="8168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531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509189</c:v>
                </c:pt>
                <c:pt idx="1">
                  <c:v>21181</c:v>
                </c:pt>
                <c:pt idx="2">
                  <c:v>44772</c:v>
                </c:pt>
                <c:pt idx="3">
                  <c:v>264318</c:v>
                </c:pt>
                <c:pt idx="4">
                  <c:v>1305000</c:v>
                </c:pt>
                <c:pt idx="5">
                  <c:v>95262</c:v>
                </c:pt>
                <c:pt idx="6">
                  <c:v>6456</c:v>
                </c:pt>
                <c:pt idx="7">
                  <c:v>1400197</c:v>
                </c:pt>
                <c:pt idx="8">
                  <c:v>1385977</c:v>
                </c:pt>
                <c:pt idx="9">
                  <c:v>2115542</c:v>
                </c:pt>
                <c:pt idx="10">
                  <c:v>1039804</c:v>
                </c:pt>
                <c:pt idx="11">
                  <c:v>48492</c:v>
                </c:pt>
                <c:pt idx="12">
                  <c:v>328538</c:v>
                </c:pt>
                <c:pt idx="13">
                  <c:v>614226</c:v>
                </c:pt>
                <c:pt idx="14">
                  <c:v>1286644</c:v>
                </c:pt>
                <c:pt idx="15">
                  <c:v>146383</c:v>
                </c:pt>
                <c:pt idx="16">
                  <c:v>29722</c:v>
                </c:pt>
                <c:pt idx="17">
                  <c:v>112150</c:v>
                </c:pt>
                <c:pt idx="18">
                  <c:v>0</c:v>
                </c:pt>
                <c:pt idx="19">
                  <c:v>96940</c:v>
                </c:pt>
                <c:pt idx="20">
                  <c:v>165547</c:v>
                </c:pt>
                <c:pt idx="21">
                  <c:v>95685</c:v>
                </c:pt>
                <c:pt idx="22">
                  <c:v>303367</c:v>
                </c:pt>
                <c:pt idx="23">
                  <c:v>119342</c:v>
                </c:pt>
                <c:pt idx="24">
                  <c:v>1726166</c:v>
                </c:pt>
                <c:pt idx="25">
                  <c:v>1298690</c:v>
                </c:pt>
                <c:pt idx="26">
                  <c:v>116990</c:v>
                </c:pt>
                <c:pt idx="27">
                  <c:v>55617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D-4323-A3DC-8CB357A7CA7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2243247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957426</c:v>
                </c:pt>
                <c:pt idx="14">
                  <c:v>1469616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121689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D-4323-A3DC-8CB357A7C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74440"/>
        <c:axId val="62039146"/>
      </c:barChart>
      <c:catAx>
        <c:axId val="21074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39146"/>
        <c:crosses val="autoZero"/>
        <c:auto val="1"/>
        <c:lblAlgn val="ctr"/>
        <c:lblOffset val="100"/>
        <c:noMultiLvlLbl val="0"/>
      </c:catAx>
      <c:valAx>
        <c:axId val="620391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744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242663</c:v>
                </c:pt>
                <c:pt idx="1">
                  <c:v>2100</c:v>
                </c:pt>
                <c:pt idx="2">
                  <c:v>6600</c:v>
                </c:pt>
                <c:pt idx="3">
                  <c:v>15046</c:v>
                </c:pt>
                <c:pt idx="4">
                  <c:v>851906</c:v>
                </c:pt>
                <c:pt idx="5">
                  <c:v>4697</c:v>
                </c:pt>
                <c:pt idx="6">
                  <c:v>0</c:v>
                </c:pt>
                <c:pt idx="7">
                  <c:v>646674</c:v>
                </c:pt>
                <c:pt idx="8">
                  <c:v>982597</c:v>
                </c:pt>
                <c:pt idx="9">
                  <c:v>1472030</c:v>
                </c:pt>
                <c:pt idx="10">
                  <c:v>551439</c:v>
                </c:pt>
                <c:pt idx="11">
                  <c:v>48347</c:v>
                </c:pt>
                <c:pt idx="12">
                  <c:v>182751</c:v>
                </c:pt>
                <c:pt idx="13">
                  <c:v>96558</c:v>
                </c:pt>
                <c:pt idx="14">
                  <c:v>1044448</c:v>
                </c:pt>
                <c:pt idx="15">
                  <c:v>85341</c:v>
                </c:pt>
                <c:pt idx="16">
                  <c:v>8594</c:v>
                </c:pt>
                <c:pt idx="17">
                  <c:v>0</c:v>
                </c:pt>
                <c:pt idx="18">
                  <c:v>0</c:v>
                </c:pt>
                <c:pt idx="19">
                  <c:v>83803</c:v>
                </c:pt>
                <c:pt idx="20">
                  <c:v>0</c:v>
                </c:pt>
                <c:pt idx="21">
                  <c:v>59572</c:v>
                </c:pt>
                <c:pt idx="22">
                  <c:v>14418</c:v>
                </c:pt>
                <c:pt idx="23">
                  <c:v>40576</c:v>
                </c:pt>
                <c:pt idx="24">
                  <c:v>1006197</c:v>
                </c:pt>
                <c:pt idx="25">
                  <c:v>270614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8-4242-9F92-F408AB553C4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1824662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109827</c:v>
                </c:pt>
                <c:pt idx="14">
                  <c:v>1064222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52756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8-4242-9F92-F408AB55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563787"/>
        <c:axId val="28346220"/>
      </c:barChart>
      <c:catAx>
        <c:axId val="325637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46220"/>
        <c:crosses val="autoZero"/>
        <c:auto val="1"/>
        <c:lblAlgn val="ctr"/>
        <c:lblOffset val="100"/>
        <c:noMultiLvlLbl val="0"/>
      </c:catAx>
      <c:valAx>
        <c:axId val="283462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637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241546</c:v>
                </c:pt>
                <c:pt idx="1">
                  <c:v>4500</c:v>
                </c:pt>
                <c:pt idx="2">
                  <c:v>6300</c:v>
                </c:pt>
                <c:pt idx="3">
                  <c:v>151001</c:v>
                </c:pt>
                <c:pt idx="4">
                  <c:v>9343</c:v>
                </c:pt>
                <c:pt idx="5">
                  <c:v>85950</c:v>
                </c:pt>
                <c:pt idx="6">
                  <c:v>5967</c:v>
                </c:pt>
                <c:pt idx="7">
                  <c:v>131445</c:v>
                </c:pt>
                <c:pt idx="8">
                  <c:v>172969</c:v>
                </c:pt>
                <c:pt idx="9">
                  <c:v>613264</c:v>
                </c:pt>
                <c:pt idx="10">
                  <c:v>480243</c:v>
                </c:pt>
                <c:pt idx="11">
                  <c:v>0</c:v>
                </c:pt>
                <c:pt idx="12">
                  <c:v>133695</c:v>
                </c:pt>
                <c:pt idx="13">
                  <c:v>479516</c:v>
                </c:pt>
                <c:pt idx="14">
                  <c:v>210397</c:v>
                </c:pt>
                <c:pt idx="15">
                  <c:v>29413</c:v>
                </c:pt>
                <c:pt idx="16">
                  <c:v>3532</c:v>
                </c:pt>
                <c:pt idx="17">
                  <c:v>69920</c:v>
                </c:pt>
                <c:pt idx="18">
                  <c:v>0</c:v>
                </c:pt>
                <c:pt idx="19">
                  <c:v>9531</c:v>
                </c:pt>
                <c:pt idx="20">
                  <c:v>76323</c:v>
                </c:pt>
                <c:pt idx="21">
                  <c:v>14198</c:v>
                </c:pt>
                <c:pt idx="22">
                  <c:v>239697</c:v>
                </c:pt>
                <c:pt idx="23">
                  <c:v>72777</c:v>
                </c:pt>
                <c:pt idx="24">
                  <c:v>642105</c:v>
                </c:pt>
                <c:pt idx="25">
                  <c:v>115916</c:v>
                </c:pt>
                <c:pt idx="26">
                  <c:v>0</c:v>
                </c:pt>
                <c:pt idx="27">
                  <c:v>15498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F-4E42-9B11-7708EDC2CE4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403888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F-4E42-9B11-7708EDC2C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9990"/>
        <c:axId val="49011564"/>
      </c:barChart>
      <c:catAx>
        <c:axId val="25099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11564"/>
        <c:crosses val="autoZero"/>
        <c:auto val="1"/>
        <c:lblAlgn val="ctr"/>
        <c:lblOffset val="100"/>
        <c:noMultiLvlLbl val="0"/>
      </c:catAx>
      <c:valAx>
        <c:axId val="490115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99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514226</c:v>
                </c:pt>
                <c:pt idx="1">
                  <c:v>8225</c:v>
                </c:pt>
                <c:pt idx="2">
                  <c:v>6600</c:v>
                </c:pt>
                <c:pt idx="3">
                  <c:v>43421</c:v>
                </c:pt>
                <c:pt idx="4">
                  <c:v>1794617</c:v>
                </c:pt>
                <c:pt idx="5">
                  <c:v>57211</c:v>
                </c:pt>
                <c:pt idx="6">
                  <c:v>38441</c:v>
                </c:pt>
                <c:pt idx="7">
                  <c:v>1338995</c:v>
                </c:pt>
                <c:pt idx="8">
                  <c:v>1336587</c:v>
                </c:pt>
                <c:pt idx="9">
                  <c:v>2151721</c:v>
                </c:pt>
                <c:pt idx="10">
                  <c:v>821398</c:v>
                </c:pt>
                <c:pt idx="11">
                  <c:v>60640</c:v>
                </c:pt>
                <c:pt idx="12">
                  <c:v>236045</c:v>
                </c:pt>
                <c:pt idx="13">
                  <c:v>163456</c:v>
                </c:pt>
                <c:pt idx="14">
                  <c:v>1950854</c:v>
                </c:pt>
                <c:pt idx="15">
                  <c:v>806299</c:v>
                </c:pt>
                <c:pt idx="16">
                  <c:v>10411</c:v>
                </c:pt>
                <c:pt idx="17">
                  <c:v>0</c:v>
                </c:pt>
                <c:pt idx="18">
                  <c:v>7708</c:v>
                </c:pt>
                <c:pt idx="19">
                  <c:v>185608</c:v>
                </c:pt>
                <c:pt idx="20">
                  <c:v>0</c:v>
                </c:pt>
                <c:pt idx="21">
                  <c:v>312723</c:v>
                </c:pt>
                <c:pt idx="22">
                  <c:v>17112</c:v>
                </c:pt>
                <c:pt idx="23">
                  <c:v>42770</c:v>
                </c:pt>
                <c:pt idx="24">
                  <c:v>1352262</c:v>
                </c:pt>
                <c:pt idx="25">
                  <c:v>400087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2208287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2487900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122287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407088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59166"/>
        <c:axId val="45939220"/>
      </c:barChart>
      <c:catAx>
        <c:axId val="415591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39220"/>
        <c:crosses val="autoZero"/>
        <c:auto val="1"/>
        <c:lblAlgn val="ctr"/>
        <c:lblOffset val="100"/>
        <c:noMultiLvlLbl val="0"/>
      </c:catAx>
      <c:valAx>
        <c:axId val="459392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591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24980</c:v>
                </c:pt>
                <c:pt idx="1">
                  <c:v>14581</c:v>
                </c:pt>
                <c:pt idx="2">
                  <c:v>31872</c:v>
                </c:pt>
                <c:pt idx="3">
                  <c:v>98271</c:v>
                </c:pt>
                <c:pt idx="4">
                  <c:v>443751</c:v>
                </c:pt>
                <c:pt idx="5">
                  <c:v>4615</c:v>
                </c:pt>
                <c:pt idx="6">
                  <c:v>489</c:v>
                </c:pt>
                <c:pt idx="7">
                  <c:v>622078</c:v>
                </c:pt>
                <c:pt idx="8">
                  <c:v>230411</c:v>
                </c:pt>
                <c:pt idx="9">
                  <c:v>30248</c:v>
                </c:pt>
                <c:pt idx="10">
                  <c:v>8122</c:v>
                </c:pt>
                <c:pt idx="11">
                  <c:v>145</c:v>
                </c:pt>
                <c:pt idx="12">
                  <c:v>12092</c:v>
                </c:pt>
                <c:pt idx="13">
                  <c:v>38152</c:v>
                </c:pt>
                <c:pt idx="14">
                  <c:v>31799</c:v>
                </c:pt>
                <c:pt idx="15">
                  <c:v>31629</c:v>
                </c:pt>
                <c:pt idx="16">
                  <c:v>17596</c:v>
                </c:pt>
                <c:pt idx="17">
                  <c:v>42230</c:v>
                </c:pt>
                <c:pt idx="18">
                  <c:v>0</c:v>
                </c:pt>
                <c:pt idx="19">
                  <c:v>3606</c:v>
                </c:pt>
                <c:pt idx="20">
                  <c:v>89224</c:v>
                </c:pt>
                <c:pt idx="21">
                  <c:v>21915</c:v>
                </c:pt>
                <c:pt idx="22">
                  <c:v>49252</c:v>
                </c:pt>
                <c:pt idx="23">
                  <c:v>5989</c:v>
                </c:pt>
                <c:pt idx="24">
                  <c:v>77864</c:v>
                </c:pt>
                <c:pt idx="25">
                  <c:v>912160</c:v>
                </c:pt>
                <c:pt idx="26">
                  <c:v>116990</c:v>
                </c:pt>
                <c:pt idx="27">
                  <c:v>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EDC-9299-54CB7FC2F74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27981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117343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8-4EDC-9299-54CB7FC2F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71554"/>
        <c:axId val="21357572"/>
      </c:barChart>
      <c:catAx>
        <c:axId val="278715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57572"/>
        <c:crosses val="autoZero"/>
        <c:auto val="1"/>
        <c:lblAlgn val="ctr"/>
        <c:lblOffset val="100"/>
        <c:noMultiLvlLbl val="0"/>
      </c:catAx>
      <c:valAx>
        <c:axId val="213575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715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165106</c:v>
                </c:pt>
                <c:pt idx="1">
                  <c:v>90272</c:v>
                </c:pt>
                <c:pt idx="2">
                  <c:v>222953</c:v>
                </c:pt>
                <c:pt idx="3">
                  <c:v>100724</c:v>
                </c:pt>
                <c:pt idx="4">
                  <c:v>540898</c:v>
                </c:pt>
                <c:pt idx="5">
                  <c:v>48706</c:v>
                </c:pt>
                <c:pt idx="6">
                  <c:v>215</c:v>
                </c:pt>
                <c:pt idx="7">
                  <c:v>863746</c:v>
                </c:pt>
                <c:pt idx="8">
                  <c:v>494321</c:v>
                </c:pt>
                <c:pt idx="9">
                  <c:v>714856</c:v>
                </c:pt>
                <c:pt idx="10">
                  <c:v>217667</c:v>
                </c:pt>
                <c:pt idx="11">
                  <c:v>6004</c:v>
                </c:pt>
                <c:pt idx="12">
                  <c:v>160349</c:v>
                </c:pt>
                <c:pt idx="13">
                  <c:v>160111</c:v>
                </c:pt>
                <c:pt idx="14">
                  <c:v>309575</c:v>
                </c:pt>
                <c:pt idx="15">
                  <c:v>34844</c:v>
                </c:pt>
                <c:pt idx="16">
                  <c:v>73884</c:v>
                </c:pt>
                <c:pt idx="17">
                  <c:v>45224</c:v>
                </c:pt>
                <c:pt idx="18">
                  <c:v>0</c:v>
                </c:pt>
                <c:pt idx="19">
                  <c:v>42612</c:v>
                </c:pt>
                <c:pt idx="20">
                  <c:v>70097</c:v>
                </c:pt>
                <c:pt idx="21">
                  <c:v>18407</c:v>
                </c:pt>
                <c:pt idx="22">
                  <c:v>144179</c:v>
                </c:pt>
                <c:pt idx="23">
                  <c:v>61776</c:v>
                </c:pt>
                <c:pt idx="24">
                  <c:v>212094</c:v>
                </c:pt>
                <c:pt idx="25">
                  <c:v>1002333</c:v>
                </c:pt>
                <c:pt idx="26">
                  <c:v>103020</c:v>
                </c:pt>
                <c:pt idx="27">
                  <c:v>18798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8-43B8-AB94-6078F5DF4B4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617245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293462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26753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8-43B8-AB94-6078F5DF4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98898"/>
        <c:axId val="64977791"/>
      </c:barChart>
      <c:catAx>
        <c:axId val="15598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77791"/>
        <c:crosses val="autoZero"/>
        <c:auto val="1"/>
        <c:lblAlgn val="ctr"/>
        <c:lblOffset val="100"/>
        <c:noMultiLvlLbl val="0"/>
      </c:catAx>
      <c:valAx>
        <c:axId val="649777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98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113034</c:v>
                </c:pt>
                <c:pt idx="1">
                  <c:v>78</c:v>
                </c:pt>
                <c:pt idx="2">
                  <c:v>0</c:v>
                </c:pt>
                <c:pt idx="3">
                  <c:v>23235</c:v>
                </c:pt>
                <c:pt idx="4">
                  <c:v>195918</c:v>
                </c:pt>
                <c:pt idx="5">
                  <c:v>0</c:v>
                </c:pt>
                <c:pt idx="6">
                  <c:v>0</c:v>
                </c:pt>
                <c:pt idx="7">
                  <c:v>60945</c:v>
                </c:pt>
                <c:pt idx="8">
                  <c:v>181084</c:v>
                </c:pt>
                <c:pt idx="9">
                  <c:v>475941</c:v>
                </c:pt>
                <c:pt idx="10">
                  <c:v>126538</c:v>
                </c:pt>
                <c:pt idx="11">
                  <c:v>6004</c:v>
                </c:pt>
                <c:pt idx="12">
                  <c:v>49290</c:v>
                </c:pt>
                <c:pt idx="13">
                  <c:v>4845</c:v>
                </c:pt>
                <c:pt idx="14">
                  <c:v>220225</c:v>
                </c:pt>
                <c:pt idx="15">
                  <c:v>22001</c:v>
                </c:pt>
                <c:pt idx="16">
                  <c:v>1817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10558</c:v>
                </c:pt>
                <c:pt idx="22">
                  <c:v>0</c:v>
                </c:pt>
                <c:pt idx="23">
                  <c:v>0</c:v>
                </c:pt>
                <c:pt idx="24">
                  <c:v>145813</c:v>
                </c:pt>
                <c:pt idx="25">
                  <c:v>59900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954-AD39-B4533B20D2B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419856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20366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954-AD39-B4533B20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517756"/>
        <c:axId val="66223947"/>
      </c:barChart>
      <c:catAx>
        <c:axId val="395177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23947"/>
        <c:crosses val="autoZero"/>
        <c:auto val="1"/>
        <c:lblAlgn val="ctr"/>
        <c:lblOffset val="100"/>
        <c:noMultiLvlLbl val="0"/>
      </c:catAx>
      <c:valAx>
        <c:axId val="662239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177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38378</c:v>
                </c:pt>
                <c:pt idx="1">
                  <c:v>84889</c:v>
                </c:pt>
                <c:pt idx="2">
                  <c:v>197096</c:v>
                </c:pt>
                <c:pt idx="3">
                  <c:v>47119</c:v>
                </c:pt>
                <c:pt idx="4">
                  <c:v>6</c:v>
                </c:pt>
                <c:pt idx="5">
                  <c:v>37791</c:v>
                </c:pt>
                <c:pt idx="6">
                  <c:v>0</c:v>
                </c:pt>
                <c:pt idx="7">
                  <c:v>138218</c:v>
                </c:pt>
                <c:pt idx="8">
                  <c:v>144339</c:v>
                </c:pt>
                <c:pt idx="9">
                  <c:v>227836</c:v>
                </c:pt>
                <c:pt idx="10">
                  <c:v>43150</c:v>
                </c:pt>
                <c:pt idx="11">
                  <c:v>0</c:v>
                </c:pt>
                <c:pt idx="12">
                  <c:v>70533</c:v>
                </c:pt>
                <c:pt idx="13">
                  <c:v>108012</c:v>
                </c:pt>
                <c:pt idx="14">
                  <c:v>81538</c:v>
                </c:pt>
                <c:pt idx="15">
                  <c:v>0</c:v>
                </c:pt>
                <c:pt idx="16">
                  <c:v>39458</c:v>
                </c:pt>
                <c:pt idx="17">
                  <c:v>0</c:v>
                </c:pt>
                <c:pt idx="18">
                  <c:v>0</c:v>
                </c:pt>
                <c:pt idx="19">
                  <c:v>42612</c:v>
                </c:pt>
                <c:pt idx="20">
                  <c:v>3809</c:v>
                </c:pt>
                <c:pt idx="21">
                  <c:v>0</c:v>
                </c:pt>
                <c:pt idx="22">
                  <c:v>54445</c:v>
                </c:pt>
                <c:pt idx="23">
                  <c:v>27530</c:v>
                </c:pt>
                <c:pt idx="24">
                  <c:v>48198</c:v>
                </c:pt>
                <c:pt idx="25">
                  <c:v>35564</c:v>
                </c:pt>
                <c:pt idx="26">
                  <c:v>0</c:v>
                </c:pt>
                <c:pt idx="27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D-4043-A7EF-523D04793B5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D-4043-A7EF-523D0479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758307"/>
        <c:axId val="52022111"/>
      </c:barChart>
      <c:catAx>
        <c:axId val="457583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22111"/>
        <c:crosses val="autoZero"/>
        <c:auto val="1"/>
        <c:lblAlgn val="ctr"/>
        <c:lblOffset val="100"/>
        <c:noMultiLvlLbl val="0"/>
      </c:catAx>
      <c:valAx>
        <c:axId val="520221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583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13694</c:v>
                </c:pt>
                <c:pt idx="1">
                  <c:v>5305</c:v>
                </c:pt>
                <c:pt idx="2">
                  <c:v>25857</c:v>
                </c:pt>
                <c:pt idx="3">
                  <c:v>30370</c:v>
                </c:pt>
                <c:pt idx="4">
                  <c:v>344974</c:v>
                </c:pt>
                <c:pt idx="5">
                  <c:v>10915</c:v>
                </c:pt>
                <c:pt idx="6">
                  <c:v>215</c:v>
                </c:pt>
                <c:pt idx="7">
                  <c:v>664583</c:v>
                </c:pt>
                <c:pt idx="8">
                  <c:v>168898</c:v>
                </c:pt>
                <c:pt idx="9">
                  <c:v>11079</c:v>
                </c:pt>
                <c:pt idx="10">
                  <c:v>47979</c:v>
                </c:pt>
                <c:pt idx="11">
                  <c:v>0</c:v>
                </c:pt>
                <c:pt idx="12">
                  <c:v>40526</c:v>
                </c:pt>
                <c:pt idx="13">
                  <c:v>47254</c:v>
                </c:pt>
                <c:pt idx="14">
                  <c:v>7812</c:v>
                </c:pt>
                <c:pt idx="15">
                  <c:v>12843</c:v>
                </c:pt>
                <c:pt idx="16">
                  <c:v>32609</c:v>
                </c:pt>
                <c:pt idx="17">
                  <c:v>45224</c:v>
                </c:pt>
                <c:pt idx="18">
                  <c:v>0</c:v>
                </c:pt>
                <c:pt idx="19">
                  <c:v>0</c:v>
                </c:pt>
                <c:pt idx="20">
                  <c:v>66288</c:v>
                </c:pt>
                <c:pt idx="21">
                  <c:v>7849</c:v>
                </c:pt>
                <c:pt idx="22">
                  <c:v>89734</c:v>
                </c:pt>
                <c:pt idx="23">
                  <c:v>34246</c:v>
                </c:pt>
                <c:pt idx="24">
                  <c:v>18083</c:v>
                </c:pt>
                <c:pt idx="25">
                  <c:v>906869</c:v>
                </c:pt>
                <c:pt idx="26">
                  <c:v>103020</c:v>
                </c:pt>
                <c:pt idx="27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F-4B9E-84CB-24419C20784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30823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55799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5495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F-4B9E-84CB-24419C20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80043"/>
        <c:axId val="24283589"/>
      </c:barChart>
      <c:catAx>
        <c:axId val="168800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83589"/>
        <c:crosses val="autoZero"/>
        <c:auto val="1"/>
        <c:lblAlgn val="ctr"/>
        <c:lblOffset val="100"/>
        <c:noMultiLvlLbl val="0"/>
      </c:catAx>
      <c:valAx>
        <c:axId val="24283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800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41190743.63000001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3A-49A5-B8A1-FBBBD867095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43139452.68</c:v>
              </c:pt>
              <c:pt idx="1">
                <c:v>43905847.419</c:v>
              </c:pt>
              <c:pt idx="2">
                <c:v>47852538.259000003</c:v>
              </c:pt>
              <c:pt idx="3">
                <c:v>47626327.090000004</c:v>
              </c:pt>
              <c:pt idx="4">
                <c:v>47721287.29900001</c:v>
              </c:pt>
              <c:pt idx="5">
                <c:v>45298974.475000009</c:v>
              </c:pt>
              <c:pt idx="6">
                <c:v>48578076.195999987</c:v>
              </c:pt>
              <c:pt idx="7">
                <c:v>44647524.443999998</c:v>
              </c:pt>
              <c:pt idx="8">
                <c:v>46720194.248000003</c:v>
              </c:pt>
              <c:pt idx="9">
                <c:v>48884043.431999996</c:v>
              </c:pt>
              <c:pt idx="10">
                <c:v>46833652.074000001</c:v>
              </c:pt>
              <c:pt idx="11">
                <c:v>44981238.114000008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33A-49A5-B8A1-FBBBD867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19633"/>
        <c:axId val="45964671"/>
      </c:lineChart>
      <c:catAx>
        <c:axId val="642196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4671"/>
        <c:crosses val="autoZero"/>
        <c:auto val="1"/>
        <c:lblAlgn val="ctr"/>
        <c:lblOffset val="100"/>
        <c:noMultiLvlLbl val="0"/>
      </c:catAx>
      <c:valAx>
        <c:axId val="459646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196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13681697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D5-4301-855C-79548AE2B66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14105361</c:v>
              </c:pt>
              <c:pt idx="1">
                <c:v>13828730</c:v>
              </c:pt>
              <c:pt idx="2">
                <c:v>15337484</c:v>
              </c:pt>
              <c:pt idx="3">
                <c:v>15747498</c:v>
              </c:pt>
              <c:pt idx="4">
                <c:v>14797835</c:v>
              </c:pt>
              <c:pt idx="5">
                <c:v>13380228</c:v>
              </c:pt>
              <c:pt idx="6">
                <c:v>16367386</c:v>
              </c:pt>
              <c:pt idx="7">
                <c:v>14917275</c:v>
              </c:pt>
              <c:pt idx="8">
                <c:v>15026595</c:v>
              </c:pt>
              <c:pt idx="9">
                <c:v>16727438</c:v>
              </c:pt>
              <c:pt idx="10">
                <c:v>14938939</c:v>
              </c:pt>
              <c:pt idx="11">
                <c:v>15757489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D5-4301-855C-79548AE2B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0171"/>
        <c:axId val="62713623"/>
      </c:lineChart>
      <c:catAx>
        <c:axId val="548501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13623"/>
        <c:crosses val="autoZero"/>
        <c:auto val="1"/>
        <c:lblAlgn val="ctr"/>
        <c:lblOffset val="100"/>
        <c:noMultiLvlLbl val="0"/>
      </c:catAx>
      <c:valAx>
        <c:axId val="627136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5017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6244502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7E-477D-9FF4-059E5309FF0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6739960</c:v>
              </c:pt>
              <c:pt idx="2">
                <c:v>7341603</c:v>
              </c:pt>
              <c:pt idx="3">
                <c:v>6633658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7E-477D-9FF4-059E5309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45312"/>
        <c:axId val="9566103"/>
      </c:lineChart>
      <c:catAx>
        <c:axId val="515453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66103"/>
        <c:crosses val="autoZero"/>
        <c:auto val="1"/>
        <c:lblAlgn val="ctr"/>
        <c:lblOffset val="100"/>
        <c:noMultiLvlLbl val="0"/>
      </c:catAx>
      <c:valAx>
        <c:axId val="956610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453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19968542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AE-4AED-9EDA-0D4FF6FDFE49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21655187</c:v>
              </c:pt>
              <c:pt idx="1">
                <c:v>22034142</c:v>
              </c:pt>
              <c:pt idx="2">
                <c:v>23919228</c:v>
              </c:pt>
              <c:pt idx="3">
                <c:v>23955586</c:v>
              </c:pt>
              <c:pt idx="4">
                <c:v>25160464</c:v>
              </c:pt>
              <c:pt idx="5">
                <c:v>24216856</c:v>
              </c:pt>
              <c:pt idx="6">
                <c:v>24447820</c:v>
              </c:pt>
              <c:pt idx="7">
                <c:v>22172144</c:v>
              </c:pt>
              <c:pt idx="8">
                <c:v>22621572</c:v>
              </c:pt>
              <c:pt idx="9">
                <c:v>23339666</c:v>
              </c:pt>
              <c:pt idx="10">
                <c:v>23057055</c:v>
              </c:pt>
              <c:pt idx="11">
                <c:v>21381369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AE-4AED-9EDA-0D4FF6FD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8537"/>
        <c:axId val="60050524"/>
      </c:lineChart>
      <c:catAx>
        <c:axId val="338985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50524"/>
        <c:crosses val="autoZero"/>
        <c:auto val="1"/>
        <c:lblAlgn val="ctr"/>
        <c:lblOffset val="100"/>
        <c:noMultiLvlLbl val="0"/>
      </c:catAx>
      <c:valAx>
        <c:axId val="6005052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985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13873274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47-43E6-850D-DF54070AE33B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15059365</c:v>
              </c:pt>
              <c:pt idx="1">
                <c:v>14894425</c:v>
              </c:pt>
              <c:pt idx="2">
                <c:v>16086335</c:v>
              </c:pt>
              <c:pt idx="3">
                <c:v>16485082</c:v>
              </c:pt>
              <c:pt idx="4">
                <c:v>16997274</c:v>
              </c:pt>
              <c:pt idx="5">
                <c:v>16462602</c:v>
              </c:pt>
              <c:pt idx="6">
                <c:v>16729309</c:v>
              </c:pt>
              <c:pt idx="7">
                <c:v>15799075</c:v>
              </c:pt>
              <c:pt idx="8">
                <c:v>15310195</c:v>
              </c:pt>
              <c:pt idx="9">
                <c:v>16029463</c:v>
              </c:pt>
              <c:pt idx="10">
                <c:v>15833930</c:v>
              </c:pt>
              <c:pt idx="11">
                <c:v>14683456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47-43E6-850D-DF54070AE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09444"/>
        <c:axId val="26586551"/>
      </c:lineChart>
      <c:catAx>
        <c:axId val="535094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86551"/>
        <c:crosses val="autoZero"/>
        <c:auto val="1"/>
        <c:lblAlgn val="ctr"/>
        <c:lblOffset val="100"/>
        <c:noMultiLvlLbl val="0"/>
      </c:catAx>
      <c:valAx>
        <c:axId val="265865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0944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292591</c:v>
                </c:pt>
                <c:pt idx="1">
                  <c:v>89389</c:v>
                </c:pt>
                <c:pt idx="2">
                  <c:v>263139</c:v>
                </c:pt>
                <c:pt idx="3">
                  <c:v>207614</c:v>
                </c:pt>
                <c:pt idx="4">
                  <c:v>12087</c:v>
                </c:pt>
                <c:pt idx="5">
                  <c:v>132913</c:v>
                </c:pt>
                <c:pt idx="6">
                  <c:v>20022</c:v>
                </c:pt>
                <c:pt idx="7">
                  <c:v>276203</c:v>
                </c:pt>
                <c:pt idx="8">
                  <c:v>319596</c:v>
                </c:pt>
                <c:pt idx="9">
                  <c:v>941325</c:v>
                </c:pt>
                <c:pt idx="10">
                  <c:v>562546</c:v>
                </c:pt>
                <c:pt idx="11">
                  <c:v>745</c:v>
                </c:pt>
                <c:pt idx="12">
                  <c:v>204228</c:v>
                </c:pt>
                <c:pt idx="13">
                  <c:v>644327</c:v>
                </c:pt>
                <c:pt idx="14">
                  <c:v>334480</c:v>
                </c:pt>
                <c:pt idx="15">
                  <c:v>42976</c:v>
                </c:pt>
                <c:pt idx="16">
                  <c:v>45690</c:v>
                </c:pt>
                <c:pt idx="17">
                  <c:v>69920</c:v>
                </c:pt>
                <c:pt idx="18">
                  <c:v>5000</c:v>
                </c:pt>
                <c:pt idx="19">
                  <c:v>57143</c:v>
                </c:pt>
                <c:pt idx="20">
                  <c:v>84106</c:v>
                </c:pt>
                <c:pt idx="21">
                  <c:v>17188</c:v>
                </c:pt>
                <c:pt idx="22">
                  <c:v>294142</c:v>
                </c:pt>
                <c:pt idx="23">
                  <c:v>142881</c:v>
                </c:pt>
                <c:pt idx="24">
                  <c:v>1000898</c:v>
                </c:pt>
                <c:pt idx="25">
                  <c:v>156110</c:v>
                </c:pt>
                <c:pt idx="26">
                  <c:v>5918</c:v>
                </c:pt>
                <c:pt idx="27">
                  <c:v>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582799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92801"/>
        <c:axId val="43020247"/>
      </c:barChart>
      <c:catAx>
        <c:axId val="42392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20247"/>
        <c:crosses val="autoZero"/>
        <c:auto val="1"/>
        <c:lblAlgn val="ctr"/>
        <c:lblOffset val="100"/>
        <c:noMultiLvlLbl val="0"/>
      </c:catAx>
      <c:valAx>
        <c:axId val="43020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92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1369289.75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E9-4D19-8ACC-68D8AB32E35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1415917.25</c:v>
              </c:pt>
              <c:pt idx="1">
                <c:v>1416991</c:v>
              </c:pt>
              <c:pt idx="2">
                <c:v>1503752</c:v>
              </c:pt>
              <c:pt idx="3">
                <c:v>1569684.75</c:v>
              </c:pt>
              <c:pt idx="4">
                <c:v>1677216.25</c:v>
              </c:pt>
              <c:pt idx="5">
                <c:v>1617135.75</c:v>
              </c:pt>
              <c:pt idx="6">
                <c:v>1675223.5</c:v>
              </c:pt>
              <c:pt idx="7">
                <c:v>1600732.25</c:v>
              </c:pt>
              <c:pt idx="8">
                <c:v>1552251.75</c:v>
              </c:pt>
              <c:pt idx="9">
                <c:v>1614202.75</c:v>
              </c:pt>
              <c:pt idx="10">
                <c:v>1574920.75</c:v>
              </c:pt>
              <c:pt idx="11">
                <c:v>1411157.25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FE9-4D19-8ACC-68D8AB32E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31395"/>
        <c:axId val="5052646"/>
      </c:lineChart>
      <c:catAx>
        <c:axId val="654313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2646"/>
        <c:crosses val="autoZero"/>
        <c:auto val="1"/>
        <c:lblAlgn val="ctr"/>
        <c:lblOffset val="100"/>
        <c:noMultiLvlLbl val="0"/>
      </c:catAx>
      <c:valAx>
        <c:axId val="50526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3139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-4.5172317424959751E-2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3C-49D9-BAB4-E96E3DD287B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-5.8136558219936012E-2</c:v>
              </c:pt>
              <c:pt idx="1">
                <c:v>-2.0379461917400699E-2</c:v>
              </c:pt>
              <c:pt idx="2">
                <c:v>-9.9845371882320011E-3</c:v>
              </c:pt>
              <c:pt idx="3">
                <c:v>-1.510465072551859E-2</c:v>
              </c:pt>
              <c:pt idx="4">
                <c:v>-2.63959474621045E-2</c:v>
              </c:pt>
              <c:pt idx="5">
                <c:v>-2.9244951243682319E-2</c:v>
              </c:pt>
              <c:pt idx="6">
                <c:v>-2.088480333257758E-2</c:v>
              </c:pt>
              <c:pt idx="7">
                <c:v>-2.2501020243370199E-2</c:v>
              </c:pt>
              <c:pt idx="8">
                <c:v>-1.6615841311030111E-2</c:v>
              </c:pt>
              <c:pt idx="9">
                <c:v>-9.018543224959763E-3</c:v>
              </c:pt>
              <c:pt idx="10">
                <c:v>-3.9078454960490561E-3</c:v>
              </c:pt>
              <c:pt idx="11">
                <c:v>-2.7434819138603128E-3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3C-49D9-BAB4-E96E3DD2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70724"/>
        <c:axId val="38188718"/>
      </c:lineChart>
      <c:catAx>
        <c:axId val="257707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88718"/>
        <c:crosses val="autoZero"/>
        <c:auto val="1"/>
        <c:lblAlgn val="ctr"/>
        <c:lblOffset val="100"/>
        <c:noMultiLvlLbl val="0"/>
      </c:catAx>
      <c:valAx>
        <c:axId val="381887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707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-3.0035672252556989E-2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9A-47C4-9F36-F2269155A4F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-0.10181610618688</c:v>
              </c:pt>
              <c:pt idx="1">
                <c:v>-6.6210144954908734E-2</c:v>
              </c:pt>
              <c:pt idx="2">
                <c:v>-4.0158446393613663E-2</c:v>
              </c:pt>
              <c:pt idx="3">
                <c:v>-3.07776927436888E-2</c:v>
              </c:pt>
              <c:pt idx="4">
                <c:v>-3.9761409610205467E-2</c:v>
              </c:pt>
              <c:pt idx="5">
                <c:v>-5.0677749076046157E-2</c:v>
              </c:pt>
              <c:pt idx="6">
                <c:v>-3.0166325674263691E-2</c:v>
              </c:pt>
              <c:pt idx="7">
                <c:v>-2.9764884593929349E-2</c:v>
              </c:pt>
              <c:pt idx="8">
                <c:v>-1.847616806657593E-2</c:v>
              </c:pt>
              <c:pt idx="9">
                <c:v>1.7243418930468219E-3</c:v>
              </c:pt>
              <c:pt idx="10">
                <c:v>4.5512820208732929E-3</c:v>
              </c:pt>
              <c:pt idx="11">
                <c:v>1.0139038686128419E-2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9A-47C4-9F36-F2269155A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74823"/>
        <c:axId val="43951159"/>
      </c:lineChart>
      <c:catAx>
        <c:axId val="310748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51159"/>
        <c:crosses val="autoZero"/>
        <c:auto val="1"/>
        <c:lblAlgn val="ctr"/>
        <c:lblOffset val="100"/>
        <c:noMultiLvlLbl val="0"/>
      </c:catAx>
      <c:valAx>
        <c:axId val="439511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748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1.29857447182653E-2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3A-4500-ACE5-81E456C8F69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-5.1750894447974427E-2</c:v>
              </c:pt>
              <c:pt idx="2">
                <c:v>9.1899977782650133E-4</c:v>
              </c:pt>
              <c:pt idx="3">
                <c:v>-1.2394417138810071E-2</c:v>
              </c:pt>
              <c:pt idx="4">
                <c:v>-4.6342909420301837E-2</c:v>
              </c:pt>
              <c:pt idx="5">
                <c:v>-4.9213902002220762E-2</c:v>
              </c:pt>
              <c:pt idx="6">
                <c:v>-5.9024330313283253E-2</c:v>
              </c:pt>
              <c:pt idx="7">
                <c:v>-6.7592040790504071E-2</c:v>
              </c:pt>
              <c:pt idx="8">
                <c:v>-5.4533683780142783E-2</c:v>
              </c:pt>
              <c:pt idx="9">
                <c:v>-4.6060440650645962E-2</c:v>
              </c:pt>
              <c:pt idx="10">
                <c:v>-3.5390930010380517E-2</c:v>
              </c:pt>
              <c:pt idx="11">
                <c:v>-3.5728513943139251E-2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E3A-4500-ACE5-81E456C8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8849"/>
        <c:axId val="10091835"/>
      </c:lineChart>
      <c:catAx>
        <c:axId val="158188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91835"/>
        <c:crosses val="autoZero"/>
        <c:auto val="1"/>
        <c:lblAlgn val="ctr"/>
        <c:lblOffset val="100"/>
        <c:noMultiLvlLbl val="0"/>
      </c:catAx>
      <c:valAx>
        <c:axId val="100918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188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-7.7886420468223139E-2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85-4FED-9F83-E277DA88FB4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2.1313022262922528E-2</c:v>
              </c:pt>
              <c:pt idx="1">
                <c:v>2.102765008244423E-2</c:v>
              </c:pt>
              <c:pt idx="2">
                <c:v>5.8801578234508592E-3</c:v>
              </c:pt>
              <c:pt idx="3">
                <c:v>-4.7045690613065627E-3</c:v>
              </c:pt>
              <c:pt idx="4">
                <c:v>-1.1081306529633791E-2</c:v>
              </c:pt>
              <c:pt idx="5">
                <c:v>-8.6687549913333495E-3</c:v>
              </c:pt>
              <c:pt idx="6">
                <c:v>-2.7918512420188608E-3</c:v>
              </c:pt>
              <c:pt idx="7">
                <c:v>-3.5530215332646451E-3</c:v>
              </c:pt>
              <c:pt idx="8">
                <c:v>-3.317518752589788E-3</c:v>
              </c:pt>
              <c:pt idx="9">
                <c:v>-4.2980430774159917E-3</c:v>
              </c:pt>
              <c:pt idx="10">
                <c:v>6.648590251294717E-4</c:v>
              </c:pt>
              <c:pt idx="11">
                <c:v>-6.4887460474805092E-4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85-4FED-9F83-E277DA88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46551"/>
        <c:axId val="10663963"/>
      </c:lineChart>
      <c:catAx>
        <c:axId val="611465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63963"/>
        <c:crosses val="autoZero"/>
        <c:auto val="1"/>
        <c:lblAlgn val="ctr"/>
        <c:lblOffset val="100"/>
        <c:noMultiLvlLbl val="0"/>
      </c:catAx>
      <c:valAx>
        <c:axId val="106639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465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-7.8761023456168311E-2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AC-476D-A0D8-637B4DECD88E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2.577319552517876E-2</c:v>
              </c:pt>
              <c:pt idx="1">
                <c:v>9.7769777595348994E-3</c:v>
              </c:pt>
              <c:pt idx="2">
                <c:v>-1.279935186293624E-2</c:v>
              </c:pt>
              <c:pt idx="3">
                <c:v>-1.8806463656342979E-2</c:v>
              </c:pt>
              <c:pt idx="4">
                <c:v>-2.4412517633512602E-2</c:v>
              </c:pt>
              <c:pt idx="5">
                <c:v>-2.49446145960418E-2</c:v>
              </c:pt>
              <c:pt idx="6">
                <c:v>-1.7909715133642031E-2</c:v>
              </c:pt>
              <c:pt idx="7">
                <c:v>-1.8213065806781729E-2</c:v>
              </c:pt>
              <c:pt idx="8">
                <c:v>-1.9182031872335251E-2</c:v>
              </c:pt>
              <c:pt idx="9">
                <c:v>-1.889823449754335E-2</c:v>
              </c:pt>
              <c:pt idx="10">
                <c:v>-1.1878428266773209E-2</c:v>
              </c:pt>
              <c:pt idx="11">
                <c:v>-1.357254622813764E-2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AC-476D-A0D8-637B4DECD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12518"/>
        <c:axId val="26068878"/>
      </c:lineChart>
      <c:catAx>
        <c:axId val="195125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68878"/>
        <c:crosses val="autoZero"/>
        <c:auto val="1"/>
        <c:lblAlgn val="ctr"/>
        <c:lblOffset val="100"/>
        <c:noMultiLvlLbl val="0"/>
      </c:catAx>
      <c:valAx>
        <c:axId val="260688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125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-3.2930949884253491E-2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71-41F6-88C0-838EC90AE75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5.0050707212660583E-2</c:v>
              </c:pt>
              <c:pt idx="1">
                <c:v>3.2936255596012209E-2</c:v>
              </c:pt>
              <c:pt idx="2">
                <c:v>8.1631111138233958E-3</c:v>
              </c:pt>
              <c:pt idx="3">
                <c:v>5.0673724643195417E-3</c:v>
              </c:pt>
              <c:pt idx="4">
                <c:v>3.6464688995518908E-3</c:v>
              </c:pt>
              <c:pt idx="5">
                <c:v>6.0510479742836853E-3</c:v>
              </c:pt>
              <c:pt idx="6">
                <c:v>1.8067483455872949E-2</c:v>
              </c:pt>
              <c:pt idx="7">
                <c:v>2.0527408225841759E-2</c:v>
              </c:pt>
              <c:pt idx="8">
                <c:v>2.1877460769096801E-2</c:v>
              </c:pt>
              <c:pt idx="9">
                <c:v>2.3795624097259879E-2</c:v>
              </c:pt>
              <c:pt idx="10">
                <c:v>3.087173840208313E-2</c:v>
              </c:pt>
              <c:pt idx="11">
                <c:v>2.7405503169033899E-2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71-41F6-88C0-838EC90A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37919"/>
        <c:axId val="37729787"/>
      </c:lineChart>
      <c:catAx>
        <c:axId val="388379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29787"/>
        <c:crosses val="autoZero"/>
        <c:auto val="1"/>
        <c:lblAlgn val="ctr"/>
        <c:lblOffset val="100"/>
        <c:noMultiLvlLbl val="0"/>
      </c:catAx>
      <c:valAx>
        <c:axId val="377297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379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3-45A0-AE20-377F871D4D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3-45A0-AE20-377F871D4D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3-45A0-AE20-377F871D4D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3-45A0-AE20-377F871D4D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3-45A0-AE20-377F871D4D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3-45A0-AE20-377F871D4D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3-45A0-AE20-377F871D4D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3-45A0-AE20-377F871D4D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3-45A0-AE20-377F871D4D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3-45A0-AE20-377F871D4D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63-45A0-AE20-377F871D4D6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555.90840807099983</c:v>
              </c:pt>
              <c:pt idx="1">
                <c:v>556.35877219199983</c:v>
              </c:pt>
              <c:pt idx="2">
                <c:v>554.92000300899997</c:v>
              </c:pt>
              <c:pt idx="3">
                <c:v>551.47692960799998</c:v>
              </c:pt>
              <c:pt idx="4">
                <c:v>549.41820134500006</c:v>
              </c:pt>
              <c:pt idx="5">
                <c:v>550.80562397500012</c:v>
              </c:pt>
              <c:pt idx="6">
                <c:v>549.2305419840003</c:v>
              </c:pt>
              <c:pt idx="7">
                <c:v>550.69887946800043</c:v>
              </c:pt>
              <c:pt idx="8">
                <c:v>553.49315581600047</c:v>
              </c:pt>
              <c:pt idx="9">
                <c:v>555.71368942800029</c:v>
              </c:pt>
              <c:pt idx="10">
                <c:v>556.18915573000038</c:v>
              </c:pt>
              <c:pt idx="11">
                <c:v>554.24044668000033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163-45A0-AE20-377F871D4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796111"/>
        <c:axId val="2708080"/>
      </c:lineChart>
      <c:catAx>
        <c:axId val="287961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8080"/>
        <c:crosses val="autoZero"/>
        <c:auto val="1"/>
        <c:lblAlgn val="ctr"/>
        <c:lblOffset val="100"/>
        <c:noMultiLvlLbl val="0"/>
      </c:catAx>
      <c:valAx>
        <c:axId val="27080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961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61-477E-98A6-17A53D0612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1-477E-98A6-17A53D0612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1-477E-98A6-17A53D0612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1-477E-98A6-17A53D0612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1-477E-98A6-17A53D0612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1-477E-98A6-17A53D0612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1-477E-98A6-17A53D0612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1-477E-98A6-17A53D0612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1-477E-98A6-17A53D0612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1-477E-98A6-17A53D0612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1-477E-98A6-17A53D0612A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177.13553200000001</c:v>
              </c:pt>
              <c:pt idx="1">
                <c:v>177.305769</c:v>
              </c:pt>
              <c:pt idx="2">
                <c:v>177.24203900000001</c:v>
              </c:pt>
              <c:pt idx="3">
                <c:v>176.05959300000001</c:v>
              </c:pt>
              <c:pt idx="4">
                <c:v>174.46134000000001</c:v>
              </c:pt>
              <c:pt idx="5">
                <c:v>175.89485500000001</c:v>
              </c:pt>
              <c:pt idx="6">
                <c:v>175.48140599999999</c:v>
              </c:pt>
              <c:pt idx="7">
                <c:v>176.60303500000001</c:v>
              </c:pt>
              <c:pt idx="8">
                <c:v>179.37480400000001</c:v>
              </c:pt>
              <c:pt idx="9">
                <c:v>179.864543</c:v>
              </c:pt>
              <c:pt idx="10">
                <c:v>180.93225799999999</c:v>
              </c:pt>
              <c:pt idx="11">
                <c:v>180.50859399999999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61-477E-98A6-17A53D0612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928462"/>
        <c:axId val="36939519"/>
      </c:lineChart>
      <c:catAx>
        <c:axId val="449284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39519"/>
        <c:crosses val="autoZero"/>
        <c:auto val="1"/>
        <c:lblAlgn val="ctr"/>
        <c:lblOffset val="100"/>
        <c:noMultiLvlLbl val="0"/>
      </c:catAx>
      <c:valAx>
        <c:axId val="369395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284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2-444E-A701-87E0E7157A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2-444E-A701-87E0E7157A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2-444E-A701-87E0E7157A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2-444E-A701-87E0E7157A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2-444E-A701-87E0E7157A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2-444E-A701-87E0E7157A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2-444E-A701-87E0E7157A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2-444E-A701-87E0E7157A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2-444E-A701-87E0E7157A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2-444E-A701-87E0E7157A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2-444E-A701-87E0E7157A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84.059325999999999</c:v>
              </c:pt>
              <c:pt idx="1">
                <c:v>84.782175999999993</c:v>
              </c:pt>
              <c:pt idx="2">
                <c:v>84.426248000000001</c:v>
              </c:pt>
              <c:pt idx="3">
                <c:v>83.140974</c:v>
              </c:pt>
              <c:pt idx="4">
                <c:v>82.701070999999999</c:v>
              </c:pt>
              <c:pt idx="5">
                <c:v>81.861801</c:v>
              </c:pt>
              <c:pt idx="6">
                <c:v>80.955293999999995</c:v>
              </c:pt>
              <c:pt idx="7">
                <c:v>81.284810999999991</c:v>
              </c:pt>
              <c:pt idx="8">
                <c:v>81.49832099999999</c:v>
              </c:pt>
              <c:pt idx="9">
                <c:v>82.006478999999999</c:v>
              </c:pt>
              <c:pt idx="10">
                <c:v>81.735109999999992</c:v>
              </c:pt>
              <c:pt idx="11">
                <c:v>81.815159999999992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B2-444E-A701-87E0E7157A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807963"/>
        <c:axId val="19144807"/>
      </c:lineChart>
      <c:catAx>
        <c:axId val="168079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44807"/>
        <c:crosses val="autoZero"/>
        <c:auto val="1"/>
        <c:lblAlgn val="ctr"/>
        <c:lblOffset val="100"/>
        <c:noMultiLvlLbl val="0"/>
      </c:catAx>
      <c:valAx>
        <c:axId val="191448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79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38674</c:v>
                </c:pt>
                <c:pt idx="1">
                  <c:v>97603</c:v>
                </c:pt>
                <c:pt idx="2">
                  <c:v>100715</c:v>
                </c:pt>
                <c:pt idx="3">
                  <c:v>128649</c:v>
                </c:pt>
                <c:pt idx="4">
                  <c:v>4658090</c:v>
                </c:pt>
                <c:pt idx="5">
                  <c:v>181975</c:v>
                </c:pt>
                <c:pt idx="6">
                  <c:v>975611</c:v>
                </c:pt>
                <c:pt idx="7">
                  <c:v>3743383</c:v>
                </c:pt>
                <c:pt idx="8">
                  <c:v>506589</c:v>
                </c:pt>
                <c:pt idx="9">
                  <c:v>45054</c:v>
                </c:pt>
                <c:pt idx="10">
                  <c:v>91965</c:v>
                </c:pt>
                <c:pt idx="11">
                  <c:v>41606</c:v>
                </c:pt>
                <c:pt idx="12">
                  <c:v>56066</c:v>
                </c:pt>
                <c:pt idx="13">
                  <c:v>95246</c:v>
                </c:pt>
                <c:pt idx="14">
                  <c:v>151285</c:v>
                </c:pt>
                <c:pt idx="15">
                  <c:v>1580170</c:v>
                </c:pt>
                <c:pt idx="16">
                  <c:v>455199</c:v>
                </c:pt>
                <c:pt idx="17">
                  <c:v>94113</c:v>
                </c:pt>
                <c:pt idx="18">
                  <c:v>35633</c:v>
                </c:pt>
                <c:pt idx="19">
                  <c:v>7327</c:v>
                </c:pt>
                <c:pt idx="20">
                  <c:v>165657</c:v>
                </c:pt>
                <c:pt idx="21">
                  <c:v>692109</c:v>
                </c:pt>
                <c:pt idx="22">
                  <c:v>232681</c:v>
                </c:pt>
                <c:pt idx="23">
                  <c:v>151547</c:v>
                </c:pt>
                <c:pt idx="24">
                  <c:v>108037</c:v>
                </c:pt>
                <c:pt idx="25">
                  <c:v>5179306</c:v>
                </c:pt>
                <c:pt idx="26">
                  <c:v>298770</c:v>
                </c:pt>
                <c:pt idx="27">
                  <c:v>55482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5422432</c:v>
                </c:pt>
                <c:pt idx="5">
                  <c:v>203354</c:v>
                </c:pt>
                <c:pt idx="6">
                  <c:v>1063928</c:v>
                </c:pt>
                <c:pt idx="7">
                  <c:v>3667507</c:v>
                </c:pt>
                <c:pt idx="8">
                  <c:v>585625</c:v>
                </c:pt>
                <c:pt idx="9">
                  <c:v>81729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110227</c:v>
                </c:pt>
                <c:pt idx="14">
                  <c:v>121533</c:v>
                </c:pt>
                <c:pt idx="15">
                  <c:v>1941740</c:v>
                </c:pt>
                <c:pt idx="16">
                  <c:v>290931</c:v>
                </c:pt>
                <c:pt idx="17">
                  <c:v>86281</c:v>
                </c:pt>
                <c:pt idx="18">
                  <c:v>39694</c:v>
                </c:pt>
                <c:pt idx="19">
                  <c:v>66019</c:v>
                </c:pt>
                <c:pt idx="20">
                  <c:v>115177</c:v>
                </c:pt>
                <c:pt idx="21">
                  <c:v>747126</c:v>
                </c:pt>
                <c:pt idx="22">
                  <c:v>224864</c:v>
                </c:pt>
                <c:pt idx="23">
                  <c:v>118177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23608"/>
        <c:axId val="58911473"/>
      </c:barChart>
      <c:catAx>
        <c:axId val="11223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11473"/>
        <c:crosses val="autoZero"/>
        <c:auto val="1"/>
        <c:lblAlgn val="ctr"/>
        <c:lblOffset val="100"/>
        <c:noMultiLvlLbl val="0"/>
      </c:catAx>
      <c:valAx>
        <c:axId val="589114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236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F-4D3E-A0B5-01924CCB63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F-4D3E-A0B5-01924CCB63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F-4D3E-A0B5-01924CCB63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F-4D3E-A0B5-01924CCB63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F-4D3E-A0B5-01924CCB63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F-4D3E-A0B5-01924CCB635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F-4D3E-A0B5-01924CCB635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F-4D3E-A0B5-01924CCB635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F-4D3E-A0B5-01924CCB635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F-4D3E-A0B5-01924CCB635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F-4D3E-A0B5-01924CCB635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279.04133200000001</c:v>
              </c:pt>
              <c:pt idx="1">
                <c:v>278.53679299999999</c:v>
              </c:pt>
              <c:pt idx="2">
                <c:v>277.70876199999998</c:v>
              </c:pt>
              <c:pt idx="3">
                <c:v>276.83361300000001</c:v>
              </c:pt>
              <c:pt idx="4">
                <c:v>276.90909699999997</c:v>
              </c:pt>
              <c:pt idx="5">
                <c:v>277.67853300000002</c:v>
              </c:pt>
              <c:pt idx="6">
                <c:v>277.472782</c:v>
              </c:pt>
              <c:pt idx="7">
                <c:v>277.44196099999999</c:v>
              </c:pt>
              <c:pt idx="8">
                <c:v>277.13354500000003</c:v>
              </c:pt>
              <c:pt idx="9">
                <c:v>278.31204400000001</c:v>
              </c:pt>
              <c:pt idx="10">
                <c:v>277.96108900000002</c:v>
              </c:pt>
              <c:pt idx="11">
                <c:v>276.27444400000002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BBF-4D3E-A0B5-01924CCB6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376051"/>
        <c:axId val="55125537"/>
      </c:lineChart>
      <c:catAx>
        <c:axId val="233760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25537"/>
        <c:crosses val="autoZero"/>
        <c:auto val="1"/>
        <c:lblAlgn val="ctr"/>
        <c:lblOffset val="100"/>
        <c:noMultiLvlLbl val="0"/>
      </c:catAx>
      <c:valAx>
        <c:axId val="551255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760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9-4982-8622-BA2848AF15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9-4982-8622-BA2848AF1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9-4982-8622-BA2848AF1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9-4982-8622-BA2848AF1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9-4982-8622-BA2848AF1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9-4982-8622-BA2848AF15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9-4982-8622-BA2848AF15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9-4982-8622-BA2848AF15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9-4982-8622-BA2848AF15A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9-4982-8622-BA2848AF15A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9-4982-8622-BA2848AF15A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193.27989700000001</c:v>
              </c:pt>
              <c:pt idx="1">
                <c:v>192.39295100000001</c:v>
              </c:pt>
              <c:pt idx="2">
                <c:v>191.791459</c:v>
              </c:pt>
              <c:pt idx="3">
                <c:v>190.99995200000001</c:v>
              </c:pt>
              <c:pt idx="4">
                <c:v>190.534311</c:v>
              </c:pt>
              <c:pt idx="5">
                <c:v>190.93437900000001</c:v>
              </c:pt>
              <c:pt idx="6">
                <c:v>190.60583</c:v>
              </c:pt>
              <c:pt idx="7">
                <c:v>190.17708999999999</c:v>
              </c:pt>
              <c:pt idx="8">
                <c:v>189.910743</c:v>
              </c:pt>
              <c:pt idx="9">
                <c:v>190.87790200000001</c:v>
              </c:pt>
              <c:pt idx="10">
                <c:v>190.37051099999999</c:v>
              </c:pt>
              <c:pt idx="11">
                <c:v>189.18441999999999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209-4982-8622-BA2848AF15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907316"/>
        <c:axId val="54339293"/>
      </c:lineChart>
      <c:catAx>
        <c:axId val="129073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39293"/>
        <c:crosses val="autoZero"/>
        <c:auto val="1"/>
        <c:lblAlgn val="ctr"/>
        <c:lblOffset val="100"/>
        <c:noMultiLvlLbl val="0"/>
      </c:catAx>
      <c:valAx>
        <c:axId val="543392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073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4-4A38-B6EA-8A977BFEE1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4-4A38-B6EA-8A977BFEE1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4-4A38-B6EA-8A977BFEE1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4-4A38-B6EA-8A977BFEE1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4-4A38-B6EA-8A977BFEE1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4-4A38-B6EA-8A977BFEE1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4-4A38-B6EA-8A977BFEE1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4-4A38-B6EA-8A977BFEE1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4-4A38-B6EA-8A977BFEE1C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4-4A38-B6EA-8A977BFEE1C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4-4A38-B6EA-8A977BFEE1C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#,##0.00</c:formatCode>
              <c:ptCount val="12"/>
              <c:pt idx="0">
                <c:v>18.222591749999999</c:v>
              </c:pt>
              <c:pt idx="1">
                <c:v>18.167375499999999</c:v>
              </c:pt>
              <c:pt idx="2">
                <c:v>18.16204025</c:v>
              </c:pt>
              <c:pt idx="3">
                <c:v>18.15981425</c:v>
              </c:pt>
              <c:pt idx="4">
                <c:v>18.187600499999999</c:v>
              </c:pt>
              <c:pt idx="5">
                <c:v>18.325274749999998</c:v>
              </c:pt>
              <c:pt idx="6">
                <c:v>18.38322325</c:v>
              </c:pt>
              <c:pt idx="7">
                <c:v>18.4326075</c:v>
              </c:pt>
              <c:pt idx="8">
                <c:v>18.495847250000001</c:v>
              </c:pt>
              <c:pt idx="9">
                <c:v>18.647893499999999</c:v>
              </c:pt>
              <c:pt idx="10">
                <c:v>18.629185249999999</c:v>
              </c:pt>
              <c:pt idx="11">
                <c:v>18.582557749999999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B4-4A38-B6EA-8A977BFEE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729392"/>
        <c:axId val="61175685"/>
      </c:lineChart>
      <c:catAx>
        <c:axId val="487293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75685"/>
        <c:crosses val="autoZero"/>
        <c:auto val="1"/>
        <c:lblAlgn val="ctr"/>
        <c:lblOffset val="100"/>
        <c:noMultiLvlLbl val="0"/>
      </c:catAx>
      <c:valAx>
        <c:axId val="611756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293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9-48B1-B07F-221D33D612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9-48B1-B07F-221D33D612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9-48B1-B07F-221D33D612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A9-48B1-B07F-221D33D612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9-48B1-B07F-221D33D612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9-48B1-B07F-221D33D612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9-48B1-B07F-221D33D612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9-48B1-B07F-221D33D612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9-48B1-B07F-221D33D612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9-48B1-B07F-221D33D612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9-48B1-B07F-221D33D6125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1.9407230086252739E-2</c:v>
              </c:pt>
              <c:pt idx="1">
                <c:v>2.0390090573039692E-2</c:v>
              </c:pt>
              <c:pt idx="2">
                <c:v>1.3792784699641561E-2</c:v>
              </c:pt>
              <c:pt idx="3">
                <c:v>3.4426838505042059E-4</c:v>
              </c:pt>
              <c:pt idx="4">
                <c:v>-6.1964233648422349E-3</c:v>
              </c:pt>
              <c:pt idx="5">
                <c:v>-4.9252534084940486E-3</c:v>
              </c:pt>
              <c:pt idx="6">
                <c:v>-1.032194963100309E-2</c:v>
              </c:pt>
              <c:pt idx="7">
                <c:v>-9.8002708052343668E-3</c:v>
              </c:pt>
              <c:pt idx="8">
                <c:v>-6.4303522411896432E-3</c:v>
              </c:pt>
              <c:pt idx="9">
                <c:v>-1.6818622720467971E-3</c:v>
              </c:pt>
              <c:pt idx="10">
                <c:v>-2.7434819138600522E-3</c:v>
              </c:pt>
              <c:pt idx="11">
                <c:v>-1.4701518673488059E-3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A9-48B1-B07F-221D33D612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618771"/>
        <c:axId val="62549021"/>
      </c:lineChart>
      <c:catAx>
        <c:axId val="496187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49021"/>
        <c:crosses val="autoZero"/>
        <c:auto val="1"/>
        <c:lblAlgn val="ctr"/>
        <c:lblOffset val="100"/>
        <c:noMultiLvlLbl val="0"/>
      </c:catAx>
      <c:valAx>
        <c:axId val="625490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187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4-4BB6-89F1-6E37E6BA5F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4-4BB6-89F1-6E37E6BA5F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4-4BB6-89F1-6E37E6BA5F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4-4BB6-89F1-6E37E6BA5F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4-4BB6-89F1-6E37E6BA5F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4-4BB6-89F1-6E37E6BA5F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4-4BB6-89F1-6E37E6BA5F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4-4BB6-89F1-6E37E6BA5F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4-4BB6-89F1-6E37E6BA5F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4-4BB6-89F1-6E37E6BA5F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4-4BB6-89F1-6E37E6BA5F0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1.074473172538244E-2</c:v>
              </c:pt>
              <c:pt idx="1">
                <c:v>1.0444303207201451E-2</c:v>
              </c:pt>
              <c:pt idx="2">
                <c:v>9.7945929141174445E-3</c:v>
              </c:pt>
              <c:pt idx="3">
                <c:v>-6.7106873618553997E-3</c:v>
              </c:pt>
              <c:pt idx="4">
                <c:v>-2.419411181681954E-2</c:v>
              </c:pt>
              <c:pt idx="5">
                <c:v>-1.64574408965894E-2</c:v>
              </c:pt>
              <c:pt idx="6">
                <c:v>-2.2110474540049409E-2</c:v>
              </c:pt>
              <c:pt idx="7">
                <c:v>-1.550476419216221E-2</c:v>
              </c:pt>
              <c:pt idx="8">
                <c:v>2.9493536721713252E-3</c:v>
              </c:pt>
              <c:pt idx="9">
                <c:v>5.9404242497195824E-3</c:v>
              </c:pt>
              <c:pt idx="10">
                <c:v>1.013903868612839E-2</c:v>
              </c:pt>
              <c:pt idx="11">
                <c:v>1.6851061902494649E-2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254-4BB6-89F1-6E37E6BA5F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195624"/>
        <c:axId val="17192179"/>
      </c:lineChart>
      <c:catAx>
        <c:axId val="71956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92179"/>
        <c:crosses val="autoZero"/>
        <c:auto val="1"/>
        <c:lblAlgn val="ctr"/>
        <c:lblOffset val="100"/>
        <c:noMultiLvlLbl val="0"/>
      </c:catAx>
      <c:valAx>
        <c:axId val="171921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956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C-42D6-9A05-59CE65C4B3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C-42D6-9A05-59CE65C4B38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C-42D6-9A05-59CE65C4B3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C-42D6-9A05-59CE65C4B3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C-42D6-9A05-59CE65C4B3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C-42D6-9A05-59CE65C4B38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C-42D6-9A05-59CE65C4B38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C-42D6-9A05-59CE65C4B38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C-42D6-9A05-59CE65C4B38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CC-42D6-9A05-59CE65C4B38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CC-42D6-9A05-59CE65C4B38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-5.46486406382862E-2</c:v>
              </c:pt>
              <c:pt idx="1">
                <c:v>-2.8052206311867361E-2</c:v>
              </c:pt>
              <c:pt idx="2">
                <c:v>-2.4176903796360949E-2</c:v>
              </c:pt>
              <c:pt idx="3">
                <c:v>-4.2811718803804508E-2</c:v>
              </c:pt>
              <c:pt idx="4">
                <c:v>-3.0126609878090019E-2</c:v>
              </c:pt>
              <c:pt idx="5">
                <c:v>-3.8587089532784391E-2</c:v>
              </c:pt>
              <c:pt idx="6">
                <c:v>-4.5797679008377168E-2</c:v>
              </c:pt>
              <c:pt idx="7">
                <c:v>-4.2265385726877963E-2</c:v>
              </c:pt>
              <c:pt idx="8">
                <c:v>-3.9218970079754598E-2</c:v>
              </c:pt>
              <c:pt idx="9">
                <c:v>-3.3936359554049833E-2</c:v>
              </c:pt>
              <c:pt idx="10">
                <c:v>-3.5728513943139292E-2</c:v>
              </c:pt>
              <c:pt idx="11">
                <c:v>-1.9038552231068141E-2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7CC-42D6-9A05-59CE65C4B3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864010"/>
        <c:axId val="28472884"/>
      </c:lineChart>
      <c:catAx>
        <c:axId val="648640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72884"/>
        <c:crosses val="autoZero"/>
        <c:auto val="1"/>
        <c:lblAlgn val="ctr"/>
        <c:lblOffset val="100"/>
        <c:noMultiLvlLbl val="0"/>
      </c:catAx>
      <c:valAx>
        <c:axId val="284728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640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2-4016-9098-B0A0CA198B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2-4016-9098-B0A0CA198B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2-4016-9098-B0A0CA198B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2-4016-9098-B0A0CA198B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2-4016-9098-B0A0CA198B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2-4016-9098-B0A0CA198B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2-4016-9098-B0A0CA198B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2-4016-9098-B0A0CA198B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2-4016-9098-B0A0CA198B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2-4016-9098-B0A0CA198B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2-4016-9098-B0A0CA198BB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5.1052036330714853E-2</c:v>
              </c:pt>
              <c:pt idx="1">
                <c:v>4.3076077779828907E-2</c:v>
              </c:pt>
              <c:pt idx="2">
                <c:v>3.0198853563222251E-2</c:v>
              </c:pt>
              <c:pt idx="3">
                <c:v>2.003547479597936E-2</c:v>
              </c:pt>
              <c:pt idx="4">
                <c:v>1.459674253623639E-2</c:v>
              </c:pt>
              <c:pt idx="5">
                <c:v>1.456253865875278E-2</c:v>
              </c:pt>
              <c:pt idx="6">
                <c:v>9.6152269306243373E-3</c:v>
              </c:pt>
              <c:pt idx="7">
                <c:v>5.0219808062951371E-3</c:v>
              </c:pt>
              <c:pt idx="8">
                <c:v>-1.339966751565077E-3</c:v>
              </c:pt>
              <c:pt idx="9">
                <c:v>4.2350617189582272E-3</c:v>
              </c:pt>
              <c:pt idx="10">
                <c:v>-6.4887460474803964E-4</c:v>
              </c:pt>
              <c:pt idx="11">
                <c:v>-8.3240643318156123E-3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792-4016-9098-B0A0CA198B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260805"/>
        <c:axId val="14449087"/>
      </c:lineChart>
      <c:catAx>
        <c:axId val="13260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49087"/>
        <c:crosses val="autoZero"/>
        <c:auto val="1"/>
        <c:lblAlgn val="ctr"/>
        <c:lblOffset val="100"/>
        <c:noMultiLvlLbl val="0"/>
      </c:catAx>
      <c:valAx>
        <c:axId val="144490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0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E-4C88-AC7F-FE3E248B39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E-4C88-AC7F-FE3E248B39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E-4C88-AC7F-FE3E248B39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E-4C88-AC7F-FE3E248B39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E-4C88-AC7F-FE3E248B39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E-4C88-AC7F-FE3E248B39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E-4C88-AC7F-FE3E248B39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E-4C88-AC7F-FE3E248B39C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E-4C88-AC7F-FE3E248B39C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E-4C88-AC7F-FE3E248B39C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E-4C88-AC7F-FE3E248B39C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6.6245654976304025E-2</c:v>
              </c:pt>
              <c:pt idx="1">
                <c:v>5.0233206440971248E-2</c:v>
              </c:pt>
              <c:pt idx="2">
                <c:v>3.6130003542933671E-2</c:v>
              </c:pt>
              <c:pt idx="3">
                <c:v>2.336570050543723E-2</c:v>
              </c:pt>
              <c:pt idx="4">
                <c:v>1.0424397440895209E-2</c:v>
              </c:pt>
              <c:pt idx="5">
                <c:v>8.6164657264687066E-3</c:v>
              </c:pt>
              <c:pt idx="6">
                <c:v>3.0950917720215938E-4</c:v>
              </c:pt>
              <c:pt idx="7">
                <c:v>-7.8906297920886097E-3</c:v>
              </c:pt>
              <c:pt idx="8">
                <c:v>-1.461191310597401E-2</c:v>
              </c:pt>
              <c:pt idx="9">
                <c:v>-8.1615566281491234E-3</c:v>
              </c:pt>
              <c:pt idx="10">
                <c:v>-1.3572546228137619E-2</c:v>
              </c:pt>
              <c:pt idx="11">
                <c:v>-2.1636597416398E-2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CEE-4C88-AC7F-FE3E248B39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873825"/>
        <c:axId val="40494578"/>
      </c:lineChart>
      <c:catAx>
        <c:axId val="388738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494578"/>
        <c:crosses val="autoZero"/>
        <c:auto val="1"/>
        <c:lblAlgn val="ctr"/>
        <c:lblOffset val="100"/>
        <c:noMultiLvlLbl val="0"/>
      </c:catAx>
      <c:valAx>
        <c:axId val="404945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8738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D-451A-AFE8-0FFC0A238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D-451A-AFE8-0FFC0A238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D-451A-AFE8-0FFC0A238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0D-451A-AFE8-0FFC0A238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D-451A-AFE8-0FFC0A238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0D-451A-AFE8-0FFC0A238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D-451A-AFE8-0FFC0A238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0D-451A-AFE8-0FFC0A238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D-451A-AFE8-0FFC0A238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0D-451A-AFE8-0FFC0A238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D-451A-AFE8-0FFC0A238B2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0.00%</c:formatCode>
              <c:ptCount val="12"/>
              <c:pt idx="0">
                <c:v>9.6441032603079305E-2</c:v>
              </c:pt>
              <c:pt idx="1">
                <c:v>8.1049693801398287E-2</c:v>
              </c:pt>
              <c:pt idx="2">
                <c:v>6.7293869374937962E-2</c:v>
              </c:pt>
              <c:pt idx="3">
                <c:v>5.444082571864383E-2</c:v>
              </c:pt>
              <c:pt idx="4">
                <c:v>4.3541743031266747E-2</c:v>
              </c:pt>
              <c:pt idx="5">
                <c:v>4.560231253523149E-2</c:v>
              </c:pt>
              <c:pt idx="6">
                <c:v>4.0280059593408392E-2</c:v>
              </c:pt>
              <c:pt idx="7">
                <c:v>3.3287369387765602E-2</c:v>
              </c:pt>
              <c:pt idx="8">
                <c:v>2.7740712923771161E-2</c:v>
              </c:pt>
              <c:pt idx="9">
                <c:v>3.3817036956342771E-2</c:v>
              </c:pt>
              <c:pt idx="10">
                <c:v>2.7405503169033819E-2</c:v>
              </c:pt>
              <c:pt idx="11">
                <c:v>2.1033611654444999E-2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80D-451A-AFE8-0FFC0A238B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501318"/>
        <c:axId val="10436738"/>
      </c:lineChart>
      <c:catAx>
        <c:axId val="655013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36738"/>
        <c:crosses val="autoZero"/>
        <c:auto val="1"/>
        <c:lblAlgn val="ctr"/>
        <c:lblOffset val="100"/>
        <c:noMultiLvlLbl val="0"/>
      </c:catAx>
      <c:valAx>
        <c:axId val="104367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013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89621</c:v>
                </c:pt>
                <c:pt idx="2">
                  <c:v>13073</c:v>
                </c:pt>
                <c:pt idx="3">
                  <c:v>49</c:v>
                </c:pt>
                <c:pt idx="4">
                  <c:v>3642254</c:v>
                </c:pt>
                <c:pt idx="5">
                  <c:v>109544</c:v>
                </c:pt>
                <c:pt idx="6">
                  <c:v>18373</c:v>
                </c:pt>
                <c:pt idx="7">
                  <c:v>2984576</c:v>
                </c:pt>
                <c:pt idx="8">
                  <c:v>308536</c:v>
                </c:pt>
                <c:pt idx="9">
                  <c:v>25473</c:v>
                </c:pt>
                <c:pt idx="10">
                  <c:v>87552</c:v>
                </c:pt>
                <c:pt idx="11">
                  <c:v>5899</c:v>
                </c:pt>
                <c:pt idx="12">
                  <c:v>536</c:v>
                </c:pt>
                <c:pt idx="13">
                  <c:v>67131</c:v>
                </c:pt>
                <c:pt idx="14">
                  <c:v>70542</c:v>
                </c:pt>
                <c:pt idx="15">
                  <c:v>1115561</c:v>
                </c:pt>
                <c:pt idx="16">
                  <c:v>413576</c:v>
                </c:pt>
                <c:pt idx="17">
                  <c:v>34591</c:v>
                </c:pt>
                <c:pt idx="18">
                  <c:v>1914</c:v>
                </c:pt>
                <c:pt idx="19">
                  <c:v>0</c:v>
                </c:pt>
                <c:pt idx="20">
                  <c:v>0</c:v>
                </c:pt>
                <c:pt idx="21">
                  <c:v>318971</c:v>
                </c:pt>
                <c:pt idx="22">
                  <c:v>111545</c:v>
                </c:pt>
                <c:pt idx="23">
                  <c:v>92710</c:v>
                </c:pt>
                <c:pt idx="24">
                  <c:v>6723</c:v>
                </c:pt>
                <c:pt idx="25">
                  <c:v>4139738</c:v>
                </c:pt>
                <c:pt idx="26">
                  <c:v>191840</c:v>
                </c:pt>
                <c:pt idx="27">
                  <c:v>22946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4291947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56420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78179</c:v>
                </c:pt>
                <c:pt idx="14">
                  <c:v>61816</c:v>
                </c:pt>
                <c:pt idx="15">
                  <c:v>1471780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92371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89554"/>
        <c:axId val="51596829"/>
      </c:barChart>
      <c:catAx>
        <c:axId val="398895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96829"/>
        <c:crosses val="autoZero"/>
        <c:auto val="1"/>
        <c:lblAlgn val="ctr"/>
        <c:lblOffset val="100"/>
        <c:noMultiLvlLbl val="0"/>
      </c:catAx>
      <c:valAx>
        <c:axId val="515968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895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839.82600000000002</c:v>
                </c:pt>
                <c:pt idx="1">
                  <c:v>0</c:v>
                </c:pt>
                <c:pt idx="2">
                  <c:v>134.80000000000001</c:v>
                </c:pt>
                <c:pt idx="3">
                  <c:v>405.26100000000002</c:v>
                </c:pt>
                <c:pt idx="4">
                  <c:v>65.731999999999999</c:v>
                </c:pt>
                <c:pt idx="5">
                  <c:v>538.43100000000004</c:v>
                </c:pt>
                <c:pt idx="6">
                  <c:v>47.31</c:v>
                </c:pt>
                <c:pt idx="7">
                  <c:v>0</c:v>
                </c:pt>
                <c:pt idx="8">
                  <c:v>0</c:v>
                </c:pt>
                <c:pt idx="9">
                  <c:v>5.2370000000000001</c:v>
                </c:pt>
                <c:pt idx="10">
                  <c:v>214.65600000000001</c:v>
                </c:pt>
                <c:pt idx="11">
                  <c:v>0</c:v>
                </c:pt>
                <c:pt idx="12">
                  <c:v>9.1509999999999998</c:v>
                </c:pt>
                <c:pt idx="13">
                  <c:v>50.455000000000013</c:v>
                </c:pt>
                <c:pt idx="14">
                  <c:v>6.9139999999999997</c:v>
                </c:pt>
                <c:pt idx="15">
                  <c:v>9.8770000000000007</c:v>
                </c:pt>
                <c:pt idx="16">
                  <c:v>2.242</c:v>
                </c:pt>
                <c:pt idx="17">
                  <c:v>116.92</c:v>
                </c:pt>
                <c:pt idx="18">
                  <c:v>0</c:v>
                </c:pt>
                <c:pt idx="19">
                  <c:v>40.113</c:v>
                </c:pt>
                <c:pt idx="20">
                  <c:v>1069.6569999999999</c:v>
                </c:pt>
                <c:pt idx="21">
                  <c:v>208.886</c:v>
                </c:pt>
                <c:pt idx="22">
                  <c:v>106.51300000000001</c:v>
                </c:pt>
                <c:pt idx="23">
                  <c:v>0</c:v>
                </c:pt>
                <c:pt idx="24">
                  <c:v>69.685000000000002</c:v>
                </c:pt>
                <c:pt idx="25">
                  <c:v>161.51599999999999</c:v>
                </c:pt>
                <c:pt idx="26">
                  <c:v>1532.4480000000001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721.7399999999999</c:v>
                </c:pt>
                <c:pt idx="6">
                  <c:v>78.033000000000001</c:v>
                </c:pt>
                <c:pt idx="7">
                  <c:v>260.96699999999998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275136"/>
        <c:axId val="18435967"/>
      </c:barChart>
      <c:catAx>
        <c:axId val="54275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35967"/>
        <c:crosses val="autoZero"/>
        <c:auto val="1"/>
        <c:lblAlgn val="ctr"/>
        <c:lblOffset val="100"/>
        <c:noMultiLvlLbl val="0"/>
      </c:catAx>
      <c:valAx>
        <c:axId val="184359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751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1876</c:v>
                </c:pt>
                <c:pt idx="1">
                  <c:v>2239</c:v>
                </c:pt>
                <c:pt idx="2">
                  <c:v>4771</c:v>
                </c:pt>
                <c:pt idx="3">
                  <c:v>3373</c:v>
                </c:pt>
                <c:pt idx="4">
                  <c:v>252498</c:v>
                </c:pt>
                <c:pt idx="5">
                  <c:v>10255</c:v>
                </c:pt>
                <c:pt idx="6">
                  <c:v>4091</c:v>
                </c:pt>
                <c:pt idx="7">
                  <c:v>113750</c:v>
                </c:pt>
                <c:pt idx="8">
                  <c:v>1638</c:v>
                </c:pt>
                <c:pt idx="9">
                  <c:v>17649</c:v>
                </c:pt>
                <c:pt idx="10">
                  <c:v>1759</c:v>
                </c:pt>
                <c:pt idx="11">
                  <c:v>51403</c:v>
                </c:pt>
                <c:pt idx="12">
                  <c:v>1163</c:v>
                </c:pt>
                <c:pt idx="13">
                  <c:v>0</c:v>
                </c:pt>
                <c:pt idx="14">
                  <c:v>12975</c:v>
                </c:pt>
                <c:pt idx="15">
                  <c:v>240048</c:v>
                </c:pt>
                <c:pt idx="16">
                  <c:v>14135</c:v>
                </c:pt>
                <c:pt idx="17">
                  <c:v>2305</c:v>
                </c:pt>
                <c:pt idx="18">
                  <c:v>30</c:v>
                </c:pt>
                <c:pt idx="19">
                  <c:v>1483</c:v>
                </c:pt>
                <c:pt idx="20">
                  <c:v>2896</c:v>
                </c:pt>
                <c:pt idx="21">
                  <c:v>112725</c:v>
                </c:pt>
                <c:pt idx="22">
                  <c:v>3447</c:v>
                </c:pt>
                <c:pt idx="23">
                  <c:v>7644</c:v>
                </c:pt>
                <c:pt idx="24">
                  <c:v>13840</c:v>
                </c:pt>
                <c:pt idx="25">
                  <c:v>48466</c:v>
                </c:pt>
                <c:pt idx="26">
                  <c:v>9619</c:v>
                </c:pt>
                <c:pt idx="2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3593</c:v>
                </c:pt>
                <c:pt idx="1">
                  <c:v>678</c:v>
                </c:pt>
                <c:pt idx="2">
                  <c:v>5931</c:v>
                </c:pt>
                <c:pt idx="3">
                  <c:v>3880</c:v>
                </c:pt>
                <c:pt idx="4">
                  <c:v>261468</c:v>
                </c:pt>
                <c:pt idx="5">
                  <c:v>8878</c:v>
                </c:pt>
                <c:pt idx="6">
                  <c:v>7840</c:v>
                </c:pt>
                <c:pt idx="7">
                  <c:v>110682</c:v>
                </c:pt>
                <c:pt idx="8">
                  <c:v>1649</c:v>
                </c:pt>
                <c:pt idx="9">
                  <c:v>20139</c:v>
                </c:pt>
                <c:pt idx="10">
                  <c:v>1038</c:v>
                </c:pt>
                <c:pt idx="11">
                  <c:v>59327</c:v>
                </c:pt>
                <c:pt idx="12">
                  <c:v>501</c:v>
                </c:pt>
                <c:pt idx="13">
                  <c:v>6831</c:v>
                </c:pt>
                <c:pt idx="14">
                  <c:v>27416</c:v>
                </c:pt>
                <c:pt idx="15">
                  <c:v>229804</c:v>
                </c:pt>
                <c:pt idx="16">
                  <c:v>3430</c:v>
                </c:pt>
                <c:pt idx="17">
                  <c:v>3456</c:v>
                </c:pt>
                <c:pt idx="18">
                  <c:v>830</c:v>
                </c:pt>
                <c:pt idx="19">
                  <c:v>2113</c:v>
                </c:pt>
                <c:pt idx="20">
                  <c:v>2922</c:v>
                </c:pt>
                <c:pt idx="21">
                  <c:v>65820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83375"/>
        <c:axId val="53622384"/>
      </c:barChart>
      <c:catAx>
        <c:axId val="102833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22384"/>
        <c:crosses val="autoZero"/>
        <c:auto val="1"/>
        <c:lblAlgn val="ctr"/>
        <c:lblOffset val="100"/>
        <c:noMultiLvlLbl val="0"/>
      </c:catAx>
      <c:valAx>
        <c:axId val="536223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833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1261</c:v>
                </c:pt>
                <c:pt idx="1">
                  <c:v>218</c:v>
                </c:pt>
                <c:pt idx="2">
                  <c:v>2219</c:v>
                </c:pt>
                <c:pt idx="3">
                  <c:v>1405</c:v>
                </c:pt>
                <c:pt idx="4">
                  <c:v>242364</c:v>
                </c:pt>
                <c:pt idx="5">
                  <c:v>1437</c:v>
                </c:pt>
                <c:pt idx="6">
                  <c:v>0</c:v>
                </c:pt>
                <c:pt idx="7">
                  <c:v>90548</c:v>
                </c:pt>
                <c:pt idx="8">
                  <c:v>1415</c:v>
                </c:pt>
                <c:pt idx="9">
                  <c:v>1998</c:v>
                </c:pt>
                <c:pt idx="10">
                  <c:v>0</c:v>
                </c:pt>
                <c:pt idx="11">
                  <c:v>48962</c:v>
                </c:pt>
                <c:pt idx="12">
                  <c:v>694</c:v>
                </c:pt>
                <c:pt idx="13">
                  <c:v>0</c:v>
                </c:pt>
                <c:pt idx="14">
                  <c:v>11182</c:v>
                </c:pt>
                <c:pt idx="15">
                  <c:v>200808</c:v>
                </c:pt>
                <c:pt idx="16">
                  <c:v>10819</c:v>
                </c:pt>
                <c:pt idx="17">
                  <c:v>1567</c:v>
                </c:pt>
                <c:pt idx="18">
                  <c:v>0</c:v>
                </c:pt>
                <c:pt idx="19">
                  <c:v>877</c:v>
                </c:pt>
                <c:pt idx="20">
                  <c:v>1520</c:v>
                </c:pt>
                <c:pt idx="21">
                  <c:v>88502</c:v>
                </c:pt>
                <c:pt idx="22">
                  <c:v>2393</c:v>
                </c:pt>
                <c:pt idx="23">
                  <c:v>4632</c:v>
                </c:pt>
                <c:pt idx="24">
                  <c:v>5745</c:v>
                </c:pt>
                <c:pt idx="25">
                  <c:v>37261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250027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56167</c:v>
                </c:pt>
                <c:pt idx="12">
                  <c:v>343</c:v>
                </c:pt>
                <c:pt idx="13">
                  <c:v>6831</c:v>
                </c:pt>
                <c:pt idx="14">
                  <c:v>23113</c:v>
                </c:pt>
                <c:pt idx="15">
                  <c:v>202243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85795"/>
        <c:axId val="62573263"/>
      </c:barChart>
      <c:catAx>
        <c:axId val="13885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573263"/>
        <c:crosses val="autoZero"/>
        <c:auto val="1"/>
        <c:lblAlgn val="ctr"/>
        <c:lblOffset val="100"/>
        <c:noMultiLvlLbl val="0"/>
      </c:catAx>
      <c:valAx>
        <c:axId val="62573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85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FCFE67B-9F58-4CCD-8C81-2F37D8EFF39F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175E7EE-679B-46CA-BFE7-895ABF5AE427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1B52632-8302-40DE-B943-4CD3A263DCA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E155783-CD44-40AC-824C-35B4E343E236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0536DBA-CA00-45E2-B17A-C7B3496AADFE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40D4DC0-1C65-4ABC-A0E0-20268087BB50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A844F7A6-CF45-417E-A842-A15081D7BA0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EC805B-D356-4E43-8FE1-3C49B027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81DDAF-5F42-4FA2-AAEB-4B42856D1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45867B-AEC7-4D35-A2BE-21C69ABA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0FA6F7-23B8-4EA5-BDE2-4995742A3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2D7E35-60A9-4855-B022-26E706BC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60E299-1D8D-45E8-9200-AF0668866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73117A-C48B-48C5-AC1C-BBD5E1858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DBBD165-6093-435C-BB20-21D5FA9AF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E8DC60-0E3E-429B-9AEF-EBB23A43A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65A21FB-0881-450A-A292-BD6DB825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8CBE8C-F985-41B6-8FA3-4E8998AE7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E2EA89-40A1-4515-9B58-3B0001A0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81A9AC-906A-4AC8-80F6-9069B749A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9292A6C-AE08-4989-B853-3EC6F508A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F0805B-70AB-447E-B13C-FD1F6B7A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1EB180E-1BA1-45B3-8C66-CB3F8313C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CE174CE-C468-42F8-B6E0-FAF0B38B77FA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EC69F47-3927-4B9D-88E9-6842C5545947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C95E1B1-9D65-4B86-8644-C35D18D843CA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302B11F-30B9-4807-A3D1-5A99F80B881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5644301-3C2C-4626-95B5-463316DBD46B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54CDB64-3A52-41C9-B527-25EE7357F7B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5D54F39-A6AF-4CAE-83FE-E8A092BC7911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9E11D9-85BB-4705-9F5B-A19C6F8B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8197C4-F66C-40E8-8553-8899B22F3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0253879-0947-4563-B7BA-54FF993C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8218E5-A1AC-4447-9D60-CE8E8ADAE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D41DC7-0CD8-45CC-B551-BDFE1768C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F5B30FB-F5E3-4EE2-9210-76CCA7753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F38DC88-15B3-4CBE-9F5B-41E465630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A5DC55-B0C6-4356-8576-117127B9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7D1917-7FBF-403E-A91B-53D210677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F8C3429-125F-43A7-9CEC-7964CE671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9EB2C81-FFD6-4599-A3A0-B4C5B14EF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E16BFC-1D1F-47A2-925E-175D0E3EC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0B82A9-9BC7-499A-A6C9-DA9641484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F7510F-55F9-4239-93A4-C70B4B7D4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4FC8F6-3D1B-4383-B63F-2912A90AE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A5E888-03F7-4326-9F6C-4EB568CD3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7FE8B8E-9786-41DD-85F3-0937C1FEE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E683BB-EBEF-4FCD-B547-0F88616D1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CF78B8F-A935-4C1C-8466-2078342B4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96D4CB-7132-4DC3-A13E-523F36446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B537B4-2126-4425-A0BE-76DE89173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D6B54A2-03D8-46F0-BB61-13F57ED3102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DCBC19-DA42-45BE-84BD-597AA7F0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E18ADA8-6904-47FA-869F-4D2B5DEFD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01303B-AE5E-4865-90D4-6194431FF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A347E-EF65-4093-B54F-24DB9A5B4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FC1733-09FD-48AA-A59F-C274F6362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DF119B-2456-4F1F-A343-33922BFB2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AC08509-0FAB-4004-AEC5-56B8648A4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4265-D869-498F-B293-7A3A3B2DFFF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7037A-2A0A-49B3-853C-3F690D7D59BA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14893</v>
      </c>
      <c r="C7" s="189">
        <v>38674</v>
      </c>
      <c r="D7" s="189">
        <v>14893</v>
      </c>
      <c r="E7" s="189">
        <v>38674</v>
      </c>
      <c r="F7" s="190">
        <v>159.67904384610219</v>
      </c>
      <c r="G7" s="13"/>
    </row>
    <row r="8" spans="1:14" ht="15.6" customHeight="1" x14ac:dyDescent="0.25">
      <c r="A8" s="188" t="s">
        <v>11</v>
      </c>
      <c r="B8" s="189">
        <v>110750</v>
      </c>
      <c r="C8" s="189">
        <v>97603</v>
      </c>
      <c r="D8" s="189">
        <v>110750</v>
      </c>
      <c r="E8" s="189">
        <v>97603</v>
      </c>
      <c r="F8" s="190">
        <v>-11.870880361173819</v>
      </c>
      <c r="G8" s="6"/>
    </row>
    <row r="9" spans="1:14" ht="15.6" customHeight="1" x14ac:dyDescent="0.25">
      <c r="A9" s="188" t="s">
        <v>8</v>
      </c>
      <c r="B9" s="189">
        <v>144519</v>
      </c>
      <c r="C9" s="189">
        <v>100715</v>
      </c>
      <c r="D9" s="189">
        <v>144519</v>
      </c>
      <c r="E9" s="189">
        <v>100715</v>
      </c>
      <c r="F9" s="190">
        <v>-30.31020142680201</v>
      </c>
      <c r="G9" s="6"/>
    </row>
    <row r="10" spans="1:14" ht="15.6" customHeight="1" x14ac:dyDescent="0.25">
      <c r="A10" s="188" t="s">
        <v>10</v>
      </c>
      <c r="B10" s="189">
        <v>102380</v>
      </c>
      <c r="C10" s="189">
        <v>128649</v>
      </c>
      <c r="D10" s="189">
        <v>102380</v>
      </c>
      <c r="E10" s="189">
        <v>128649</v>
      </c>
      <c r="F10" s="190">
        <v>25.658331705411211</v>
      </c>
    </row>
    <row r="11" spans="1:14" ht="15.6" customHeight="1" x14ac:dyDescent="0.25">
      <c r="A11" s="188" t="s">
        <v>9</v>
      </c>
      <c r="B11" s="189">
        <v>5422432</v>
      </c>
      <c r="C11" s="189">
        <v>4658090</v>
      </c>
      <c r="D11" s="189">
        <v>5422432</v>
      </c>
      <c r="E11" s="189">
        <v>4658090</v>
      </c>
      <c r="F11" s="190">
        <v>-14.095925960897249</v>
      </c>
    </row>
    <row r="12" spans="1:14" ht="15.6" customHeight="1" x14ac:dyDescent="0.25">
      <c r="A12" s="188" t="s">
        <v>6</v>
      </c>
      <c r="B12" s="189">
        <v>203354</v>
      </c>
      <c r="C12" s="189">
        <v>181975</v>
      </c>
      <c r="D12" s="189">
        <v>203354</v>
      </c>
      <c r="E12" s="189">
        <v>181975</v>
      </c>
      <c r="F12" s="190">
        <v>-10.513193740964031</v>
      </c>
    </row>
    <row r="13" spans="1:14" ht="15.6" customHeight="1" x14ac:dyDescent="0.25">
      <c r="A13" s="188" t="s">
        <v>175</v>
      </c>
      <c r="B13" s="189">
        <v>1063928</v>
      </c>
      <c r="C13" s="189">
        <v>975611</v>
      </c>
      <c r="D13" s="189">
        <v>1063928</v>
      </c>
      <c r="E13" s="189">
        <v>975611</v>
      </c>
      <c r="F13" s="190">
        <v>-8.3010316487581832</v>
      </c>
    </row>
    <row r="14" spans="1:14" ht="15.6" customHeight="1" x14ac:dyDescent="0.25">
      <c r="A14" s="188" t="s">
        <v>148</v>
      </c>
      <c r="B14" s="189">
        <v>3667507</v>
      </c>
      <c r="C14" s="189">
        <v>3743383</v>
      </c>
      <c r="D14" s="189">
        <v>3667507</v>
      </c>
      <c r="E14" s="189">
        <v>3743383</v>
      </c>
      <c r="F14" s="190">
        <v>2.068871306857758</v>
      </c>
    </row>
    <row r="15" spans="1:14" ht="15.6" customHeight="1" x14ac:dyDescent="0.25">
      <c r="A15" s="188" t="s">
        <v>145</v>
      </c>
      <c r="B15" s="189">
        <v>585625</v>
      </c>
      <c r="C15" s="189">
        <v>506589</v>
      </c>
      <c r="D15" s="189">
        <v>585625</v>
      </c>
      <c r="E15" s="189">
        <v>506589</v>
      </c>
      <c r="F15" s="190">
        <v>-13.49600853788688</v>
      </c>
    </row>
    <row r="16" spans="1:14" ht="15.6" customHeight="1" x14ac:dyDescent="0.5">
      <c r="A16" s="188" t="s">
        <v>144</v>
      </c>
      <c r="B16" s="189">
        <v>81729</v>
      </c>
      <c r="C16" s="189">
        <v>45054</v>
      </c>
      <c r="D16" s="189">
        <v>81729</v>
      </c>
      <c r="E16" s="189">
        <v>45054</v>
      </c>
      <c r="F16" s="190">
        <v>-44.873912564695523</v>
      </c>
      <c r="G16" s="1"/>
    </row>
    <row r="17" spans="1:7" ht="15.6" customHeight="1" x14ac:dyDescent="0.35">
      <c r="A17" s="188" t="s">
        <v>150</v>
      </c>
      <c r="B17" s="189">
        <v>86144</v>
      </c>
      <c r="C17" s="189">
        <v>91965</v>
      </c>
      <c r="D17" s="189">
        <v>86144</v>
      </c>
      <c r="E17" s="189">
        <v>91965</v>
      </c>
      <c r="F17" s="190">
        <v>6.7572901188707277</v>
      </c>
      <c r="G17" s="2"/>
    </row>
    <row r="18" spans="1:7" ht="15.6" customHeight="1" x14ac:dyDescent="0.25">
      <c r="A18" s="188" t="s">
        <v>147</v>
      </c>
      <c r="B18" s="189">
        <v>51238</v>
      </c>
      <c r="C18" s="189">
        <v>41606</v>
      </c>
      <c r="D18" s="189">
        <v>51238</v>
      </c>
      <c r="E18" s="189">
        <v>41606</v>
      </c>
      <c r="F18" s="190">
        <v>-18.798547952691369</v>
      </c>
    </row>
    <row r="19" spans="1:7" ht="15.6" customHeight="1" x14ac:dyDescent="0.25">
      <c r="A19" s="188" t="s">
        <v>143</v>
      </c>
      <c r="B19" s="189">
        <v>51237</v>
      </c>
      <c r="C19" s="189">
        <v>56066</v>
      </c>
      <c r="D19" s="189">
        <v>51237</v>
      </c>
      <c r="E19" s="189">
        <v>56066</v>
      </c>
      <c r="F19" s="190">
        <v>9.4248297129027918</v>
      </c>
    </row>
    <row r="20" spans="1:7" ht="15.6" customHeight="1" x14ac:dyDescent="0.25">
      <c r="A20" s="188" t="s">
        <v>142</v>
      </c>
      <c r="B20" s="189">
        <v>110227</v>
      </c>
      <c r="C20" s="189">
        <v>95246</v>
      </c>
      <c r="D20" s="189">
        <v>110227</v>
      </c>
      <c r="E20" s="189">
        <v>95246</v>
      </c>
      <c r="F20" s="190">
        <v>-13.591043936603549</v>
      </c>
    </row>
    <row r="21" spans="1:7" ht="15.6" customHeight="1" x14ac:dyDescent="0.25">
      <c r="A21" s="188" t="s">
        <v>149</v>
      </c>
      <c r="B21" s="189">
        <v>121533</v>
      </c>
      <c r="C21" s="189">
        <v>151285</v>
      </c>
      <c r="D21" s="189">
        <v>121533</v>
      </c>
      <c r="E21" s="189">
        <v>151285</v>
      </c>
      <c r="F21" s="190">
        <v>24.480593748200079</v>
      </c>
    </row>
    <row r="22" spans="1:7" ht="15.6" customHeight="1" x14ac:dyDescent="0.25">
      <c r="A22" s="188" t="s">
        <v>146</v>
      </c>
      <c r="B22" s="189">
        <v>1941740</v>
      </c>
      <c r="C22" s="189">
        <v>1580170</v>
      </c>
      <c r="D22" s="189">
        <v>1941740</v>
      </c>
      <c r="E22" s="189">
        <v>1580170</v>
      </c>
      <c r="F22" s="190">
        <v>-18.620927621617721</v>
      </c>
    </row>
    <row r="23" spans="1:7" ht="15.6" customHeight="1" x14ac:dyDescent="0.25">
      <c r="A23" s="188" t="s">
        <v>165</v>
      </c>
      <c r="B23" s="189">
        <v>290931</v>
      </c>
      <c r="C23" s="189">
        <v>455199</v>
      </c>
      <c r="D23" s="189">
        <v>290931</v>
      </c>
      <c r="E23" s="189">
        <v>455199</v>
      </c>
      <c r="F23" s="190">
        <v>56.462872639904298</v>
      </c>
    </row>
    <row r="24" spans="1:7" ht="15.6" customHeight="1" x14ac:dyDescent="0.25">
      <c r="A24" s="188" t="s">
        <v>141</v>
      </c>
      <c r="B24" s="189">
        <v>86281</v>
      </c>
      <c r="C24" s="189">
        <v>94113</v>
      </c>
      <c r="D24" s="189">
        <v>86281</v>
      </c>
      <c r="E24" s="189">
        <v>94113</v>
      </c>
      <c r="F24" s="190">
        <v>9.0773171381880076</v>
      </c>
    </row>
    <row r="25" spans="1:7" ht="15.6" customHeight="1" x14ac:dyDescent="0.25">
      <c r="A25" s="188" t="s">
        <v>140</v>
      </c>
      <c r="B25" s="189">
        <v>39694</v>
      </c>
      <c r="C25" s="189">
        <v>35633</v>
      </c>
      <c r="D25" s="189">
        <v>39694</v>
      </c>
      <c r="E25" s="189">
        <v>35633</v>
      </c>
      <c r="F25" s="190">
        <v>-10.230765354965479</v>
      </c>
    </row>
    <row r="26" spans="1:7" ht="15.6" customHeight="1" x14ac:dyDescent="0.25">
      <c r="A26" s="188" t="s">
        <v>152</v>
      </c>
      <c r="B26" s="189">
        <v>66019</v>
      </c>
      <c r="C26" s="189">
        <v>7327</v>
      </c>
      <c r="D26" s="189">
        <v>66019</v>
      </c>
      <c r="E26" s="189">
        <v>7327</v>
      </c>
      <c r="F26" s="190">
        <v>-88.901679819445917</v>
      </c>
    </row>
    <row r="27" spans="1:7" ht="15.6" customHeight="1" x14ac:dyDescent="0.25">
      <c r="A27" s="188" t="s">
        <v>173</v>
      </c>
      <c r="B27" s="189">
        <v>115177</v>
      </c>
      <c r="C27" s="189">
        <v>165657</v>
      </c>
      <c r="D27" s="189">
        <v>115177</v>
      </c>
      <c r="E27" s="189">
        <v>165657</v>
      </c>
      <c r="F27" s="190">
        <v>43.828194865294279</v>
      </c>
    </row>
    <row r="28" spans="1:7" ht="15.6" customHeight="1" x14ac:dyDescent="0.25">
      <c r="A28" s="188" t="s">
        <v>177</v>
      </c>
      <c r="B28" s="189">
        <v>747126</v>
      </c>
      <c r="C28" s="189">
        <v>692109</v>
      </c>
      <c r="D28" s="189">
        <v>747126</v>
      </c>
      <c r="E28" s="189">
        <v>692109</v>
      </c>
      <c r="F28" s="190">
        <v>-7.3638181511552299</v>
      </c>
    </row>
    <row r="29" spans="1:7" ht="15.6" customHeight="1" x14ac:dyDescent="0.25">
      <c r="A29" s="188" t="s">
        <v>178</v>
      </c>
      <c r="B29" s="189">
        <v>224864</v>
      </c>
      <c r="C29" s="189">
        <v>232681</v>
      </c>
      <c r="D29" s="189">
        <v>224864</v>
      </c>
      <c r="E29" s="189">
        <v>232681</v>
      </c>
      <c r="F29" s="190">
        <v>3.4763234666287128</v>
      </c>
    </row>
    <row r="30" spans="1:7" ht="15.6" customHeight="1" x14ac:dyDescent="0.25">
      <c r="A30" s="188" t="s">
        <v>179</v>
      </c>
      <c r="B30" s="189">
        <v>118177</v>
      </c>
      <c r="C30" s="189">
        <v>151547</v>
      </c>
      <c r="D30" s="189">
        <v>118177</v>
      </c>
      <c r="E30" s="189">
        <v>151547</v>
      </c>
      <c r="F30" s="190">
        <v>28.237305059360121</v>
      </c>
    </row>
    <row r="31" spans="1:7" ht="15.6" customHeight="1" x14ac:dyDescent="0.25">
      <c r="A31" s="188" t="s">
        <v>180</v>
      </c>
      <c r="B31" s="189">
        <v>152790</v>
      </c>
      <c r="C31" s="189">
        <v>108037</v>
      </c>
      <c r="D31" s="189">
        <v>152790</v>
      </c>
      <c r="E31" s="189">
        <v>108037</v>
      </c>
      <c r="F31" s="190">
        <v>-29.290529484913929</v>
      </c>
    </row>
    <row r="32" spans="1:7" ht="15.6" customHeight="1" x14ac:dyDescent="0.25">
      <c r="A32" s="188" t="s">
        <v>181</v>
      </c>
      <c r="B32" s="189">
        <v>5688897</v>
      </c>
      <c r="C32" s="189">
        <v>5179306</v>
      </c>
      <c r="D32" s="189">
        <v>5688897</v>
      </c>
      <c r="E32" s="189">
        <v>5179306</v>
      </c>
      <c r="F32" s="190">
        <v>-8.957641525237662</v>
      </c>
    </row>
    <row r="33" spans="1:6" ht="15.6" customHeight="1" x14ac:dyDescent="0.25">
      <c r="A33" s="188" t="s">
        <v>182</v>
      </c>
      <c r="B33" s="189">
        <v>302688</v>
      </c>
      <c r="C33" s="189">
        <v>298770</v>
      </c>
      <c r="D33" s="189">
        <v>302688</v>
      </c>
      <c r="E33" s="189">
        <v>298770</v>
      </c>
      <c r="F33" s="190">
        <v>-1.294402156676185</v>
      </c>
    </row>
    <row r="34" spans="1:6" ht="15.6" customHeight="1" x14ac:dyDescent="0.25">
      <c r="A34" s="188" t="s">
        <v>183</v>
      </c>
      <c r="B34" s="189">
        <v>63307</v>
      </c>
      <c r="C34" s="189">
        <v>55482</v>
      </c>
      <c r="D34" s="189">
        <v>63307</v>
      </c>
      <c r="E34" s="189">
        <v>55482</v>
      </c>
      <c r="F34" s="190">
        <v>-12.360402483137721</v>
      </c>
    </row>
    <row r="35" spans="1:6" ht="15.6" customHeight="1" x14ac:dyDescent="0.25">
      <c r="A35" s="156" t="s">
        <v>153</v>
      </c>
      <c r="B35" s="76">
        <f>SUM(B7:B34)</f>
        <v>21655187</v>
      </c>
      <c r="C35" s="77">
        <f>SUM(C7:C34)</f>
        <v>19968542</v>
      </c>
      <c r="D35" s="76">
        <f>SUM(D7:D34)</f>
        <v>21655187</v>
      </c>
      <c r="E35" s="78">
        <f>SUM(E7:E34)</f>
        <v>19968542</v>
      </c>
      <c r="F35" s="177">
        <f>E35*100/D35-100</f>
        <v>-7.7886420468223179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6E5-CF7B-4613-8951-6F6A7C5D1D06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13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 x14ac:dyDescent="0.25">
      <c r="A8" s="188" t="s">
        <v>11</v>
      </c>
      <c r="B8" s="189">
        <v>104065</v>
      </c>
      <c r="C8" s="189">
        <v>89621</v>
      </c>
      <c r="D8" s="189">
        <v>104065</v>
      </c>
      <c r="E8" s="189">
        <v>89621</v>
      </c>
      <c r="F8" s="190">
        <v>-13.87978667179166</v>
      </c>
      <c r="G8" s="6"/>
    </row>
    <row r="9" spans="1:14" ht="15.6" customHeight="1" x14ac:dyDescent="0.25">
      <c r="A9" s="188" t="s">
        <v>8</v>
      </c>
      <c r="B9" s="189">
        <v>26995</v>
      </c>
      <c r="C9" s="189">
        <v>13073</v>
      </c>
      <c r="D9" s="189">
        <v>26995</v>
      </c>
      <c r="E9" s="189">
        <v>13073</v>
      </c>
      <c r="F9" s="190">
        <v>-51.57251342841267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49</v>
      </c>
      <c r="D10" s="189">
        <v>0</v>
      </c>
      <c r="E10" s="189">
        <v>49</v>
      </c>
      <c r="F10" s="190" t="s">
        <v>151</v>
      </c>
    </row>
    <row r="11" spans="1:14" ht="15.6" customHeight="1" x14ac:dyDescent="0.25">
      <c r="A11" s="188" t="s">
        <v>9</v>
      </c>
      <c r="B11" s="189">
        <v>4291947</v>
      </c>
      <c r="C11" s="189">
        <v>3642254</v>
      </c>
      <c r="D11" s="189">
        <v>4291947</v>
      </c>
      <c r="E11" s="189">
        <v>3642254</v>
      </c>
      <c r="F11" s="190">
        <v>-15.13748888325043</v>
      </c>
    </row>
    <row r="12" spans="1:14" ht="15.6" customHeight="1" x14ac:dyDescent="0.25">
      <c r="A12" s="188" t="s">
        <v>6</v>
      </c>
      <c r="B12" s="189">
        <v>129120</v>
      </c>
      <c r="C12" s="189">
        <v>109544</v>
      </c>
      <c r="D12" s="189">
        <v>129120</v>
      </c>
      <c r="E12" s="189">
        <v>109544</v>
      </c>
      <c r="F12" s="190">
        <v>-15.16109045848823</v>
      </c>
    </row>
    <row r="13" spans="1:14" ht="15.6" customHeight="1" x14ac:dyDescent="0.25">
      <c r="A13" s="188" t="s">
        <v>175</v>
      </c>
      <c r="B13" s="189">
        <v>21484</v>
      </c>
      <c r="C13" s="189">
        <v>18373</v>
      </c>
      <c r="D13" s="189">
        <v>21484</v>
      </c>
      <c r="E13" s="189">
        <v>18373</v>
      </c>
      <c r="F13" s="190">
        <v>-14.480543660398441</v>
      </c>
    </row>
    <row r="14" spans="1:14" ht="15.6" customHeight="1" x14ac:dyDescent="0.25">
      <c r="A14" s="188" t="s">
        <v>148</v>
      </c>
      <c r="B14" s="189">
        <v>2859781</v>
      </c>
      <c r="C14" s="189">
        <v>2984576</v>
      </c>
      <c r="D14" s="189">
        <v>2859781</v>
      </c>
      <c r="E14" s="189">
        <v>2984576</v>
      </c>
      <c r="F14" s="190">
        <v>4.363795689250324</v>
      </c>
    </row>
    <row r="15" spans="1:14" ht="15.6" customHeight="1" x14ac:dyDescent="0.25">
      <c r="A15" s="188" t="s">
        <v>145</v>
      </c>
      <c r="B15" s="189">
        <v>330707</v>
      </c>
      <c r="C15" s="189">
        <v>308536</v>
      </c>
      <c r="D15" s="189">
        <v>330707</v>
      </c>
      <c r="E15" s="189">
        <v>308536</v>
      </c>
      <c r="F15" s="190">
        <v>-6.70412177546892</v>
      </c>
    </row>
    <row r="16" spans="1:14" ht="15.6" customHeight="1" x14ac:dyDescent="0.5">
      <c r="A16" s="188" t="s">
        <v>144</v>
      </c>
      <c r="B16" s="189">
        <v>56420</v>
      </c>
      <c r="C16" s="189">
        <v>25473</v>
      </c>
      <c r="D16" s="189">
        <v>56420</v>
      </c>
      <c r="E16" s="189">
        <v>25473</v>
      </c>
      <c r="F16" s="190">
        <v>-54.851116625310183</v>
      </c>
      <c r="G16" s="1"/>
    </row>
    <row r="17" spans="1:7" ht="15.6" customHeight="1" x14ac:dyDescent="0.35">
      <c r="A17" s="188" t="s">
        <v>150</v>
      </c>
      <c r="B17" s="189">
        <v>85803</v>
      </c>
      <c r="C17" s="189">
        <v>87552</v>
      </c>
      <c r="D17" s="189">
        <v>85803</v>
      </c>
      <c r="E17" s="189">
        <v>87552</v>
      </c>
      <c r="F17" s="190">
        <v>2.038390266074614</v>
      </c>
      <c r="G17" s="2"/>
    </row>
    <row r="18" spans="1:7" ht="15.6" customHeight="1" x14ac:dyDescent="0.25">
      <c r="A18" s="188" t="s">
        <v>147</v>
      </c>
      <c r="B18" s="189">
        <v>5754</v>
      </c>
      <c r="C18" s="189">
        <v>5899</v>
      </c>
      <c r="D18" s="189">
        <v>5754</v>
      </c>
      <c r="E18" s="189">
        <v>5899</v>
      </c>
      <c r="F18" s="190">
        <v>2.5199860966284291</v>
      </c>
    </row>
    <row r="19" spans="1:7" ht="15.6" customHeight="1" x14ac:dyDescent="0.25">
      <c r="A19" s="188" t="s">
        <v>143</v>
      </c>
      <c r="B19" s="189">
        <v>9255</v>
      </c>
      <c r="C19" s="189">
        <v>536</v>
      </c>
      <c r="D19" s="189">
        <v>9255</v>
      </c>
      <c r="E19" s="189">
        <v>536</v>
      </c>
      <c r="F19" s="190">
        <v>-94.208535926526196</v>
      </c>
    </row>
    <row r="20" spans="1:7" ht="15.6" customHeight="1" x14ac:dyDescent="0.25">
      <c r="A20" s="188" t="s">
        <v>142</v>
      </c>
      <c r="B20" s="189">
        <v>78179</v>
      </c>
      <c r="C20" s="189">
        <v>67131</v>
      </c>
      <c r="D20" s="189">
        <v>78179</v>
      </c>
      <c r="E20" s="189">
        <v>67131</v>
      </c>
      <c r="F20" s="190">
        <v>-14.131672188183529</v>
      </c>
    </row>
    <row r="21" spans="1:7" ht="15.6" customHeight="1" x14ac:dyDescent="0.25">
      <c r="A21" s="188" t="s">
        <v>149</v>
      </c>
      <c r="B21" s="189">
        <v>61816</v>
      </c>
      <c r="C21" s="189">
        <v>70542</v>
      </c>
      <c r="D21" s="189">
        <v>61816</v>
      </c>
      <c r="E21" s="189">
        <v>70542</v>
      </c>
      <c r="F21" s="190">
        <v>14.11608645011</v>
      </c>
    </row>
    <row r="22" spans="1:7" ht="15.6" customHeight="1" x14ac:dyDescent="0.25">
      <c r="A22" s="188" t="s">
        <v>146</v>
      </c>
      <c r="B22" s="189">
        <v>1471780</v>
      </c>
      <c r="C22" s="189">
        <v>1115561</v>
      </c>
      <c r="D22" s="189">
        <v>1471780</v>
      </c>
      <c r="E22" s="189">
        <v>1115561</v>
      </c>
      <c r="F22" s="190">
        <v>-24.203277663781279</v>
      </c>
    </row>
    <row r="23" spans="1:7" ht="15.6" customHeight="1" x14ac:dyDescent="0.25">
      <c r="A23" s="188" t="s">
        <v>165</v>
      </c>
      <c r="B23" s="189">
        <v>256294</v>
      </c>
      <c r="C23" s="189">
        <v>413576</v>
      </c>
      <c r="D23" s="189">
        <v>256294</v>
      </c>
      <c r="E23" s="189">
        <v>413576</v>
      </c>
      <c r="F23" s="190">
        <v>61.367804162407218</v>
      </c>
    </row>
    <row r="24" spans="1:7" ht="15.6" customHeight="1" x14ac:dyDescent="0.25">
      <c r="A24" s="188" t="s">
        <v>141</v>
      </c>
      <c r="B24" s="189">
        <v>35013</v>
      </c>
      <c r="C24" s="189">
        <v>34591</v>
      </c>
      <c r="D24" s="189">
        <v>35013</v>
      </c>
      <c r="E24" s="189">
        <v>34591</v>
      </c>
      <c r="F24" s="190">
        <v>-1.2052666152571869</v>
      </c>
    </row>
    <row r="25" spans="1:7" ht="15.6" customHeight="1" x14ac:dyDescent="0.25">
      <c r="A25" s="188" t="s">
        <v>140</v>
      </c>
      <c r="B25" s="189">
        <v>3406</v>
      </c>
      <c r="C25" s="189">
        <v>1914</v>
      </c>
      <c r="D25" s="189">
        <v>3406</v>
      </c>
      <c r="E25" s="189">
        <v>1914</v>
      </c>
      <c r="F25" s="190">
        <v>-43.805049911920143</v>
      </c>
    </row>
    <row r="26" spans="1:7" ht="15.6" customHeight="1" x14ac:dyDescent="0.25">
      <c r="A26" s="188" t="s">
        <v>152</v>
      </c>
      <c r="B26" s="189">
        <v>27</v>
      </c>
      <c r="C26" s="189">
        <v>0</v>
      </c>
      <c r="D26" s="189">
        <v>27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351168</v>
      </c>
      <c r="C28" s="189">
        <v>318971</v>
      </c>
      <c r="D28" s="189">
        <v>351168</v>
      </c>
      <c r="E28" s="189">
        <v>318971</v>
      </c>
      <c r="F28" s="190">
        <v>-9.1685461089848701</v>
      </c>
    </row>
    <row r="29" spans="1:7" ht="15.6" customHeight="1" x14ac:dyDescent="0.25">
      <c r="A29" s="188" t="s">
        <v>178</v>
      </c>
      <c r="B29" s="189">
        <v>105628</v>
      </c>
      <c r="C29" s="189">
        <v>111545</v>
      </c>
      <c r="D29" s="189">
        <v>105628</v>
      </c>
      <c r="E29" s="189">
        <v>111545</v>
      </c>
      <c r="F29" s="190">
        <v>5.6017343886090742</v>
      </c>
    </row>
    <row r="30" spans="1:7" ht="15.6" customHeight="1" x14ac:dyDescent="0.25">
      <c r="A30" s="188" t="s">
        <v>179</v>
      </c>
      <c r="B30" s="189">
        <v>92371</v>
      </c>
      <c r="C30" s="189">
        <v>92710</v>
      </c>
      <c r="D30" s="189">
        <v>92371</v>
      </c>
      <c r="E30" s="189">
        <v>92710</v>
      </c>
      <c r="F30" s="190">
        <v>0.36699830033235509</v>
      </c>
    </row>
    <row r="31" spans="1:7" ht="15.6" customHeight="1" x14ac:dyDescent="0.25">
      <c r="A31" s="188" t="s">
        <v>180</v>
      </c>
      <c r="B31" s="189">
        <v>7231</v>
      </c>
      <c r="C31" s="189">
        <v>6723</v>
      </c>
      <c r="D31" s="189">
        <v>7231</v>
      </c>
      <c r="E31" s="189">
        <v>6723</v>
      </c>
      <c r="F31" s="190">
        <v>-7.0253077029456534</v>
      </c>
    </row>
    <row r="32" spans="1:7" ht="15.6" customHeight="1" x14ac:dyDescent="0.25">
      <c r="A32" s="188" t="s">
        <v>181</v>
      </c>
      <c r="B32" s="189">
        <v>4457115</v>
      </c>
      <c r="C32" s="189">
        <v>4139738</v>
      </c>
      <c r="D32" s="189">
        <v>4457115</v>
      </c>
      <c r="E32" s="189">
        <v>4139738</v>
      </c>
      <c r="F32" s="190">
        <v>-7.1206823247773494</v>
      </c>
    </row>
    <row r="33" spans="1:6" ht="15.6" customHeight="1" x14ac:dyDescent="0.25">
      <c r="A33" s="188" t="s">
        <v>182</v>
      </c>
      <c r="B33" s="189">
        <v>196751</v>
      </c>
      <c r="C33" s="189">
        <v>191840</v>
      </c>
      <c r="D33" s="189">
        <v>196751</v>
      </c>
      <c r="E33" s="189">
        <v>191840</v>
      </c>
      <c r="F33" s="190">
        <v>-2.496048304710015</v>
      </c>
    </row>
    <row r="34" spans="1:6" ht="15.6" customHeight="1" x14ac:dyDescent="0.25">
      <c r="A34" s="188" t="s">
        <v>183</v>
      </c>
      <c r="B34" s="189">
        <v>21242</v>
      </c>
      <c r="C34" s="189">
        <v>22946</v>
      </c>
      <c r="D34" s="189">
        <v>21242</v>
      </c>
      <c r="E34" s="189">
        <v>22946</v>
      </c>
      <c r="F34" s="190">
        <v>8.0218435175595459</v>
      </c>
    </row>
    <row r="35" spans="1:6" ht="15.6" customHeight="1" x14ac:dyDescent="0.25">
      <c r="A35" s="156" t="s">
        <v>153</v>
      </c>
      <c r="B35" s="76">
        <f>SUM(B7:B34)</f>
        <v>15059365</v>
      </c>
      <c r="C35" s="77">
        <f>SUM(C7:C34)</f>
        <v>13873274</v>
      </c>
      <c r="D35" s="178">
        <f>SUM(D7:D34)</f>
        <v>15059365</v>
      </c>
      <c r="E35" s="78">
        <f>SUM(E7:E34)</f>
        <v>13873274</v>
      </c>
      <c r="F35" s="140">
        <f>E35*100/D35-100</f>
        <v>-7.8761023456168289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83646-8B38-4F95-B533-282F18F711E5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851.89400000000001</v>
      </c>
      <c r="C7" s="189">
        <v>839.82600000000002</v>
      </c>
      <c r="D7" s="189">
        <v>851.89400000000001</v>
      </c>
      <c r="E7" s="189">
        <v>839.82600000000002</v>
      </c>
      <c r="F7" s="190">
        <v>-1.416608169561002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194.137</v>
      </c>
      <c r="C9" s="189">
        <v>134.80000000000001</v>
      </c>
      <c r="D9" s="189">
        <v>194.137</v>
      </c>
      <c r="E9" s="189">
        <v>134.80000000000001</v>
      </c>
      <c r="F9" s="190">
        <v>-30.564498266687949</v>
      </c>
      <c r="G9" s="6"/>
    </row>
    <row r="10" spans="1:14" ht="15.6" customHeight="1" x14ac:dyDescent="0.25">
      <c r="A10" s="188" t="s">
        <v>10</v>
      </c>
      <c r="B10" s="189">
        <v>396.87799999999999</v>
      </c>
      <c r="C10" s="189">
        <v>405.26100000000002</v>
      </c>
      <c r="D10" s="189">
        <v>396.87799999999999</v>
      </c>
      <c r="E10" s="189">
        <v>405.26100000000002</v>
      </c>
      <c r="F10" s="190">
        <v>2.1122360019955981</v>
      </c>
    </row>
    <row r="11" spans="1:14" ht="15.6" customHeight="1" x14ac:dyDescent="0.25">
      <c r="A11" s="188" t="s">
        <v>9</v>
      </c>
      <c r="B11" s="189">
        <v>104.04900000000001</v>
      </c>
      <c r="C11" s="189">
        <v>65.731999999999999</v>
      </c>
      <c r="D11" s="189">
        <v>104.04900000000001</v>
      </c>
      <c r="E11" s="189">
        <v>65.731999999999999</v>
      </c>
      <c r="F11" s="190">
        <v>-36.825918557602677</v>
      </c>
    </row>
    <row r="12" spans="1:14" ht="15.6" customHeight="1" x14ac:dyDescent="0.25">
      <c r="A12" s="188" t="s">
        <v>6</v>
      </c>
      <c r="B12" s="189">
        <v>721.7399999999999</v>
      </c>
      <c r="C12" s="189">
        <v>538.43100000000004</v>
      </c>
      <c r="D12" s="189">
        <v>721.7399999999999</v>
      </c>
      <c r="E12" s="189">
        <v>538.43100000000004</v>
      </c>
      <c r="F12" s="190">
        <v>-25.39820433951283</v>
      </c>
    </row>
    <row r="13" spans="1:14" ht="15.6" customHeight="1" x14ac:dyDescent="0.25">
      <c r="A13" s="188" t="s">
        <v>175</v>
      </c>
      <c r="B13" s="189">
        <v>78.033000000000001</v>
      </c>
      <c r="C13" s="189">
        <v>47.31</v>
      </c>
      <c r="D13" s="189">
        <v>78.033000000000001</v>
      </c>
      <c r="E13" s="189">
        <v>47.31</v>
      </c>
      <c r="F13" s="190">
        <v>-39.371804236669099</v>
      </c>
    </row>
    <row r="14" spans="1:14" ht="15.6" customHeight="1" x14ac:dyDescent="0.25">
      <c r="A14" s="188" t="s">
        <v>148</v>
      </c>
      <c r="B14" s="189">
        <v>260.96699999999998</v>
      </c>
      <c r="C14" s="189">
        <v>0</v>
      </c>
      <c r="D14" s="189">
        <v>260.96699999999998</v>
      </c>
      <c r="E14" s="189">
        <v>0</v>
      </c>
      <c r="F14" s="190">
        <v>-100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6.6509999999999998</v>
      </c>
      <c r="C16" s="189">
        <v>5.2370000000000001</v>
      </c>
      <c r="D16" s="189">
        <v>6.6509999999999998</v>
      </c>
      <c r="E16" s="189">
        <v>5.2370000000000001</v>
      </c>
      <c r="F16" s="190">
        <v>-21.259960908134101</v>
      </c>
      <c r="G16" s="1"/>
    </row>
    <row r="17" spans="1:7" ht="15.6" customHeight="1" x14ac:dyDescent="0.35">
      <c r="A17" s="188" t="s">
        <v>150</v>
      </c>
      <c r="B17" s="189">
        <v>93.83</v>
      </c>
      <c r="C17" s="189">
        <v>214.65600000000001</v>
      </c>
      <c r="D17" s="189">
        <v>93.83</v>
      </c>
      <c r="E17" s="189">
        <v>214.65600000000001</v>
      </c>
      <c r="F17" s="190">
        <v>128.7711819247576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15.250999999999999</v>
      </c>
      <c r="C19" s="189">
        <v>9.1509999999999998</v>
      </c>
      <c r="D19" s="189">
        <v>15.250999999999999</v>
      </c>
      <c r="E19" s="189">
        <v>9.1509999999999998</v>
      </c>
      <c r="F19" s="190">
        <v>-39.997377221165827</v>
      </c>
    </row>
    <row r="20" spans="1:7" ht="15.6" customHeight="1" x14ac:dyDescent="0.25">
      <c r="A20" s="188" t="s">
        <v>142</v>
      </c>
      <c r="B20" s="189">
        <v>110.68300000000001</v>
      </c>
      <c r="C20" s="189">
        <v>50.455000000000013</v>
      </c>
      <c r="D20" s="189">
        <v>110.68300000000001</v>
      </c>
      <c r="E20" s="189">
        <v>50.455000000000013</v>
      </c>
      <c r="F20" s="190">
        <v>-54.41486045734213</v>
      </c>
    </row>
    <row r="21" spans="1:7" ht="15.6" customHeight="1" x14ac:dyDescent="0.25">
      <c r="A21" s="188" t="s">
        <v>149</v>
      </c>
      <c r="B21" s="189">
        <v>10.878</v>
      </c>
      <c r="C21" s="189">
        <v>6.9139999999999997</v>
      </c>
      <c r="D21" s="189">
        <v>10.878</v>
      </c>
      <c r="E21" s="189">
        <v>6.9139999999999997</v>
      </c>
      <c r="F21" s="190">
        <v>-36.44052215480788</v>
      </c>
    </row>
    <row r="22" spans="1:7" ht="15.6" customHeight="1" x14ac:dyDescent="0.25">
      <c r="A22" s="188" t="s">
        <v>146</v>
      </c>
      <c r="B22" s="189">
        <v>19.59</v>
      </c>
      <c r="C22" s="189">
        <v>9.8770000000000007</v>
      </c>
      <c r="D22" s="189">
        <v>19.59</v>
      </c>
      <c r="E22" s="189">
        <v>9.8770000000000007</v>
      </c>
      <c r="F22" s="190">
        <v>-49.581419091373149</v>
      </c>
    </row>
    <row r="23" spans="1:7" ht="15.6" customHeight="1" x14ac:dyDescent="0.25">
      <c r="A23" s="188" t="s">
        <v>165</v>
      </c>
      <c r="B23" s="189">
        <v>0.58900000000000008</v>
      </c>
      <c r="C23" s="189">
        <v>2.242</v>
      </c>
      <c r="D23" s="189">
        <v>0.58900000000000008</v>
      </c>
      <c r="E23" s="189">
        <v>2.242</v>
      </c>
      <c r="F23" s="190">
        <v>280.64516129032251</v>
      </c>
    </row>
    <row r="24" spans="1:7" ht="15.6" customHeight="1" x14ac:dyDescent="0.25">
      <c r="A24" s="188" t="s">
        <v>141</v>
      </c>
      <c r="B24" s="189">
        <v>162.154</v>
      </c>
      <c r="C24" s="189">
        <v>116.92</v>
      </c>
      <c r="D24" s="189">
        <v>162.154</v>
      </c>
      <c r="E24" s="189">
        <v>116.92</v>
      </c>
      <c r="F24" s="190">
        <v>-27.89570408377222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76.375</v>
      </c>
      <c r="C26" s="189">
        <v>40.113</v>
      </c>
      <c r="D26" s="189">
        <v>76.375</v>
      </c>
      <c r="E26" s="189">
        <v>40.113</v>
      </c>
      <c r="F26" s="190">
        <v>-47.47888707037643</v>
      </c>
    </row>
    <row r="27" spans="1:7" ht="15.6" customHeight="1" x14ac:dyDescent="0.25">
      <c r="A27" s="188" t="s">
        <v>173</v>
      </c>
      <c r="B27" s="189">
        <v>1200.973</v>
      </c>
      <c r="C27" s="189">
        <v>1069.6569999999999</v>
      </c>
      <c r="D27" s="189">
        <v>1200.973</v>
      </c>
      <c r="E27" s="189">
        <v>1069.6569999999999</v>
      </c>
      <c r="F27" s="190">
        <v>-10.934134239487459</v>
      </c>
    </row>
    <row r="28" spans="1:7" ht="15.6" customHeight="1" x14ac:dyDescent="0.25">
      <c r="A28" s="188" t="s">
        <v>177</v>
      </c>
      <c r="B28" s="189">
        <v>235.363</v>
      </c>
      <c r="C28" s="189">
        <v>208.886</v>
      </c>
      <c r="D28" s="189">
        <v>235.363</v>
      </c>
      <c r="E28" s="189">
        <v>208.886</v>
      </c>
      <c r="F28" s="190">
        <v>-11.249431728861371</v>
      </c>
    </row>
    <row r="29" spans="1:7" ht="15.6" customHeight="1" x14ac:dyDescent="0.25">
      <c r="A29" s="188" t="s">
        <v>178</v>
      </c>
      <c r="B29" s="189">
        <v>222.43600000000001</v>
      </c>
      <c r="C29" s="189">
        <v>106.51300000000001</v>
      </c>
      <c r="D29" s="189">
        <v>222.43600000000001</v>
      </c>
      <c r="E29" s="189">
        <v>106.51300000000001</v>
      </c>
      <c r="F29" s="190">
        <v>-52.115215163013168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80.774000000000001</v>
      </c>
      <c r="C31" s="189">
        <v>69.685000000000002</v>
      </c>
      <c r="D31" s="189">
        <v>80.774000000000001</v>
      </c>
      <c r="E31" s="189">
        <v>69.685000000000002</v>
      </c>
      <c r="F31" s="190">
        <v>-13.72842746428306</v>
      </c>
    </row>
    <row r="32" spans="1:7" ht="15.6" customHeight="1" x14ac:dyDescent="0.25">
      <c r="A32" s="188" t="s">
        <v>181</v>
      </c>
      <c r="B32" s="189">
        <v>78.681000000000012</v>
      </c>
      <c r="C32" s="189">
        <v>161.51599999999999</v>
      </c>
      <c r="D32" s="189">
        <v>78.681000000000012</v>
      </c>
      <c r="E32" s="189">
        <v>161.51599999999999</v>
      </c>
      <c r="F32" s="190">
        <v>105.2795465233029</v>
      </c>
    </row>
    <row r="33" spans="1:6" ht="15.6" customHeight="1" x14ac:dyDescent="0.25">
      <c r="A33" s="188" t="s">
        <v>182</v>
      </c>
      <c r="B33" s="189">
        <v>1773.7539999999999</v>
      </c>
      <c r="C33" s="189">
        <v>1532.4480000000001</v>
      </c>
      <c r="D33" s="189">
        <v>1773.7539999999999</v>
      </c>
      <c r="E33" s="189">
        <v>1532.4480000000001</v>
      </c>
      <c r="F33" s="190">
        <v>-13.60425402846168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6695.68</v>
      </c>
      <c r="C35" s="77">
        <f>SUM(C7:C34)</f>
        <v>5635.63</v>
      </c>
      <c r="D35" s="76">
        <f>SUM(D7:D34)</f>
        <v>6695.68</v>
      </c>
      <c r="E35" s="78">
        <f>SUM(E7:E34)</f>
        <v>5635.63</v>
      </c>
      <c r="F35" s="140">
        <f>E35*100/D35-100</f>
        <v>-15.831849789715164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DE404-8EF3-4612-8E22-E9EF3CACC604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3593</v>
      </c>
      <c r="C7" s="189">
        <v>1876</v>
      </c>
      <c r="D7" s="189">
        <v>3593</v>
      </c>
      <c r="E7" s="189">
        <v>1876</v>
      </c>
      <c r="F7" s="190">
        <v>-47.787364319510161</v>
      </c>
      <c r="G7" s="37"/>
    </row>
    <row r="8" spans="1:14" ht="15.6" customHeight="1" x14ac:dyDescent="0.25">
      <c r="A8" s="188" t="s">
        <v>11</v>
      </c>
      <c r="B8" s="189">
        <v>678</v>
      </c>
      <c r="C8" s="189">
        <v>2239</v>
      </c>
      <c r="D8" s="189">
        <v>678</v>
      </c>
      <c r="E8" s="189">
        <v>2239</v>
      </c>
      <c r="F8" s="190">
        <v>230.23598820058999</v>
      </c>
      <c r="G8" s="6"/>
    </row>
    <row r="9" spans="1:14" ht="15.6" customHeight="1" x14ac:dyDescent="0.25">
      <c r="A9" s="188" t="s">
        <v>8</v>
      </c>
      <c r="B9" s="189">
        <v>5931</v>
      </c>
      <c r="C9" s="189">
        <v>4771</v>
      </c>
      <c r="D9" s="189">
        <v>5931</v>
      </c>
      <c r="E9" s="189">
        <v>4771</v>
      </c>
      <c r="F9" s="190">
        <v>-19.55825324565841</v>
      </c>
      <c r="G9" s="6"/>
    </row>
    <row r="10" spans="1:14" ht="15.6" customHeight="1" x14ac:dyDescent="0.25">
      <c r="A10" s="188" t="s">
        <v>10</v>
      </c>
      <c r="B10" s="189">
        <v>3880</v>
      </c>
      <c r="C10" s="189">
        <v>3373</v>
      </c>
      <c r="D10" s="189">
        <v>3880</v>
      </c>
      <c r="E10" s="189">
        <v>3373</v>
      </c>
      <c r="F10" s="190">
        <v>-13.06701030927834</v>
      </c>
    </row>
    <row r="11" spans="1:14" ht="15.6" customHeight="1" x14ac:dyDescent="0.25">
      <c r="A11" s="188" t="s">
        <v>9</v>
      </c>
      <c r="B11" s="189">
        <v>261468</v>
      </c>
      <c r="C11" s="189">
        <v>252498</v>
      </c>
      <c r="D11" s="189">
        <v>261468</v>
      </c>
      <c r="E11" s="189">
        <v>252498</v>
      </c>
      <c r="F11" s="190">
        <v>-3.430630134471528</v>
      </c>
    </row>
    <row r="12" spans="1:14" ht="15.6" customHeight="1" x14ac:dyDescent="0.25">
      <c r="A12" s="188" t="s">
        <v>6</v>
      </c>
      <c r="B12" s="189">
        <v>8878</v>
      </c>
      <c r="C12" s="189">
        <v>10255</v>
      </c>
      <c r="D12" s="189">
        <v>8878</v>
      </c>
      <c r="E12" s="189">
        <v>10255</v>
      </c>
      <c r="F12" s="190">
        <v>15.51025005631899</v>
      </c>
    </row>
    <row r="13" spans="1:14" ht="15.6" customHeight="1" x14ac:dyDescent="0.25">
      <c r="A13" s="188" t="s">
        <v>175</v>
      </c>
      <c r="B13" s="189">
        <v>7840</v>
      </c>
      <c r="C13" s="189">
        <v>4091</v>
      </c>
      <c r="D13" s="189">
        <v>7840</v>
      </c>
      <c r="E13" s="189">
        <v>4091</v>
      </c>
      <c r="F13" s="190">
        <v>-47.818877551020407</v>
      </c>
    </row>
    <row r="14" spans="1:14" ht="15.6" customHeight="1" x14ac:dyDescent="0.25">
      <c r="A14" s="188" t="s">
        <v>148</v>
      </c>
      <c r="B14" s="189">
        <v>110682</v>
      </c>
      <c r="C14" s="189">
        <v>113750</v>
      </c>
      <c r="D14" s="189">
        <v>110682</v>
      </c>
      <c r="E14" s="189">
        <v>113750</v>
      </c>
      <c r="F14" s="190">
        <v>2.7719050974864961</v>
      </c>
    </row>
    <row r="15" spans="1:14" ht="15.6" customHeight="1" x14ac:dyDescent="0.25">
      <c r="A15" s="188" t="s">
        <v>145</v>
      </c>
      <c r="B15" s="189">
        <v>1649</v>
      </c>
      <c r="C15" s="189">
        <v>1638</v>
      </c>
      <c r="D15" s="189">
        <v>1649</v>
      </c>
      <c r="E15" s="189">
        <v>1638</v>
      </c>
      <c r="F15" s="190">
        <v>-0.66707095209217471</v>
      </c>
    </row>
    <row r="16" spans="1:14" ht="15.6" customHeight="1" x14ac:dyDescent="0.5">
      <c r="A16" s="188" t="s">
        <v>144</v>
      </c>
      <c r="B16" s="189">
        <v>20139</v>
      </c>
      <c r="C16" s="189">
        <v>17649</v>
      </c>
      <c r="D16" s="189">
        <v>20139</v>
      </c>
      <c r="E16" s="189">
        <v>17649</v>
      </c>
      <c r="F16" s="190">
        <v>-12.364069715477431</v>
      </c>
      <c r="G16" s="1"/>
    </row>
    <row r="17" spans="1:7" ht="15.6" customHeight="1" x14ac:dyDescent="0.35">
      <c r="A17" s="188" t="s">
        <v>150</v>
      </c>
      <c r="B17" s="189">
        <v>1038</v>
      </c>
      <c r="C17" s="189">
        <v>1759</v>
      </c>
      <c r="D17" s="189">
        <v>1038</v>
      </c>
      <c r="E17" s="189">
        <v>1759</v>
      </c>
      <c r="F17" s="190">
        <v>69.460500963391127</v>
      </c>
      <c r="G17" s="2"/>
    </row>
    <row r="18" spans="1:7" ht="15.6" customHeight="1" x14ac:dyDescent="0.25">
      <c r="A18" s="188" t="s">
        <v>147</v>
      </c>
      <c r="B18" s="189">
        <v>59327</v>
      </c>
      <c r="C18" s="189">
        <v>51403</v>
      </c>
      <c r="D18" s="189">
        <v>59327</v>
      </c>
      <c r="E18" s="189">
        <v>51403</v>
      </c>
      <c r="F18" s="190">
        <v>-13.35648187166046</v>
      </c>
    </row>
    <row r="19" spans="1:7" ht="15.6" customHeight="1" x14ac:dyDescent="0.25">
      <c r="A19" s="188" t="s">
        <v>143</v>
      </c>
      <c r="B19" s="189">
        <v>501</v>
      </c>
      <c r="C19" s="189">
        <v>1163</v>
      </c>
      <c r="D19" s="189">
        <v>501</v>
      </c>
      <c r="E19" s="189">
        <v>1163</v>
      </c>
      <c r="F19" s="190">
        <v>132.13572854291419</v>
      </c>
    </row>
    <row r="20" spans="1:7" ht="15.6" customHeight="1" x14ac:dyDescent="0.25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27416</v>
      </c>
      <c r="C21" s="189">
        <v>12975</v>
      </c>
      <c r="D21" s="189">
        <v>27416</v>
      </c>
      <c r="E21" s="189">
        <v>12975</v>
      </c>
      <c r="F21" s="190">
        <v>-52.673621243069739</v>
      </c>
    </row>
    <row r="22" spans="1:7" ht="15.6" customHeight="1" x14ac:dyDescent="0.25">
      <c r="A22" s="188" t="s">
        <v>146</v>
      </c>
      <c r="B22" s="189">
        <v>229804</v>
      </c>
      <c r="C22" s="189">
        <v>240048</v>
      </c>
      <c r="D22" s="189">
        <v>229804</v>
      </c>
      <c r="E22" s="189">
        <v>240048</v>
      </c>
      <c r="F22" s="190">
        <v>4.4577117891768694</v>
      </c>
    </row>
    <row r="23" spans="1:7" ht="15.6" customHeight="1" x14ac:dyDescent="0.25">
      <c r="A23" s="188" t="s">
        <v>165</v>
      </c>
      <c r="B23" s="189">
        <v>3430</v>
      </c>
      <c r="C23" s="189">
        <v>14135</v>
      </c>
      <c r="D23" s="189">
        <v>3430</v>
      </c>
      <c r="E23" s="189">
        <v>14135</v>
      </c>
      <c r="F23" s="190">
        <v>312.09912536443147</v>
      </c>
    </row>
    <row r="24" spans="1:7" ht="15.6" customHeight="1" x14ac:dyDescent="0.25">
      <c r="A24" s="188" t="s">
        <v>141</v>
      </c>
      <c r="B24" s="189">
        <v>3456</v>
      </c>
      <c r="C24" s="189">
        <v>2305</v>
      </c>
      <c r="D24" s="189">
        <v>3456</v>
      </c>
      <c r="E24" s="189">
        <v>2305</v>
      </c>
      <c r="F24" s="190">
        <v>-33.304398148148152</v>
      </c>
    </row>
    <row r="25" spans="1:7" ht="15.6" customHeight="1" x14ac:dyDescent="0.25">
      <c r="A25" s="188" t="s">
        <v>140</v>
      </c>
      <c r="B25" s="189">
        <v>830</v>
      </c>
      <c r="C25" s="189">
        <v>30</v>
      </c>
      <c r="D25" s="189">
        <v>830</v>
      </c>
      <c r="E25" s="189">
        <v>30</v>
      </c>
      <c r="F25" s="190">
        <v>-96.385542168674704</v>
      </c>
    </row>
    <row r="26" spans="1:7" ht="15.6" customHeight="1" x14ac:dyDescent="0.25">
      <c r="A26" s="188" t="s">
        <v>152</v>
      </c>
      <c r="B26" s="189">
        <v>2113</v>
      </c>
      <c r="C26" s="189">
        <v>1483</v>
      </c>
      <c r="D26" s="189">
        <v>2113</v>
      </c>
      <c r="E26" s="189">
        <v>1483</v>
      </c>
      <c r="F26" s="190">
        <v>-29.81542830099384</v>
      </c>
    </row>
    <row r="27" spans="1:7" ht="15.6" customHeight="1" x14ac:dyDescent="0.25">
      <c r="A27" s="188" t="s">
        <v>173</v>
      </c>
      <c r="B27" s="189">
        <v>2922</v>
      </c>
      <c r="C27" s="189">
        <v>2896</v>
      </c>
      <c r="D27" s="189">
        <v>2922</v>
      </c>
      <c r="E27" s="189">
        <v>2896</v>
      </c>
      <c r="F27" s="190">
        <v>-0.88980150581792827</v>
      </c>
    </row>
    <row r="28" spans="1:7" ht="15.6" customHeight="1" x14ac:dyDescent="0.25">
      <c r="A28" s="188" t="s">
        <v>177</v>
      </c>
      <c r="B28" s="189">
        <v>65820</v>
      </c>
      <c r="C28" s="189">
        <v>112725</v>
      </c>
      <c r="D28" s="189">
        <v>65820</v>
      </c>
      <c r="E28" s="189">
        <v>112725</v>
      </c>
      <c r="F28" s="190">
        <v>71.262534184138559</v>
      </c>
    </row>
    <row r="29" spans="1:7" ht="15.6" customHeight="1" x14ac:dyDescent="0.25">
      <c r="A29" s="188" t="s">
        <v>178</v>
      </c>
      <c r="B29" s="189">
        <v>4145</v>
      </c>
      <c r="C29" s="189">
        <v>3447</v>
      </c>
      <c r="D29" s="189">
        <v>4145</v>
      </c>
      <c r="E29" s="189">
        <v>3447</v>
      </c>
      <c r="F29" s="190">
        <v>-16.839565741857651</v>
      </c>
    </row>
    <row r="30" spans="1:7" ht="15.6" customHeight="1" x14ac:dyDescent="0.25">
      <c r="A30" s="188" t="s">
        <v>179</v>
      </c>
      <c r="B30" s="189">
        <v>1780</v>
      </c>
      <c r="C30" s="189">
        <v>7644</v>
      </c>
      <c r="D30" s="189">
        <v>1780</v>
      </c>
      <c r="E30" s="189">
        <v>7644</v>
      </c>
      <c r="F30" s="190">
        <v>329.43820224719099</v>
      </c>
    </row>
    <row r="31" spans="1:7" ht="15.6" customHeight="1" x14ac:dyDescent="0.25">
      <c r="A31" s="188" t="s">
        <v>180</v>
      </c>
      <c r="B31" s="189">
        <v>9942</v>
      </c>
      <c r="C31" s="189">
        <v>13840</v>
      </c>
      <c r="D31" s="189">
        <v>9942</v>
      </c>
      <c r="E31" s="189">
        <v>13840</v>
      </c>
      <c r="F31" s="190">
        <v>39.2074029370348</v>
      </c>
    </row>
    <row r="32" spans="1:7" ht="15.6" customHeight="1" x14ac:dyDescent="0.25">
      <c r="A32" s="188" t="s">
        <v>181</v>
      </c>
      <c r="B32" s="189">
        <v>41870</v>
      </c>
      <c r="C32" s="189">
        <v>48466</v>
      </c>
      <c r="D32" s="189">
        <v>41870</v>
      </c>
      <c r="E32" s="189">
        <v>48466</v>
      </c>
      <c r="F32" s="190">
        <v>15.753522808693569</v>
      </c>
    </row>
    <row r="33" spans="1:6" ht="15.6" customHeight="1" x14ac:dyDescent="0.25">
      <c r="A33" s="188" t="s">
        <v>182</v>
      </c>
      <c r="B33" s="189">
        <v>8142</v>
      </c>
      <c r="C33" s="189">
        <v>9619</v>
      </c>
      <c r="D33" s="189">
        <v>8142</v>
      </c>
      <c r="E33" s="189">
        <v>9619</v>
      </c>
      <c r="F33" s="190">
        <v>18.140506018177351</v>
      </c>
    </row>
    <row r="34" spans="1:6" ht="15.6" customHeight="1" x14ac:dyDescent="0.25">
      <c r="A34" s="188" t="s">
        <v>183</v>
      </c>
      <c r="B34" s="189">
        <v>410</v>
      </c>
      <c r="C34" s="189">
        <v>663</v>
      </c>
      <c r="D34" s="189">
        <v>410</v>
      </c>
      <c r="E34" s="189">
        <v>663</v>
      </c>
      <c r="F34" s="190">
        <v>61.707317073170742</v>
      </c>
    </row>
    <row r="35" spans="1:6" ht="15.6" customHeight="1" x14ac:dyDescent="0.25">
      <c r="A35" s="156" t="s">
        <v>153</v>
      </c>
      <c r="B35" s="76">
        <f>SUM(B7:B34)</f>
        <v>894515</v>
      </c>
      <c r="C35" s="77">
        <f>SUM(C7:C34)</f>
        <v>936741</v>
      </c>
      <c r="D35" s="178">
        <f>SUM(D7:D34)</f>
        <v>894515</v>
      </c>
      <c r="E35" s="178">
        <f>SUM(E7:E34)</f>
        <v>936741</v>
      </c>
      <c r="F35" s="140">
        <f>E35*100/D35-100</f>
        <v>4.7205468885373705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0402-57BC-4444-956A-BAA021850378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2764</v>
      </c>
      <c r="C7" s="189">
        <v>1261</v>
      </c>
      <c r="D7" s="189">
        <v>2764</v>
      </c>
      <c r="E7" s="189">
        <v>1261</v>
      </c>
      <c r="F7" s="190">
        <v>-54.37771345875543</v>
      </c>
      <c r="G7" s="37"/>
    </row>
    <row r="8" spans="1:14" ht="15.6" customHeight="1" x14ac:dyDescent="0.25">
      <c r="A8" s="188" t="s">
        <v>11</v>
      </c>
      <c r="B8" s="189">
        <v>89</v>
      </c>
      <c r="C8" s="189">
        <v>218</v>
      </c>
      <c r="D8" s="189">
        <v>89</v>
      </c>
      <c r="E8" s="189">
        <v>218</v>
      </c>
      <c r="F8" s="190">
        <v>144.9438202247191</v>
      </c>
      <c r="G8" s="6"/>
    </row>
    <row r="9" spans="1:14" ht="15.6" customHeight="1" x14ac:dyDescent="0.25">
      <c r="A9" s="188" t="s">
        <v>8</v>
      </c>
      <c r="B9" s="189">
        <v>2529</v>
      </c>
      <c r="C9" s="189">
        <v>2219</v>
      </c>
      <c r="D9" s="189">
        <v>2529</v>
      </c>
      <c r="E9" s="189">
        <v>2219</v>
      </c>
      <c r="F9" s="190">
        <v>-12.25780941083433</v>
      </c>
      <c r="G9" s="6"/>
    </row>
    <row r="10" spans="1:14" ht="15.6" customHeight="1" x14ac:dyDescent="0.25">
      <c r="A10" s="188" t="s">
        <v>10</v>
      </c>
      <c r="B10" s="189">
        <v>1363</v>
      </c>
      <c r="C10" s="189">
        <v>1405</v>
      </c>
      <c r="D10" s="189">
        <v>1363</v>
      </c>
      <c r="E10" s="189">
        <v>1405</v>
      </c>
      <c r="F10" s="190">
        <v>3.0814380044020599</v>
      </c>
    </row>
    <row r="11" spans="1:14" ht="15.6" customHeight="1" x14ac:dyDescent="0.25">
      <c r="A11" s="188" t="s">
        <v>9</v>
      </c>
      <c r="B11" s="189">
        <v>250027</v>
      </c>
      <c r="C11" s="189">
        <v>242364</v>
      </c>
      <c r="D11" s="189">
        <v>250027</v>
      </c>
      <c r="E11" s="189">
        <v>242364</v>
      </c>
      <c r="F11" s="190">
        <v>-3.0648689941486249</v>
      </c>
    </row>
    <row r="12" spans="1:14" ht="15.6" customHeight="1" x14ac:dyDescent="0.25">
      <c r="A12" s="188" t="s">
        <v>6</v>
      </c>
      <c r="B12" s="189">
        <v>1974</v>
      </c>
      <c r="C12" s="189">
        <v>1437</v>
      </c>
      <c r="D12" s="189">
        <v>1974</v>
      </c>
      <c r="E12" s="189">
        <v>1437</v>
      </c>
      <c r="F12" s="190">
        <v>-27.203647416413379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 x14ac:dyDescent="0.25">
      <c r="A14" s="188" t="s">
        <v>148</v>
      </c>
      <c r="B14" s="189">
        <v>92239</v>
      </c>
      <c r="C14" s="189">
        <v>90548</v>
      </c>
      <c r="D14" s="189">
        <v>92239</v>
      </c>
      <c r="E14" s="189">
        <v>90548</v>
      </c>
      <c r="F14" s="190">
        <v>-1.8332809332278119</v>
      </c>
    </row>
    <row r="15" spans="1:14" ht="15.6" customHeight="1" x14ac:dyDescent="0.25">
      <c r="A15" s="188" t="s">
        <v>145</v>
      </c>
      <c r="B15" s="189">
        <v>1406</v>
      </c>
      <c r="C15" s="189">
        <v>1415</v>
      </c>
      <c r="D15" s="189">
        <v>1406</v>
      </c>
      <c r="E15" s="189">
        <v>1415</v>
      </c>
      <c r="F15" s="190">
        <v>0.64011379800852808</v>
      </c>
    </row>
    <row r="16" spans="1:14" ht="15.6" customHeight="1" x14ac:dyDescent="0.5">
      <c r="A16" s="188" t="s">
        <v>144</v>
      </c>
      <c r="B16" s="189">
        <v>1208</v>
      </c>
      <c r="C16" s="189">
        <v>1998</v>
      </c>
      <c r="D16" s="189">
        <v>1208</v>
      </c>
      <c r="E16" s="189">
        <v>1998</v>
      </c>
      <c r="F16" s="190">
        <v>65.397350993377472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56167</v>
      </c>
      <c r="C18" s="189">
        <v>48962</v>
      </c>
      <c r="D18" s="189">
        <v>56167</v>
      </c>
      <c r="E18" s="189">
        <v>48962</v>
      </c>
      <c r="F18" s="190">
        <v>-12.827817045596159</v>
      </c>
    </row>
    <row r="19" spans="1:7" ht="15.6" customHeight="1" x14ac:dyDescent="0.25">
      <c r="A19" s="188" t="s">
        <v>143</v>
      </c>
      <c r="B19" s="189">
        <v>343</v>
      </c>
      <c r="C19" s="189">
        <v>694</v>
      </c>
      <c r="D19" s="189">
        <v>343</v>
      </c>
      <c r="E19" s="189">
        <v>694</v>
      </c>
      <c r="F19" s="190">
        <v>102.33236151603499</v>
      </c>
    </row>
    <row r="20" spans="1:7" ht="15.6" customHeight="1" x14ac:dyDescent="0.25">
      <c r="A20" s="188" t="s">
        <v>142</v>
      </c>
      <c r="B20" s="189">
        <v>6831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23113</v>
      </c>
      <c r="C21" s="189">
        <v>11182</v>
      </c>
      <c r="D21" s="189">
        <v>23113</v>
      </c>
      <c r="E21" s="189">
        <v>11182</v>
      </c>
      <c r="F21" s="190">
        <v>-51.62030026392074</v>
      </c>
    </row>
    <row r="22" spans="1:7" ht="15.6" customHeight="1" x14ac:dyDescent="0.25">
      <c r="A22" s="188" t="s">
        <v>146</v>
      </c>
      <c r="B22" s="189">
        <v>202243</v>
      </c>
      <c r="C22" s="189">
        <v>200808</v>
      </c>
      <c r="D22" s="189">
        <v>202243</v>
      </c>
      <c r="E22" s="189">
        <v>200808</v>
      </c>
      <c r="F22" s="190">
        <v>-0.70954248107474882</v>
      </c>
    </row>
    <row r="23" spans="1:7" ht="15.6" customHeight="1" x14ac:dyDescent="0.25">
      <c r="A23" s="188" t="s">
        <v>165</v>
      </c>
      <c r="B23" s="189">
        <v>1424</v>
      </c>
      <c r="C23" s="189">
        <v>10819</v>
      </c>
      <c r="D23" s="189">
        <v>1424</v>
      </c>
      <c r="E23" s="189">
        <v>10819</v>
      </c>
      <c r="F23" s="190">
        <v>659.76123595505624</v>
      </c>
    </row>
    <row r="24" spans="1:7" ht="15.6" customHeight="1" x14ac:dyDescent="0.25">
      <c r="A24" s="188" t="s">
        <v>141</v>
      </c>
      <c r="B24" s="189">
        <v>2851</v>
      </c>
      <c r="C24" s="189">
        <v>1567</v>
      </c>
      <c r="D24" s="189">
        <v>2851</v>
      </c>
      <c r="E24" s="189">
        <v>1567</v>
      </c>
      <c r="F24" s="190">
        <v>-45.036829182742899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1143</v>
      </c>
      <c r="C26" s="189">
        <v>877</v>
      </c>
      <c r="D26" s="189">
        <v>1143</v>
      </c>
      <c r="E26" s="189">
        <v>877</v>
      </c>
      <c r="F26" s="190">
        <v>-23.27209098862642</v>
      </c>
    </row>
    <row r="27" spans="1:7" ht="15.6" customHeight="1" x14ac:dyDescent="0.25">
      <c r="A27" s="188" t="s">
        <v>173</v>
      </c>
      <c r="B27" s="189">
        <v>1239</v>
      </c>
      <c r="C27" s="189">
        <v>1520</v>
      </c>
      <c r="D27" s="189">
        <v>1239</v>
      </c>
      <c r="E27" s="189">
        <v>1520</v>
      </c>
      <c r="F27" s="190">
        <v>22.679580306698949</v>
      </c>
    </row>
    <row r="28" spans="1:7" ht="15.6" customHeight="1" x14ac:dyDescent="0.25">
      <c r="A28" s="188" t="s">
        <v>177</v>
      </c>
      <c r="B28" s="189">
        <v>46307</v>
      </c>
      <c r="C28" s="189">
        <v>88502</v>
      </c>
      <c r="D28" s="189">
        <v>46307</v>
      </c>
      <c r="E28" s="189">
        <v>88502</v>
      </c>
      <c r="F28" s="190">
        <v>91.12013302524457</v>
      </c>
    </row>
    <row r="29" spans="1:7" ht="15.6" customHeight="1" x14ac:dyDescent="0.25">
      <c r="A29" s="188" t="s">
        <v>178</v>
      </c>
      <c r="B29" s="189">
        <v>2640</v>
      </c>
      <c r="C29" s="189">
        <v>2393</v>
      </c>
      <c r="D29" s="189">
        <v>2640</v>
      </c>
      <c r="E29" s="189">
        <v>2393</v>
      </c>
      <c r="F29" s="190">
        <v>-9.3560606060606091</v>
      </c>
    </row>
    <row r="30" spans="1:7" ht="15.6" customHeight="1" x14ac:dyDescent="0.25">
      <c r="A30" s="188" t="s">
        <v>179</v>
      </c>
      <c r="B30" s="189">
        <v>1106</v>
      </c>
      <c r="C30" s="189">
        <v>4632</v>
      </c>
      <c r="D30" s="189">
        <v>1106</v>
      </c>
      <c r="E30" s="189">
        <v>4632</v>
      </c>
      <c r="F30" s="190">
        <v>318.80650994575052</v>
      </c>
    </row>
    <row r="31" spans="1:7" ht="15.6" customHeight="1" x14ac:dyDescent="0.25">
      <c r="A31" s="188" t="s">
        <v>180</v>
      </c>
      <c r="B31" s="189">
        <v>4828</v>
      </c>
      <c r="C31" s="189">
        <v>5745</v>
      </c>
      <c r="D31" s="189">
        <v>4828</v>
      </c>
      <c r="E31" s="189">
        <v>5745</v>
      </c>
      <c r="F31" s="190">
        <v>18.99337199668599</v>
      </c>
    </row>
    <row r="32" spans="1:7" ht="15.6" customHeight="1" x14ac:dyDescent="0.25">
      <c r="A32" s="188" t="s">
        <v>181</v>
      </c>
      <c r="B32" s="189">
        <v>32858</v>
      </c>
      <c r="C32" s="189">
        <v>37261</v>
      </c>
      <c r="D32" s="189">
        <v>32858</v>
      </c>
      <c r="E32" s="189">
        <v>37261</v>
      </c>
      <c r="F32" s="190">
        <v>13.4000852151683</v>
      </c>
    </row>
    <row r="33" spans="1:6" ht="15.6" customHeight="1" x14ac:dyDescent="0.25">
      <c r="A33" s="188" t="s">
        <v>182</v>
      </c>
      <c r="B33" s="189">
        <v>4421</v>
      </c>
      <c r="C33" s="189">
        <v>5335</v>
      </c>
      <c r="D33" s="189">
        <v>4421</v>
      </c>
      <c r="E33" s="189">
        <v>5335</v>
      </c>
      <c r="F33" s="190">
        <v>20.674055643519569</v>
      </c>
    </row>
    <row r="34" spans="1:6" ht="15.6" customHeight="1" x14ac:dyDescent="0.25">
      <c r="A34" s="188" t="s">
        <v>183</v>
      </c>
      <c r="B34" s="189">
        <v>205</v>
      </c>
      <c r="C34" s="189">
        <v>133</v>
      </c>
      <c r="D34" s="189">
        <v>205</v>
      </c>
      <c r="E34" s="189">
        <v>133</v>
      </c>
      <c r="F34" s="190">
        <v>-35.121951219512198</v>
      </c>
    </row>
    <row r="35" spans="1:6" ht="15.6" customHeight="1" x14ac:dyDescent="0.25">
      <c r="A35" s="156" t="s">
        <v>153</v>
      </c>
      <c r="B35" s="76">
        <f>SUM(B7:B34)</f>
        <v>741318</v>
      </c>
      <c r="C35" s="77">
        <f>SUM(C7:C34)</f>
        <v>763295</v>
      </c>
      <c r="D35" s="76">
        <f>SUM(D7:D34)</f>
        <v>741318</v>
      </c>
      <c r="E35" s="78">
        <f>SUM(E7:E34)</f>
        <v>763295</v>
      </c>
      <c r="F35" s="140">
        <f>E35*100/D35-100</f>
        <v>2.9645846991439555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F1CA4-9EDE-485C-8E40-BB49557BDC17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303000</v>
      </c>
      <c r="C11" s="189">
        <v>277250</v>
      </c>
      <c r="D11" s="189">
        <v>303000</v>
      </c>
      <c r="E11" s="189">
        <v>277250</v>
      </c>
      <c r="F11" s="190">
        <v>-8.4983498349835003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0</v>
      </c>
      <c r="C16" s="189">
        <v>4942</v>
      </c>
      <c r="D16" s="189">
        <v>0</v>
      </c>
      <c r="E16" s="189">
        <v>4942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9994</v>
      </c>
      <c r="C21" s="189">
        <v>71299</v>
      </c>
      <c r="D21" s="189">
        <v>9994</v>
      </c>
      <c r="E21" s="189">
        <v>71299</v>
      </c>
      <c r="F21" s="190">
        <v>613.41805083049826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164</v>
      </c>
      <c r="C28" s="189">
        <v>135</v>
      </c>
      <c r="D28" s="189">
        <v>164</v>
      </c>
      <c r="E28" s="189">
        <v>135</v>
      </c>
      <c r="F28" s="190">
        <v>-17.6829268292683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84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313242</v>
      </c>
      <c r="C35" s="77">
        <f>SUM(C7:C34)</f>
        <v>353626</v>
      </c>
      <c r="D35" s="178">
        <f>SUM(D7:D34)</f>
        <v>313242</v>
      </c>
      <c r="E35" s="178">
        <f>SUM(E7:E34)</f>
        <v>353626</v>
      </c>
      <c r="F35" s="140">
        <f>E35*100/D35-100</f>
        <v>12.892268597442239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8187-11E5-41B5-8CF7-6C07B32CBE59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86396</v>
      </c>
      <c r="C7" s="189">
        <v>0</v>
      </c>
      <c r="D7" s="189">
        <v>86396</v>
      </c>
      <c r="E7" s="189">
        <v>0</v>
      </c>
      <c r="F7" s="190">
        <v>-100</v>
      </c>
      <c r="G7" s="13"/>
    </row>
    <row r="8" spans="1:14" ht="15.6" customHeight="1" x14ac:dyDescent="0.25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 x14ac:dyDescent="0.25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9494</v>
      </c>
      <c r="D10" s="189">
        <v>0</v>
      </c>
      <c r="E10" s="189">
        <v>9494</v>
      </c>
      <c r="F10" s="190" t="s">
        <v>151</v>
      </c>
    </row>
    <row r="11" spans="1:14" ht="15.6" customHeight="1" x14ac:dyDescent="0.25">
      <c r="A11" s="188" t="s">
        <v>9</v>
      </c>
      <c r="B11" s="189">
        <v>4967766</v>
      </c>
      <c r="C11" s="189">
        <v>4051413</v>
      </c>
      <c r="D11" s="189">
        <v>4967766</v>
      </c>
      <c r="E11" s="189">
        <v>4051413</v>
      </c>
      <c r="F11" s="190">
        <v>-18.445977527927042</v>
      </c>
    </row>
    <row r="12" spans="1:14" ht="15.6" customHeight="1" x14ac:dyDescent="0.25">
      <c r="A12" s="188" t="s">
        <v>6</v>
      </c>
      <c r="B12" s="189">
        <v>47143</v>
      </c>
      <c r="C12" s="189">
        <v>75071</v>
      </c>
      <c r="D12" s="189">
        <v>47143</v>
      </c>
      <c r="E12" s="189">
        <v>75071</v>
      </c>
      <c r="F12" s="190">
        <v>59.241032602931497</v>
      </c>
    </row>
    <row r="13" spans="1:14" ht="15.6" customHeight="1" x14ac:dyDescent="0.25">
      <c r="A13" s="188" t="s">
        <v>175</v>
      </c>
      <c r="B13" s="189">
        <v>1123</v>
      </c>
      <c r="C13" s="189">
        <v>430</v>
      </c>
      <c r="D13" s="189">
        <v>1123</v>
      </c>
      <c r="E13" s="189">
        <v>430</v>
      </c>
      <c r="F13" s="190">
        <v>-61.709706144256458</v>
      </c>
    </row>
    <row r="14" spans="1:14" ht="15.6" customHeight="1" x14ac:dyDescent="0.25">
      <c r="A14" s="188" t="s">
        <v>148</v>
      </c>
      <c r="B14" s="189">
        <v>1597412</v>
      </c>
      <c r="C14" s="189">
        <v>2165917</v>
      </c>
      <c r="D14" s="189">
        <v>1597412</v>
      </c>
      <c r="E14" s="189">
        <v>2165917</v>
      </c>
      <c r="F14" s="190">
        <v>35.589127914401558</v>
      </c>
    </row>
    <row r="15" spans="1:14" ht="15.6" customHeight="1" x14ac:dyDescent="0.25">
      <c r="A15" s="188" t="s">
        <v>145</v>
      </c>
      <c r="B15" s="189">
        <v>3998</v>
      </c>
      <c r="C15" s="189">
        <v>30103</v>
      </c>
      <c r="D15" s="189">
        <v>3998</v>
      </c>
      <c r="E15" s="189">
        <v>30103</v>
      </c>
      <c r="F15" s="190">
        <v>652.95147573786892</v>
      </c>
    </row>
    <row r="16" spans="1:14" ht="15.6" customHeight="1" x14ac:dyDescent="0.5">
      <c r="A16" s="188" t="s">
        <v>144</v>
      </c>
      <c r="B16" s="189">
        <v>2277</v>
      </c>
      <c r="C16" s="189">
        <v>78000</v>
      </c>
      <c r="D16" s="189">
        <v>2277</v>
      </c>
      <c r="E16" s="189">
        <v>78000</v>
      </c>
      <c r="F16" s="190">
        <v>3325.559947299078</v>
      </c>
      <c r="G16" s="1"/>
    </row>
    <row r="17" spans="1:7" ht="15.6" customHeight="1" x14ac:dyDescent="0.35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26570</v>
      </c>
      <c r="C19" s="189">
        <v>0</v>
      </c>
      <c r="D19" s="189">
        <v>26570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8260</v>
      </c>
      <c r="C20" s="189">
        <v>12370</v>
      </c>
      <c r="D20" s="189">
        <v>8260</v>
      </c>
      <c r="E20" s="189">
        <v>12370</v>
      </c>
      <c r="F20" s="190">
        <v>49.757869249394673</v>
      </c>
    </row>
    <row r="21" spans="1:7" ht="15.6" customHeight="1" x14ac:dyDescent="0.25">
      <c r="A21" s="188" t="s">
        <v>149</v>
      </c>
      <c r="B21" s="189">
        <v>148010</v>
      </c>
      <c r="C21" s="189">
        <v>282970</v>
      </c>
      <c r="D21" s="189">
        <v>148010</v>
      </c>
      <c r="E21" s="189">
        <v>282970</v>
      </c>
      <c r="F21" s="190">
        <v>91.183028173772044</v>
      </c>
    </row>
    <row r="22" spans="1:7" ht="15.6" customHeight="1" x14ac:dyDescent="0.25">
      <c r="A22" s="188" t="s">
        <v>146</v>
      </c>
      <c r="B22" s="189">
        <v>1602060</v>
      </c>
      <c r="C22" s="189">
        <v>1249235</v>
      </c>
      <c r="D22" s="189">
        <v>1602060</v>
      </c>
      <c r="E22" s="189">
        <v>1249235</v>
      </c>
      <c r="F22" s="190">
        <v>-22.023207620189009</v>
      </c>
    </row>
    <row r="23" spans="1:7" ht="15.6" customHeight="1" x14ac:dyDescent="0.25">
      <c r="A23" s="188" t="s">
        <v>165</v>
      </c>
      <c r="B23" s="189">
        <v>242563</v>
      </c>
      <c r="C23" s="189">
        <v>370007</v>
      </c>
      <c r="D23" s="189">
        <v>242563</v>
      </c>
      <c r="E23" s="189">
        <v>370007</v>
      </c>
      <c r="F23" s="190">
        <v>52.540577087189718</v>
      </c>
    </row>
    <row r="24" spans="1:7" ht="15.6" customHeight="1" x14ac:dyDescent="0.25">
      <c r="A24" s="188" t="s">
        <v>141</v>
      </c>
      <c r="B24" s="189">
        <v>0</v>
      </c>
      <c r="C24" s="189">
        <v>480</v>
      </c>
      <c r="D24" s="189">
        <v>0</v>
      </c>
      <c r="E24" s="189">
        <v>480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1636</v>
      </c>
      <c r="C27" s="189">
        <v>1926</v>
      </c>
      <c r="D27" s="189">
        <v>1636</v>
      </c>
      <c r="E27" s="189">
        <v>1926</v>
      </c>
      <c r="F27" s="190">
        <v>17.72616136919315</v>
      </c>
    </row>
    <row r="28" spans="1:7" ht="15.6" customHeight="1" x14ac:dyDescent="0.25">
      <c r="A28" s="188" t="s">
        <v>177</v>
      </c>
      <c r="B28" s="189">
        <v>74780</v>
      </c>
      <c r="C28" s="189">
        <v>72751</v>
      </c>
      <c r="D28" s="189">
        <v>74780</v>
      </c>
      <c r="E28" s="189">
        <v>72751</v>
      </c>
      <c r="F28" s="190">
        <v>-2.7132923241508422</v>
      </c>
    </row>
    <row r="29" spans="1:7" ht="15.6" customHeight="1" x14ac:dyDescent="0.25">
      <c r="A29" s="188" t="s">
        <v>178</v>
      </c>
      <c r="B29" s="189">
        <v>24001</v>
      </c>
      <c r="C29" s="189">
        <v>36153</v>
      </c>
      <c r="D29" s="189">
        <v>24001</v>
      </c>
      <c r="E29" s="189">
        <v>36153</v>
      </c>
      <c r="F29" s="190">
        <v>50.631223699012537</v>
      </c>
    </row>
    <row r="30" spans="1:7" ht="15.6" customHeight="1" x14ac:dyDescent="0.25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 x14ac:dyDescent="0.25">
      <c r="A31" s="188" t="s">
        <v>180</v>
      </c>
      <c r="B31" s="189">
        <v>20274</v>
      </c>
      <c r="C31" s="189">
        <v>328298</v>
      </c>
      <c r="D31" s="189">
        <v>20274</v>
      </c>
      <c r="E31" s="189">
        <v>328298</v>
      </c>
      <c r="F31" s="190">
        <v>1519.3055144520069</v>
      </c>
    </row>
    <row r="32" spans="1:7" ht="15.6" customHeight="1" x14ac:dyDescent="0.25">
      <c r="A32" s="188" t="s">
        <v>181</v>
      </c>
      <c r="B32" s="189">
        <v>2525904</v>
      </c>
      <c r="C32" s="189">
        <v>2251834</v>
      </c>
      <c r="D32" s="189">
        <v>2525904</v>
      </c>
      <c r="E32" s="189">
        <v>2251834</v>
      </c>
      <c r="F32" s="190">
        <v>-10.85037277742938</v>
      </c>
    </row>
    <row r="33" spans="1:6" ht="15.6" customHeight="1" x14ac:dyDescent="0.25">
      <c r="A33" s="188" t="s">
        <v>182</v>
      </c>
      <c r="B33" s="189">
        <v>31166</v>
      </c>
      <c r="C33" s="189">
        <v>29332</v>
      </c>
      <c r="D33" s="189">
        <v>31166</v>
      </c>
      <c r="E33" s="189">
        <v>29332</v>
      </c>
      <c r="F33" s="190">
        <v>-5.8846178527882964</v>
      </c>
    </row>
    <row r="34" spans="1:6" ht="15.6" customHeight="1" x14ac:dyDescent="0.25">
      <c r="A34" s="188" t="s">
        <v>183</v>
      </c>
      <c r="B34" s="189">
        <v>2246</v>
      </c>
      <c r="C34" s="189">
        <v>0</v>
      </c>
      <c r="D34" s="189">
        <v>2246</v>
      </c>
      <c r="E34" s="189">
        <v>0</v>
      </c>
      <c r="F34" s="190">
        <v>-100</v>
      </c>
    </row>
    <row r="35" spans="1:6" ht="15.6" customHeight="1" x14ac:dyDescent="0.25">
      <c r="A35" s="156" t="s">
        <v>153</v>
      </c>
      <c r="B35" s="76">
        <f>SUM(B7:B34)</f>
        <v>11419134</v>
      </c>
      <c r="C35" s="77">
        <f>SUM(C7:C34)</f>
        <v>11076921</v>
      </c>
      <c r="D35" s="178">
        <f>SUM(D7:D34)</f>
        <v>11419134</v>
      </c>
      <c r="E35" s="178">
        <f>SUM(E7:E34)</f>
        <v>11076921</v>
      </c>
      <c r="F35" s="177">
        <f>E35*100/D35-100</f>
        <v>-2.9968384642828454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7BCC-9311-4C28-A067-2D428D03D5C3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5249</v>
      </c>
      <c r="C8" s="189">
        <v>8809</v>
      </c>
      <c r="D8" s="189">
        <v>5249</v>
      </c>
      <c r="E8" s="189">
        <v>8809</v>
      </c>
      <c r="F8" s="190">
        <v>67.822442369975221</v>
      </c>
      <c r="G8" s="6"/>
    </row>
    <row r="9" spans="1:14" ht="15.6" customHeight="1" x14ac:dyDescent="0.25">
      <c r="A9" s="188" t="s">
        <v>8</v>
      </c>
      <c r="B9" s="189">
        <v>15</v>
      </c>
      <c r="C9" s="189">
        <v>0</v>
      </c>
      <c r="D9" s="189">
        <v>15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3811365</v>
      </c>
      <c r="C11" s="189">
        <v>3278489</v>
      </c>
      <c r="D11" s="189">
        <v>3811365</v>
      </c>
      <c r="E11" s="189">
        <v>3278489</v>
      </c>
      <c r="F11" s="190">
        <v>-13.98123769305748</v>
      </c>
    </row>
    <row r="12" spans="1:14" ht="15.6" customHeight="1" x14ac:dyDescent="0.25">
      <c r="A12" s="188" t="s">
        <v>6</v>
      </c>
      <c r="B12" s="189">
        <v>16749</v>
      </c>
      <c r="C12" s="189">
        <v>16853</v>
      </c>
      <c r="D12" s="189">
        <v>16749</v>
      </c>
      <c r="E12" s="189">
        <v>16853</v>
      </c>
      <c r="F12" s="190">
        <v>0.62093259299062709</v>
      </c>
    </row>
    <row r="13" spans="1:14" ht="15.6" customHeight="1" x14ac:dyDescent="0.25">
      <c r="A13" s="188" t="s">
        <v>175</v>
      </c>
      <c r="B13" s="189">
        <v>5</v>
      </c>
      <c r="C13" s="189">
        <v>0</v>
      </c>
      <c r="D13" s="189">
        <v>5</v>
      </c>
      <c r="E13" s="189">
        <v>0</v>
      </c>
      <c r="F13" s="190">
        <v>-100</v>
      </c>
    </row>
    <row r="14" spans="1:14" ht="15.6" customHeight="1" x14ac:dyDescent="0.25">
      <c r="A14" s="188" t="s">
        <v>148</v>
      </c>
      <c r="B14" s="189">
        <v>1324582</v>
      </c>
      <c r="C14" s="189">
        <v>1539946</v>
      </c>
      <c r="D14" s="189">
        <v>1324582</v>
      </c>
      <c r="E14" s="189">
        <v>1539946</v>
      </c>
      <c r="F14" s="190">
        <v>16.25901605185636</v>
      </c>
    </row>
    <row r="15" spans="1:14" ht="15.6" customHeight="1" x14ac:dyDescent="0.25">
      <c r="A15" s="188" t="s">
        <v>145</v>
      </c>
      <c r="B15" s="189">
        <v>3998</v>
      </c>
      <c r="C15" s="189">
        <v>29656</v>
      </c>
      <c r="D15" s="189">
        <v>3998</v>
      </c>
      <c r="E15" s="189">
        <v>29656</v>
      </c>
      <c r="F15" s="190">
        <v>641.77088544272146</v>
      </c>
    </row>
    <row r="16" spans="1:14" ht="15.6" customHeight="1" x14ac:dyDescent="0.5">
      <c r="A16" s="188" t="s">
        <v>144</v>
      </c>
      <c r="B16" s="189">
        <v>1445</v>
      </c>
      <c r="C16" s="189">
        <v>0</v>
      </c>
      <c r="D16" s="189">
        <v>1445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285</v>
      </c>
      <c r="C17" s="189">
        <v>22320</v>
      </c>
      <c r="D17" s="189">
        <v>285</v>
      </c>
      <c r="E17" s="189">
        <v>22320</v>
      </c>
      <c r="F17" s="190">
        <v>7731.5789473684208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306</v>
      </c>
      <c r="C19" s="189">
        <v>0</v>
      </c>
      <c r="D19" s="189">
        <v>306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49</v>
      </c>
      <c r="C20" s="189">
        <v>18</v>
      </c>
      <c r="D20" s="189">
        <v>49</v>
      </c>
      <c r="E20" s="189">
        <v>18</v>
      </c>
      <c r="F20" s="190">
        <v>-63.265306122448983</v>
      </c>
    </row>
    <row r="21" spans="1:7" ht="15.6" customHeight="1" x14ac:dyDescent="0.25">
      <c r="A21" s="188" t="s">
        <v>149</v>
      </c>
      <c r="B21" s="189">
        <v>10306</v>
      </c>
      <c r="C21" s="189">
        <v>22292</v>
      </c>
      <c r="D21" s="189">
        <v>10306</v>
      </c>
      <c r="E21" s="189">
        <v>22292</v>
      </c>
      <c r="F21" s="190">
        <v>116.30118377644089</v>
      </c>
    </row>
    <row r="22" spans="1:7" ht="15.6" customHeight="1" x14ac:dyDescent="0.25">
      <c r="A22" s="188" t="s">
        <v>146</v>
      </c>
      <c r="B22" s="189">
        <v>1110109</v>
      </c>
      <c r="C22" s="189">
        <v>776818</v>
      </c>
      <c r="D22" s="189">
        <v>1110109</v>
      </c>
      <c r="E22" s="189">
        <v>776818</v>
      </c>
      <c r="F22" s="190">
        <v>-30.023267985396028</v>
      </c>
    </row>
    <row r="23" spans="1:7" ht="15.6" customHeight="1" x14ac:dyDescent="0.25">
      <c r="A23" s="188" t="s">
        <v>165</v>
      </c>
      <c r="B23" s="189">
        <v>233984</v>
      </c>
      <c r="C23" s="189">
        <v>367113</v>
      </c>
      <c r="D23" s="189">
        <v>233984</v>
      </c>
      <c r="E23" s="189">
        <v>367113</v>
      </c>
      <c r="F23" s="190">
        <v>56.896625410284457</v>
      </c>
    </row>
    <row r="24" spans="1:7" ht="15.6" customHeight="1" x14ac:dyDescent="0.25">
      <c r="A24" s="188" t="s">
        <v>141</v>
      </c>
      <c r="B24" s="189">
        <v>0</v>
      </c>
      <c r="C24" s="189">
        <v>410</v>
      </c>
      <c r="D24" s="189">
        <v>0</v>
      </c>
      <c r="E24" s="189">
        <v>410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71549</v>
      </c>
      <c r="C28" s="189">
        <v>67183</v>
      </c>
      <c r="D28" s="189">
        <v>71549</v>
      </c>
      <c r="E28" s="189">
        <v>67183</v>
      </c>
      <c r="F28" s="190">
        <v>-6.1021118394387059</v>
      </c>
    </row>
    <row r="29" spans="1:7" ht="15.6" customHeight="1" x14ac:dyDescent="0.25">
      <c r="A29" s="188" t="s">
        <v>178</v>
      </c>
      <c r="B29" s="189">
        <v>23548</v>
      </c>
      <c r="C29" s="189">
        <v>36153</v>
      </c>
      <c r="D29" s="189">
        <v>23548</v>
      </c>
      <c r="E29" s="189">
        <v>36153</v>
      </c>
      <c r="F29" s="190">
        <v>53.528962119925268</v>
      </c>
    </row>
    <row r="30" spans="1:7" ht="15.6" customHeight="1" x14ac:dyDescent="0.25">
      <c r="A30" s="188" t="s">
        <v>179</v>
      </c>
      <c r="B30" s="189">
        <v>0</v>
      </c>
      <c r="C30" s="189">
        <v>8</v>
      </c>
      <c r="D30" s="189">
        <v>0</v>
      </c>
      <c r="E30" s="189">
        <v>8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2474793</v>
      </c>
      <c r="C32" s="189">
        <v>2222999</v>
      </c>
      <c r="D32" s="189">
        <v>2474793</v>
      </c>
      <c r="E32" s="189">
        <v>2222999</v>
      </c>
      <c r="F32" s="190">
        <v>-10.17434589478796</v>
      </c>
    </row>
    <row r="33" spans="1:6" ht="15.6" customHeight="1" x14ac:dyDescent="0.25">
      <c r="A33" s="188" t="s">
        <v>182</v>
      </c>
      <c r="B33" s="189">
        <v>21170</v>
      </c>
      <c r="C33" s="189">
        <v>19706</v>
      </c>
      <c r="D33" s="189">
        <v>21170</v>
      </c>
      <c r="E33" s="189">
        <v>19706</v>
      </c>
      <c r="F33" s="190">
        <v>-6.9154463863958426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9109507</v>
      </c>
      <c r="C35" s="77">
        <f>SUM(C7:C34)</f>
        <v>8408773</v>
      </c>
      <c r="D35" s="76">
        <f>SUM(D7:D34)</f>
        <v>9109507</v>
      </c>
      <c r="E35" s="78">
        <f>SUM(E7:E34)</f>
        <v>8408773</v>
      </c>
      <c r="F35" s="140">
        <f>E35*100/D35-100</f>
        <v>-7.6923372472297302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445E-1BE3-45CD-966B-49759A062894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4382</v>
      </c>
      <c r="C8" s="189">
        <v>4891</v>
      </c>
      <c r="D8" s="189">
        <v>4382</v>
      </c>
      <c r="E8" s="189">
        <v>4891</v>
      </c>
      <c r="F8" s="190">
        <v>11.615700593336371</v>
      </c>
      <c r="G8" s="6"/>
    </row>
    <row r="9" spans="1:14" ht="15.6" customHeight="1" x14ac:dyDescent="0.25">
      <c r="A9" s="188" t="s">
        <v>8</v>
      </c>
      <c r="B9" s="189">
        <v>86690</v>
      </c>
      <c r="C9" s="189">
        <v>80348</v>
      </c>
      <c r="D9" s="189">
        <v>86690</v>
      </c>
      <c r="E9" s="189">
        <v>80348</v>
      </c>
      <c r="F9" s="190">
        <v>-7.3157226900449936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1114538</v>
      </c>
      <c r="C11" s="189">
        <v>997299</v>
      </c>
      <c r="D11" s="189">
        <v>1114538</v>
      </c>
      <c r="E11" s="189">
        <v>997299</v>
      </c>
      <c r="F11" s="190">
        <v>-10.51906709327093</v>
      </c>
    </row>
    <row r="12" spans="1:14" ht="15.6" customHeight="1" x14ac:dyDescent="0.25">
      <c r="A12" s="188" t="s">
        <v>6</v>
      </c>
      <c r="B12" s="189">
        <v>85216</v>
      </c>
      <c r="C12" s="189">
        <v>83965</v>
      </c>
      <c r="D12" s="189">
        <v>85216</v>
      </c>
      <c r="E12" s="189">
        <v>83965</v>
      </c>
      <c r="F12" s="190">
        <v>-1.468034171986488</v>
      </c>
    </row>
    <row r="13" spans="1:14" ht="15.6" customHeight="1" x14ac:dyDescent="0.25">
      <c r="A13" s="188" t="s">
        <v>175</v>
      </c>
      <c r="B13" s="189">
        <v>1058654</v>
      </c>
      <c r="C13" s="189">
        <v>971232</v>
      </c>
      <c r="D13" s="189">
        <v>1058654</v>
      </c>
      <c r="E13" s="189">
        <v>971232</v>
      </c>
      <c r="F13" s="190">
        <v>-8.2578443948636675</v>
      </c>
    </row>
    <row r="14" spans="1:14" ht="15.6" customHeight="1" x14ac:dyDescent="0.25">
      <c r="A14" s="188" t="s">
        <v>148</v>
      </c>
      <c r="B14" s="189">
        <v>826313</v>
      </c>
      <c r="C14" s="189">
        <v>773259</v>
      </c>
      <c r="D14" s="189">
        <v>826313</v>
      </c>
      <c r="E14" s="189">
        <v>773259</v>
      </c>
      <c r="F14" s="190">
        <v>-6.4205694452344346</v>
      </c>
    </row>
    <row r="15" spans="1:14" ht="15.6" customHeight="1" x14ac:dyDescent="0.25">
      <c r="A15" s="188" t="s">
        <v>145</v>
      </c>
      <c r="B15" s="189">
        <v>89132</v>
      </c>
      <c r="C15" s="189">
        <v>67704</v>
      </c>
      <c r="D15" s="189">
        <v>89132</v>
      </c>
      <c r="E15" s="189">
        <v>67704</v>
      </c>
      <c r="F15" s="190">
        <v>-24.04074855270834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50251</v>
      </c>
      <c r="C18" s="189">
        <v>41155</v>
      </c>
      <c r="D18" s="189">
        <v>50251</v>
      </c>
      <c r="E18" s="189">
        <v>41155</v>
      </c>
      <c r="F18" s="190">
        <v>-18.101132315774809</v>
      </c>
    </row>
    <row r="19" spans="1:7" ht="15.6" customHeight="1" x14ac:dyDescent="0.25">
      <c r="A19" s="188" t="s">
        <v>143</v>
      </c>
      <c r="B19" s="189">
        <v>3187</v>
      </c>
      <c r="C19" s="189">
        <v>443</v>
      </c>
      <c r="D19" s="189">
        <v>3187</v>
      </c>
      <c r="E19" s="189">
        <v>443</v>
      </c>
      <c r="F19" s="190">
        <v>-86.099780357703168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44972</v>
      </c>
      <c r="C21" s="189">
        <v>46797</v>
      </c>
      <c r="D21" s="189">
        <v>44972</v>
      </c>
      <c r="E21" s="189">
        <v>46797</v>
      </c>
      <c r="F21" s="190">
        <v>4.0580805834741653</v>
      </c>
    </row>
    <row r="22" spans="1:7" ht="15.6" customHeight="1" x14ac:dyDescent="0.25">
      <c r="A22" s="188" t="s">
        <v>146</v>
      </c>
      <c r="B22" s="189">
        <v>487235</v>
      </c>
      <c r="C22" s="189">
        <v>477216</v>
      </c>
      <c r="D22" s="189">
        <v>487235</v>
      </c>
      <c r="E22" s="189">
        <v>477216</v>
      </c>
      <c r="F22" s="190">
        <v>-2.05629726928484</v>
      </c>
    </row>
    <row r="23" spans="1:7" ht="15.6" customHeight="1" x14ac:dyDescent="0.25">
      <c r="A23" s="188" t="s">
        <v>165</v>
      </c>
      <c r="B23" s="189">
        <v>35559</v>
      </c>
      <c r="C23" s="189">
        <v>39136</v>
      </c>
      <c r="D23" s="189">
        <v>35559</v>
      </c>
      <c r="E23" s="189">
        <v>39136</v>
      </c>
      <c r="F23" s="190">
        <v>10.05933800163109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39694</v>
      </c>
      <c r="C25" s="189">
        <v>35633</v>
      </c>
      <c r="D25" s="189">
        <v>39694</v>
      </c>
      <c r="E25" s="189">
        <v>35633</v>
      </c>
      <c r="F25" s="190">
        <v>-10.230765354965479</v>
      </c>
    </row>
    <row r="26" spans="1:7" ht="15.6" customHeight="1" x14ac:dyDescent="0.25">
      <c r="A26" s="188" t="s">
        <v>152</v>
      </c>
      <c r="B26" s="189">
        <v>56869</v>
      </c>
      <c r="C26" s="189">
        <v>3721</v>
      </c>
      <c r="D26" s="189">
        <v>56869</v>
      </c>
      <c r="E26" s="189">
        <v>3721</v>
      </c>
      <c r="F26" s="190">
        <v>-93.456892155655979</v>
      </c>
    </row>
    <row r="27" spans="1:7" ht="15.6" customHeight="1" x14ac:dyDescent="0.25">
      <c r="A27" s="188" t="s">
        <v>173</v>
      </c>
      <c r="B27" s="189">
        <v>34473</v>
      </c>
      <c r="C27" s="189">
        <v>34134</v>
      </c>
      <c r="D27" s="189">
        <v>34473</v>
      </c>
      <c r="E27" s="189">
        <v>34134</v>
      </c>
      <c r="F27" s="190">
        <v>-0.98337829605777938</v>
      </c>
    </row>
    <row r="28" spans="1:7" ht="15.6" customHeight="1" x14ac:dyDescent="0.25">
      <c r="A28" s="188" t="s">
        <v>177</v>
      </c>
      <c r="B28" s="189">
        <v>439894</v>
      </c>
      <c r="C28" s="189">
        <v>377692</v>
      </c>
      <c r="D28" s="189">
        <v>439894</v>
      </c>
      <c r="E28" s="189">
        <v>377692</v>
      </c>
      <c r="F28" s="190">
        <v>-14.14022469049362</v>
      </c>
    </row>
    <row r="29" spans="1:7" ht="15.6" customHeight="1" x14ac:dyDescent="0.25">
      <c r="A29" s="188" t="s">
        <v>178</v>
      </c>
      <c r="B29" s="189">
        <v>123602</v>
      </c>
      <c r="C29" s="189">
        <v>108631</v>
      </c>
      <c r="D29" s="189">
        <v>123602</v>
      </c>
      <c r="E29" s="189">
        <v>108631</v>
      </c>
      <c r="F29" s="190">
        <v>-12.112263555605891</v>
      </c>
    </row>
    <row r="30" spans="1:7" ht="15.6" customHeight="1" x14ac:dyDescent="0.25">
      <c r="A30" s="188" t="s">
        <v>179</v>
      </c>
      <c r="B30" s="189">
        <v>14429</v>
      </c>
      <c r="C30" s="189">
        <v>14606</v>
      </c>
      <c r="D30" s="189">
        <v>14429</v>
      </c>
      <c r="E30" s="189">
        <v>14606</v>
      </c>
      <c r="F30" s="190">
        <v>1.2266962367454399</v>
      </c>
    </row>
    <row r="31" spans="1:7" ht="15.6" customHeight="1" x14ac:dyDescent="0.25">
      <c r="A31" s="188" t="s">
        <v>180</v>
      </c>
      <c r="B31" s="189">
        <v>28973</v>
      </c>
      <c r="C31" s="189">
        <v>30119</v>
      </c>
      <c r="D31" s="189">
        <v>28973</v>
      </c>
      <c r="E31" s="189">
        <v>30119</v>
      </c>
      <c r="F31" s="190">
        <v>3.9554067580160819</v>
      </c>
    </row>
    <row r="32" spans="1:7" ht="15.6" customHeight="1" x14ac:dyDescent="0.25">
      <c r="A32" s="188" t="s">
        <v>181</v>
      </c>
      <c r="B32" s="189">
        <v>1048851</v>
      </c>
      <c r="C32" s="189">
        <v>944249</v>
      </c>
      <c r="D32" s="189">
        <v>1048851</v>
      </c>
      <c r="E32" s="189">
        <v>944249</v>
      </c>
      <c r="F32" s="190">
        <v>-9.9730085588896742</v>
      </c>
    </row>
    <row r="33" spans="1:6" ht="15.6" customHeight="1" x14ac:dyDescent="0.25">
      <c r="A33" s="188" t="s">
        <v>182</v>
      </c>
      <c r="B33" s="189">
        <v>80220</v>
      </c>
      <c r="C33" s="189">
        <v>83074</v>
      </c>
      <c r="D33" s="189">
        <v>80220</v>
      </c>
      <c r="E33" s="189">
        <v>83074</v>
      </c>
      <c r="F33" s="190">
        <v>3.5577162802293709</v>
      </c>
    </row>
    <row r="34" spans="1:6" ht="15.6" customHeight="1" x14ac:dyDescent="0.25">
      <c r="A34" s="188" t="s">
        <v>183</v>
      </c>
      <c r="B34" s="189">
        <v>0</v>
      </c>
      <c r="C34" s="189">
        <v>23599</v>
      </c>
      <c r="D34" s="189">
        <v>0</v>
      </c>
      <c r="E34" s="189">
        <v>23599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5753134</v>
      </c>
      <c r="C35" s="77">
        <f>SUM(C7:C34)</f>
        <v>5238903</v>
      </c>
      <c r="D35" s="76">
        <f>SUM(D7:D34)</f>
        <v>5753134</v>
      </c>
      <c r="E35" s="78">
        <f>SUM(E7:E34)</f>
        <v>5238903</v>
      </c>
      <c r="F35" s="140">
        <f>E35*100/D35-100</f>
        <v>-8.9382760770042893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F4128-0FCA-49DC-844A-CFB2F1B1D2AE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42</v>
      </c>
      <c r="C8" s="189">
        <v>114</v>
      </c>
      <c r="D8" s="189">
        <v>42</v>
      </c>
      <c r="E8" s="189">
        <v>114</v>
      </c>
      <c r="F8" s="190">
        <v>171.42857142857139</v>
      </c>
      <c r="G8" s="6"/>
    </row>
    <row r="9" spans="1:14" ht="15.6" customHeight="1" x14ac:dyDescent="0.25">
      <c r="A9" s="188" t="s">
        <v>8</v>
      </c>
      <c r="B9" s="189">
        <v>4507</v>
      </c>
      <c r="C9" s="189">
        <v>3987</v>
      </c>
      <c r="D9" s="189">
        <v>4507</v>
      </c>
      <c r="E9" s="189">
        <v>3987</v>
      </c>
      <c r="F9" s="190">
        <v>-11.53760816507655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45851</v>
      </c>
      <c r="C11" s="189">
        <v>40890</v>
      </c>
      <c r="D11" s="189">
        <v>45851</v>
      </c>
      <c r="E11" s="189">
        <v>40890</v>
      </c>
      <c r="F11" s="190">
        <v>-10.819829447558391</v>
      </c>
    </row>
    <row r="12" spans="1:14" ht="15.6" customHeight="1" x14ac:dyDescent="0.25">
      <c r="A12" s="188" t="s">
        <v>6</v>
      </c>
      <c r="B12" s="189">
        <v>2948</v>
      </c>
      <c r="C12" s="189">
        <v>3117</v>
      </c>
      <c r="D12" s="189">
        <v>2948</v>
      </c>
      <c r="E12" s="189">
        <v>3117</v>
      </c>
      <c r="F12" s="190">
        <v>5.7327001356852074</v>
      </c>
    </row>
    <row r="13" spans="1:14" ht="15.6" customHeight="1" x14ac:dyDescent="0.25">
      <c r="A13" s="188" t="s">
        <v>175</v>
      </c>
      <c r="B13" s="189">
        <v>48391</v>
      </c>
      <c r="C13" s="189">
        <v>44348</v>
      </c>
      <c r="D13" s="189">
        <v>48391</v>
      </c>
      <c r="E13" s="189">
        <v>44348</v>
      </c>
      <c r="F13" s="190">
        <v>-8.3548593746771047</v>
      </c>
    </row>
    <row r="14" spans="1:14" ht="15.6" customHeight="1" x14ac:dyDescent="0.25">
      <c r="A14" s="188" t="s">
        <v>148</v>
      </c>
      <c r="B14" s="189">
        <v>29669</v>
      </c>
      <c r="C14" s="189">
        <v>28170</v>
      </c>
      <c r="D14" s="189">
        <v>29669</v>
      </c>
      <c r="E14" s="189">
        <v>28170</v>
      </c>
      <c r="F14" s="190">
        <v>-5.0524116080757722</v>
      </c>
    </row>
    <row r="15" spans="1:14" ht="15.6" customHeight="1" x14ac:dyDescent="0.25">
      <c r="A15" s="188" t="s">
        <v>145</v>
      </c>
      <c r="B15" s="189">
        <v>3337</v>
      </c>
      <c r="C15" s="189">
        <v>2457</v>
      </c>
      <c r="D15" s="189">
        <v>3337</v>
      </c>
      <c r="E15" s="189">
        <v>2457</v>
      </c>
      <c r="F15" s="190">
        <v>-26.370991908900209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2740</v>
      </c>
      <c r="C18" s="189">
        <v>2157</v>
      </c>
      <c r="D18" s="189">
        <v>2740</v>
      </c>
      <c r="E18" s="189">
        <v>2157</v>
      </c>
      <c r="F18" s="190">
        <v>-21.277372262773721</v>
      </c>
    </row>
    <row r="19" spans="1:7" ht="15.6" customHeight="1" x14ac:dyDescent="0.25">
      <c r="A19" s="188" t="s">
        <v>143</v>
      </c>
      <c r="B19" s="189">
        <v>0</v>
      </c>
      <c r="C19" s="189">
        <v>2</v>
      </c>
      <c r="D19" s="189">
        <v>0</v>
      </c>
      <c r="E19" s="189">
        <v>2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2246</v>
      </c>
      <c r="C21" s="189">
        <v>2390</v>
      </c>
      <c r="D21" s="189">
        <v>2246</v>
      </c>
      <c r="E21" s="189">
        <v>2390</v>
      </c>
      <c r="F21" s="190">
        <v>6.4113980409617142</v>
      </c>
    </row>
    <row r="22" spans="1:7" ht="15.6" customHeight="1" x14ac:dyDescent="0.25">
      <c r="A22" s="188" t="s">
        <v>146</v>
      </c>
      <c r="B22" s="189">
        <v>29329</v>
      </c>
      <c r="C22" s="189">
        <v>28483</v>
      </c>
      <c r="D22" s="189">
        <v>29329</v>
      </c>
      <c r="E22" s="189">
        <v>28483</v>
      </c>
      <c r="F22" s="190">
        <v>-2.884517030925025</v>
      </c>
    </row>
    <row r="23" spans="1:7" ht="15.6" customHeight="1" x14ac:dyDescent="0.25">
      <c r="A23" s="188" t="s">
        <v>165</v>
      </c>
      <c r="B23" s="189">
        <v>2036</v>
      </c>
      <c r="C23" s="189">
        <v>1618</v>
      </c>
      <c r="D23" s="189">
        <v>2036</v>
      </c>
      <c r="E23" s="189">
        <v>1618</v>
      </c>
      <c r="F23" s="190">
        <v>-20.530451866404722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2505</v>
      </c>
      <c r="C25" s="189">
        <v>2155</v>
      </c>
      <c r="D25" s="189">
        <v>2505</v>
      </c>
      <c r="E25" s="189">
        <v>2155</v>
      </c>
      <c r="F25" s="190">
        <v>-13.972055888223551</v>
      </c>
    </row>
    <row r="26" spans="1:7" ht="15.6" customHeight="1" x14ac:dyDescent="0.25">
      <c r="A26" s="188" t="s">
        <v>152</v>
      </c>
      <c r="B26" s="189">
        <v>2240</v>
      </c>
      <c r="C26" s="189">
        <v>254</v>
      </c>
      <c r="D26" s="189">
        <v>2240</v>
      </c>
      <c r="E26" s="189">
        <v>254</v>
      </c>
      <c r="F26" s="190">
        <v>-88.660714285714292</v>
      </c>
    </row>
    <row r="27" spans="1:7" ht="15.6" customHeight="1" x14ac:dyDescent="0.25">
      <c r="A27" s="188" t="s">
        <v>173</v>
      </c>
      <c r="B27" s="189">
        <v>262</v>
      </c>
      <c r="C27" s="189">
        <v>217</v>
      </c>
      <c r="D27" s="189">
        <v>262</v>
      </c>
      <c r="E27" s="189">
        <v>217</v>
      </c>
      <c r="F27" s="190">
        <v>-17.175572519083971</v>
      </c>
    </row>
    <row r="28" spans="1:7" ht="15.6" customHeight="1" x14ac:dyDescent="0.25">
      <c r="A28" s="188" t="s">
        <v>177</v>
      </c>
      <c r="B28" s="189">
        <v>25474</v>
      </c>
      <c r="C28" s="189">
        <v>24245</v>
      </c>
      <c r="D28" s="189">
        <v>25474</v>
      </c>
      <c r="E28" s="189">
        <v>24245</v>
      </c>
      <c r="F28" s="190">
        <v>-4.8245269686739363</v>
      </c>
    </row>
    <row r="29" spans="1:7" ht="15.6" customHeight="1" x14ac:dyDescent="0.25">
      <c r="A29" s="188" t="s">
        <v>178</v>
      </c>
      <c r="B29" s="189">
        <v>3047</v>
      </c>
      <c r="C29" s="189">
        <v>2470</v>
      </c>
      <c r="D29" s="189">
        <v>3047</v>
      </c>
      <c r="E29" s="189">
        <v>2470</v>
      </c>
      <c r="F29" s="190">
        <v>-18.93665900886117</v>
      </c>
    </row>
    <row r="30" spans="1:7" ht="15.6" customHeight="1" x14ac:dyDescent="0.25">
      <c r="A30" s="188" t="s">
        <v>179</v>
      </c>
      <c r="B30" s="189">
        <v>727</v>
      </c>
      <c r="C30" s="189">
        <v>715</v>
      </c>
      <c r="D30" s="189">
        <v>727</v>
      </c>
      <c r="E30" s="189">
        <v>715</v>
      </c>
      <c r="F30" s="190">
        <v>-1.6506189821182891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38812</v>
      </c>
      <c r="C32" s="189">
        <v>34863</v>
      </c>
      <c r="D32" s="189">
        <v>38812</v>
      </c>
      <c r="E32" s="189">
        <v>34863</v>
      </c>
      <c r="F32" s="190">
        <v>-10.174688240750291</v>
      </c>
    </row>
    <row r="33" spans="1:6" ht="15.6" customHeight="1" x14ac:dyDescent="0.25">
      <c r="A33" s="188" t="s">
        <v>182</v>
      </c>
      <c r="B33" s="189">
        <v>1304</v>
      </c>
      <c r="C33" s="189">
        <v>1131</v>
      </c>
      <c r="D33" s="189">
        <v>1304</v>
      </c>
      <c r="E33" s="189">
        <v>1131</v>
      </c>
      <c r="F33" s="190">
        <v>-13.266871165644179</v>
      </c>
    </row>
    <row r="34" spans="1:6" ht="15.6" customHeight="1" x14ac:dyDescent="0.25">
      <c r="A34" s="188" t="s">
        <v>183</v>
      </c>
      <c r="B34" s="189">
        <v>0</v>
      </c>
      <c r="C34" s="189">
        <v>746</v>
      </c>
      <c r="D34" s="189">
        <v>0</v>
      </c>
      <c r="E34" s="189">
        <v>746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245467</v>
      </c>
      <c r="C35" s="77">
        <f>SUM(C7:C34)</f>
        <v>224529</v>
      </c>
      <c r="D35" s="178">
        <f>SUM(D7:D34)</f>
        <v>245467</v>
      </c>
      <c r="E35" s="178">
        <f>SUM(E7:E34)</f>
        <v>224529</v>
      </c>
      <c r="F35" s="140">
        <f>E35*100/D35-100</f>
        <v>-8.5298634847046628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E792-704A-4F09-9252-83DFA74C0C48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60"/>
      <c r="I1" s="260"/>
      <c r="J1" s="260"/>
      <c r="K1" s="260"/>
      <c r="L1" s="260"/>
      <c r="M1" s="260"/>
    </row>
    <row r="2" spans="2:13" ht="18.75" x14ac:dyDescent="0.3">
      <c r="H2" s="261"/>
      <c r="I2" s="261"/>
      <c r="J2" s="261"/>
      <c r="K2" s="261"/>
      <c r="L2" s="261"/>
      <c r="M2" s="261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E2CF7-C544-4430-A38D-B4D3D04ACB57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 x14ac:dyDescent="0.25">
      <c r="A8" s="188" t="s">
        <v>11</v>
      </c>
      <c r="B8" s="189">
        <v>15695.25</v>
      </c>
      <c r="C8" s="189">
        <v>13029.75</v>
      </c>
      <c r="D8" s="189">
        <v>15695.25</v>
      </c>
      <c r="E8" s="189">
        <v>13029.75</v>
      </c>
      <c r="F8" s="190">
        <v>-16.982845128303151</v>
      </c>
      <c r="G8" s="6"/>
    </row>
    <row r="9" spans="1:14" ht="15.6" customHeight="1" x14ac:dyDescent="0.25">
      <c r="A9" s="188" t="s">
        <v>8</v>
      </c>
      <c r="B9" s="189">
        <v>1880</v>
      </c>
      <c r="C9" s="189">
        <v>1217</v>
      </c>
      <c r="D9" s="189">
        <v>1880</v>
      </c>
      <c r="E9" s="189">
        <v>1217</v>
      </c>
      <c r="F9" s="190">
        <v>-35.265957446808507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 x14ac:dyDescent="0.25">
      <c r="A11" s="188" t="s">
        <v>9</v>
      </c>
      <c r="B11" s="189">
        <v>356961</v>
      </c>
      <c r="C11" s="189">
        <v>339652</v>
      </c>
      <c r="D11" s="189">
        <v>356961</v>
      </c>
      <c r="E11" s="189">
        <v>339652</v>
      </c>
      <c r="F11" s="190">
        <v>-4.8489891052524001</v>
      </c>
    </row>
    <row r="12" spans="1:14" ht="15.6" customHeight="1" x14ac:dyDescent="0.25">
      <c r="A12" s="188" t="s">
        <v>6</v>
      </c>
      <c r="B12" s="189">
        <v>17793</v>
      </c>
      <c r="C12" s="189">
        <v>15140.5</v>
      </c>
      <c r="D12" s="189">
        <v>17793</v>
      </c>
      <c r="E12" s="189">
        <v>15140.5</v>
      </c>
      <c r="F12" s="190">
        <v>-14.90754791210027</v>
      </c>
    </row>
    <row r="13" spans="1:14" ht="15.6" customHeight="1" x14ac:dyDescent="0.25">
      <c r="A13" s="188" t="s">
        <v>175</v>
      </c>
      <c r="B13" s="189">
        <v>6206</v>
      </c>
      <c r="C13" s="189">
        <v>5713</v>
      </c>
      <c r="D13" s="189">
        <v>6206</v>
      </c>
      <c r="E13" s="189">
        <v>5713</v>
      </c>
      <c r="F13" s="190">
        <v>-7.9439252336448618</v>
      </c>
    </row>
    <row r="14" spans="1:14" ht="15.6" customHeight="1" x14ac:dyDescent="0.25">
      <c r="A14" s="188" t="s">
        <v>148</v>
      </c>
      <c r="B14" s="189">
        <v>292207.5</v>
      </c>
      <c r="C14" s="189">
        <v>306370.5</v>
      </c>
      <c r="D14" s="189">
        <v>292207.5</v>
      </c>
      <c r="E14" s="189">
        <v>306370.5</v>
      </c>
      <c r="F14" s="190">
        <v>4.8468981802315199</v>
      </c>
    </row>
    <row r="15" spans="1:14" ht="15.6" customHeight="1" x14ac:dyDescent="0.25">
      <c r="A15" s="188" t="s">
        <v>145</v>
      </c>
      <c r="B15" s="189">
        <v>30523</v>
      </c>
      <c r="C15" s="189">
        <v>27981</v>
      </c>
      <c r="D15" s="189">
        <v>30523</v>
      </c>
      <c r="E15" s="189">
        <v>27981</v>
      </c>
      <c r="F15" s="190">
        <v>-8.3281459882711459</v>
      </c>
    </row>
    <row r="16" spans="1:14" ht="15.6" customHeight="1" x14ac:dyDescent="0.5">
      <c r="A16" s="188" t="s">
        <v>144</v>
      </c>
      <c r="B16" s="189">
        <v>4199</v>
      </c>
      <c r="C16" s="189">
        <v>1548</v>
      </c>
      <c r="D16" s="189">
        <v>4199</v>
      </c>
      <c r="E16" s="189">
        <v>1548</v>
      </c>
      <c r="F16" s="190">
        <v>-63.134079542748267</v>
      </c>
      <c r="G16" s="1"/>
    </row>
    <row r="17" spans="1:7" ht="15.6" customHeight="1" x14ac:dyDescent="0.35">
      <c r="A17" s="188" t="s">
        <v>150</v>
      </c>
      <c r="B17" s="189">
        <v>7314.5</v>
      </c>
      <c r="C17" s="189">
        <v>7517.25</v>
      </c>
      <c r="D17" s="189">
        <v>7314.5</v>
      </c>
      <c r="E17" s="189">
        <v>7517.25</v>
      </c>
      <c r="F17" s="190">
        <v>2.771891448492724</v>
      </c>
      <c r="G17" s="2"/>
    </row>
    <row r="18" spans="1:7" ht="15.6" customHeight="1" x14ac:dyDescent="0.25">
      <c r="A18" s="188" t="s">
        <v>147</v>
      </c>
      <c r="B18" s="189">
        <v>486</v>
      </c>
      <c r="C18" s="189">
        <v>499</v>
      </c>
      <c r="D18" s="189">
        <v>486</v>
      </c>
      <c r="E18" s="189">
        <v>499</v>
      </c>
      <c r="F18" s="190">
        <v>2.674897119341566</v>
      </c>
    </row>
    <row r="19" spans="1:7" ht="15.6" customHeight="1" x14ac:dyDescent="0.25">
      <c r="A19" s="188" t="s">
        <v>143</v>
      </c>
      <c r="B19" s="189">
        <v>825.75</v>
      </c>
      <c r="C19" s="189">
        <v>41</v>
      </c>
      <c r="D19" s="189">
        <v>825.75</v>
      </c>
      <c r="E19" s="189">
        <v>41</v>
      </c>
      <c r="F19" s="190">
        <v>-95.034816833181949</v>
      </c>
    </row>
    <row r="20" spans="1:7" ht="15.6" customHeight="1" x14ac:dyDescent="0.25">
      <c r="A20" s="188" t="s">
        <v>142</v>
      </c>
      <c r="B20" s="189">
        <v>5676</v>
      </c>
      <c r="C20" s="189">
        <v>4383</v>
      </c>
      <c r="D20" s="189">
        <v>5676</v>
      </c>
      <c r="E20" s="189">
        <v>4383</v>
      </c>
      <c r="F20" s="190">
        <v>-22.780126849894291</v>
      </c>
    </row>
    <row r="21" spans="1:7" ht="15.6" customHeight="1" x14ac:dyDescent="0.25">
      <c r="A21" s="188" t="s">
        <v>149</v>
      </c>
      <c r="B21" s="189">
        <v>8384</v>
      </c>
      <c r="C21" s="189">
        <v>9230.25</v>
      </c>
      <c r="D21" s="189">
        <v>8384</v>
      </c>
      <c r="E21" s="189">
        <v>9230.25</v>
      </c>
      <c r="F21" s="190">
        <v>10.093630725190829</v>
      </c>
    </row>
    <row r="22" spans="1:7" ht="15.6" customHeight="1" x14ac:dyDescent="0.25">
      <c r="A22" s="188" t="s">
        <v>146</v>
      </c>
      <c r="B22" s="189">
        <v>133900</v>
      </c>
      <c r="C22" s="189">
        <v>114507</v>
      </c>
      <c r="D22" s="189">
        <v>133900</v>
      </c>
      <c r="E22" s="189">
        <v>114507</v>
      </c>
      <c r="F22" s="190">
        <v>-14.48319641523525</v>
      </c>
    </row>
    <row r="23" spans="1:7" ht="15.6" customHeight="1" x14ac:dyDescent="0.25">
      <c r="A23" s="188" t="s">
        <v>165</v>
      </c>
      <c r="B23" s="189">
        <v>22376.75</v>
      </c>
      <c r="C23" s="189">
        <v>29324.25</v>
      </c>
      <c r="D23" s="189">
        <v>22376.75</v>
      </c>
      <c r="E23" s="189">
        <v>29324.25</v>
      </c>
      <c r="F23" s="190">
        <v>31.047851006066569</v>
      </c>
    </row>
    <row r="24" spans="1:7" ht="15.6" customHeight="1" x14ac:dyDescent="0.25">
      <c r="A24" s="188" t="s">
        <v>141</v>
      </c>
      <c r="B24" s="189">
        <v>3462.75</v>
      </c>
      <c r="C24" s="189">
        <v>3101.25</v>
      </c>
      <c r="D24" s="189">
        <v>3462.75</v>
      </c>
      <c r="E24" s="189">
        <v>3101.25</v>
      </c>
      <c r="F24" s="190">
        <v>-10.4396794455274</v>
      </c>
    </row>
    <row r="25" spans="1:7" ht="15.6" customHeight="1" x14ac:dyDescent="0.25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 x14ac:dyDescent="0.25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41611</v>
      </c>
      <c r="C28" s="189">
        <v>37430</v>
      </c>
      <c r="D28" s="189">
        <v>41611</v>
      </c>
      <c r="E28" s="189">
        <v>37430</v>
      </c>
      <c r="F28" s="190">
        <v>-10.04782389272067</v>
      </c>
    </row>
    <row r="29" spans="1:7" ht="15.6" customHeight="1" x14ac:dyDescent="0.25">
      <c r="A29" s="188" t="s">
        <v>178</v>
      </c>
      <c r="B29" s="189">
        <v>11385</v>
      </c>
      <c r="C29" s="189">
        <v>12798.5</v>
      </c>
      <c r="D29" s="189">
        <v>11385</v>
      </c>
      <c r="E29" s="189">
        <v>12798.5</v>
      </c>
      <c r="F29" s="190">
        <v>12.415458937198069</v>
      </c>
    </row>
    <row r="30" spans="1:7" ht="15.6" customHeight="1" x14ac:dyDescent="0.25">
      <c r="A30" s="188" t="s">
        <v>179</v>
      </c>
      <c r="B30" s="189">
        <v>12377</v>
      </c>
      <c r="C30" s="189">
        <v>13346.75</v>
      </c>
      <c r="D30" s="189">
        <v>12377</v>
      </c>
      <c r="E30" s="189">
        <v>13346.75</v>
      </c>
      <c r="F30" s="190">
        <v>7.8350973580027414</v>
      </c>
    </row>
    <row r="31" spans="1:7" ht="15.6" customHeight="1" x14ac:dyDescent="0.25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 x14ac:dyDescent="0.25">
      <c r="A32" s="188" t="s">
        <v>181</v>
      </c>
      <c r="B32" s="189">
        <v>420262</v>
      </c>
      <c r="C32" s="189">
        <v>404006</v>
      </c>
      <c r="D32" s="189">
        <v>420262</v>
      </c>
      <c r="E32" s="189">
        <v>404006</v>
      </c>
      <c r="F32" s="190">
        <v>-3.8680632557785368</v>
      </c>
    </row>
    <row r="33" spans="1:6" ht="15.6" customHeight="1" x14ac:dyDescent="0.25">
      <c r="A33" s="188" t="s">
        <v>182</v>
      </c>
      <c r="B33" s="189">
        <v>18489</v>
      </c>
      <c r="C33" s="189">
        <v>18738</v>
      </c>
      <c r="D33" s="189">
        <v>18489</v>
      </c>
      <c r="E33" s="189">
        <v>18738</v>
      </c>
      <c r="F33" s="190">
        <v>1.3467467142625369</v>
      </c>
    </row>
    <row r="34" spans="1:6" ht="15.6" customHeight="1" x14ac:dyDescent="0.25">
      <c r="A34" s="188" t="s">
        <v>183</v>
      </c>
      <c r="B34" s="189">
        <v>2579.75</v>
      </c>
      <c r="C34" s="189">
        <v>2794.75</v>
      </c>
      <c r="D34" s="189">
        <v>2579.75</v>
      </c>
      <c r="E34" s="189">
        <v>2794.75</v>
      </c>
      <c r="F34" s="190">
        <v>8.3341409051264606</v>
      </c>
    </row>
    <row r="35" spans="1:6" ht="15.6" customHeight="1" x14ac:dyDescent="0.25">
      <c r="A35" s="156" t="s">
        <v>153</v>
      </c>
      <c r="B35" s="76">
        <f>SUM(B7:B34)</f>
        <v>1415917.25</v>
      </c>
      <c r="C35" s="77">
        <f>SUM(C7:C34)</f>
        <v>1369289.75</v>
      </c>
      <c r="D35" s="76">
        <f>SUM(D7:D34)</f>
        <v>1415917.25</v>
      </c>
      <c r="E35" s="178">
        <f>SUM(E7:E34)</f>
        <v>1369289.75</v>
      </c>
      <c r="F35" s="140">
        <f>E35*100/D35-100</f>
        <v>-3.2930949884253522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AA3C4-955F-414A-A190-982B531A202E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530</v>
      </c>
      <c r="C8" s="189">
        <v>940.75</v>
      </c>
      <c r="D8" s="189">
        <v>530</v>
      </c>
      <c r="E8" s="189">
        <v>940.75</v>
      </c>
      <c r="F8" s="190">
        <v>77.5</v>
      </c>
      <c r="G8" s="6"/>
    </row>
    <row r="9" spans="1:14" ht="15.6" customHeight="1" x14ac:dyDescent="0.25">
      <c r="A9" s="188" t="s">
        <v>8</v>
      </c>
      <c r="B9" s="189">
        <v>7</v>
      </c>
      <c r="C9" s="189">
        <v>0</v>
      </c>
      <c r="D9" s="189">
        <v>7</v>
      </c>
      <c r="E9" s="189">
        <v>0</v>
      </c>
      <c r="F9" s="190">
        <v>-100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308130</v>
      </c>
      <c r="C11" s="189">
        <v>297939</v>
      </c>
      <c r="D11" s="189">
        <v>308130</v>
      </c>
      <c r="E11" s="189">
        <v>297939</v>
      </c>
      <c r="F11" s="190">
        <v>-3.3073702657969051</v>
      </c>
    </row>
    <row r="12" spans="1:14" ht="15.6" customHeight="1" x14ac:dyDescent="0.25">
      <c r="A12" s="188" t="s">
        <v>6</v>
      </c>
      <c r="B12" s="189">
        <v>1497.75</v>
      </c>
      <c r="C12" s="189">
        <v>1461.25</v>
      </c>
      <c r="D12" s="189">
        <v>1497.75</v>
      </c>
      <c r="E12" s="189">
        <v>1461.25</v>
      </c>
      <c r="F12" s="190">
        <v>-2.4369888165581699</v>
      </c>
    </row>
    <row r="13" spans="1:14" ht="15.6" customHeight="1" x14ac:dyDescent="0.25">
      <c r="A13" s="188" t="s">
        <v>175</v>
      </c>
      <c r="B13" s="189">
        <v>2</v>
      </c>
      <c r="C13" s="189">
        <v>0</v>
      </c>
      <c r="D13" s="189">
        <v>2</v>
      </c>
      <c r="E13" s="189">
        <v>0</v>
      </c>
      <c r="F13" s="190">
        <v>-100</v>
      </c>
    </row>
    <row r="14" spans="1:14" ht="15.6" customHeight="1" x14ac:dyDescent="0.25">
      <c r="A14" s="188" t="s">
        <v>148</v>
      </c>
      <c r="B14" s="189">
        <v>122508.5</v>
      </c>
      <c r="C14" s="189">
        <v>138521</v>
      </c>
      <c r="D14" s="189">
        <v>122508.5</v>
      </c>
      <c r="E14" s="189">
        <v>138521</v>
      </c>
      <c r="F14" s="190">
        <v>13.070521637274149</v>
      </c>
    </row>
    <row r="15" spans="1:14" ht="15.6" customHeight="1" x14ac:dyDescent="0.25">
      <c r="A15" s="188" t="s">
        <v>145</v>
      </c>
      <c r="B15" s="189">
        <v>389</v>
      </c>
      <c r="C15" s="189">
        <v>2060.5</v>
      </c>
      <c r="D15" s="189">
        <v>389</v>
      </c>
      <c r="E15" s="189">
        <v>2060.5</v>
      </c>
      <c r="F15" s="190">
        <v>429.69151670951157</v>
      </c>
    </row>
    <row r="16" spans="1:14" ht="15.6" customHeight="1" x14ac:dyDescent="0.5">
      <c r="A16" s="188" t="s">
        <v>144</v>
      </c>
      <c r="B16" s="189">
        <v>202</v>
      </c>
      <c r="C16" s="189">
        <v>0</v>
      </c>
      <c r="D16" s="189">
        <v>202</v>
      </c>
      <c r="E16" s="189">
        <v>0</v>
      </c>
      <c r="F16" s="190">
        <v>-100</v>
      </c>
      <c r="G16" s="1"/>
    </row>
    <row r="17" spans="1:7" ht="15.6" customHeight="1" x14ac:dyDescent="0.35">
      <c r="A17" s="188" t="s">
        <v>150</v>
      </c>
      <c r="B17" s="189">
        <v>20</v>
      </c>
      <c r="C17" s="189">
        <v>1783.25</v>
      </c>
      <c r="D17" s="189">
        <v>20</v>
      </c>
      <c r="E17" s="189">
        <v>1783.25</v>
      </c>
      <c r="F17" s="190">
        <v>8816.25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48.5</v>
      </c>
      <c r="C19" s="189">
        <v>0</v>
      </c>
      <c r="D19" s="189">
        <v>48.5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2</v>
      </c>
      <c r="C20" s="189">
        <v>8</v>
      </c>
      <c r="D20" s="189">
        <v>2</v>
      </c>
      <c r="E20" s="189">
        <v>8</v>
      </c>
      <c r="F20" s="190">
        <v>300</v>
      </c>
    </row>
    <row r="21" spans="1:7" ht="15.6" customHeight="1" x14ac:dyDescent="0.25">
      <c r="A21" s="188" t="s">
        <v>149</v>
      </c>
      <c r="B21" s="189">
        <v>838</v>
      </c>
      <c r="C21" s="189">
        <v>2231.75</v>
      </c>
      <c r="D21" s="189">
        <v>838</v>
      </c>
      <c r="E21" s="189">
        <v>2231.75</v>
      </c>
      <c r="F21" s="190">
        <v>166.31861575178999</v>
      </c>
    </row>
    <row r="22" spans="1:7" ht="15.6" customHeight="1" x14ac:dyDescent="0.25">
      <c r="A22" s="188" t="s">
        <v>146</v>
      </c>
      <c r="B22" s="189">
        <v>86389</v>
      </c>
      <c r="C22" s="189">
        <v>68498</v>
      </c>
      <c r="D22" s="189">
        <v>86389</v>
      </c>
      <c r="E22" s="189">
        <v>68498</v>
      </c>
      <c r="F22" s="190">
        <v>-20.709812591880901</v>
      </c>
    </row>
    <row r="23" spans="1:7" ht="15.6" customHeight="1" x14ac:dyDescent="0.25">
      <c r="A23" s="188" t="s">
        <v>165</v>
      </c>
      <c r="B23" s="189">
        <v>20049.25</v>
      </c>
      <c r="C23" s="189">
        <v>25405.25</v>
      </c>
      <c r="D23" s="189">
        <v>20049.25</v>
      </c>
      <c r="E23" s="189">
        <v>25405.25</v>
      </c>
      <c r="F23" s="190">
        <v>26.71421624250284</v>
      </c>
    </row>
    <row r="24" spans="1:7" ht="15.6" customHeight="1" x14ac:dyDescent="0.25">
      <c r="A24" s="188" t="s">
        <v>141</v>
      </c>
      <c r="B24" s="189">
        <v>0</v>
      </c>
      <c r="C24" s="189">
        <v>178</v>
      </c>
      <c r="D24" s="189">
        <v>0</v>
      </c>
      <c r="E24" s="189">
        <v>178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4778</v>
      </c>
      <c r="C28" s="189">
        <v>3687</v>
      </c>
      <c r="D28" s="189">
        <v>4778</v>
      </c>
      <c r="E28" s="189">
        <v>3687</v>
      </c>
      <c r="F28" s="190">
        <v>-22.833821682712429</v>
      </c>
    </row>
    <row r="29" spans="1:7" ht="15.6" customHeight="1" x14ac:dyDescent="0.25">
      <c r="A29" s="188" t="s">
        <v>178</v>
      </c>
      <c r="B29" s="189">
        <v>1826</v>
      </c>
      <c r="C29" s="189">
        <v>3322.25</v>
      </c>
      <c r="D29" s="189">
        <v>1826</v>
      </c>
      <c r="E29" s="189">
        <v>3322.25</v>
      </c>
      <c r="F29" s="190">
        <v>81.941401971522453</v>
      </c>
    </row>
    <row r="30" spans="1:7" ht="15.6" customHeight="1" x14ac:dyDescent="0.25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201058</v>
      </c>
      <c r="C32" s="189">
        <v>185057</v>
      </c>
      <c r="D32" s="189">
        <v>201058</v>
      </c>
      <c r="E32" s="189">
        <v>185057</v>
      </c>
      <c r="F32" s="190">
        <v>-7.9584000636632188</v>
      </c>
    </row>
    <row r="33" spans="1:6" ht="15.6" customHeight="1" x14ac:dyDescent="0.25">
      <c r="A33" s="188" t="s">
        <v>182</v>
      </c>
      <c r="B33" s="189">
        <v>1435</v>
      </c>
      <c r="C33" s="189">
        <v>1849</v>
      </c>
      <c r="D33" s="189">
        <v>1435</v>
      </c>
      <c r="E33" s="189">
        <v>1849</v>
      </c>
      <c r="F33" s="190">
        <v>28.850174216027881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749710</v>
      </c>
      <c r="C35" s="77">
        <f>SUM(C7:C34)</f>
        <v>732943</v>
      </c>
      <c r="D35" s="178">
        <f>SUM(D7:D34)</f>
        <v>749710</v>
      </c>
      <c r="E35" s="78">
        <f>SUM(E7:E34)</f>
        <v>732943</v>
      </c>
      <c r="F35" s="140">
        <f>E35*100/D35-100</f>
        <v>-2.2364647663763293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55730-910F-4673-BC38-C128B49A1545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11820</v>
      </c>
      <c r="C8" s="189">
        <v>10080.75</v>
      </c>
      <c r="D8" s="189">
        <v>11820</v>
      </c>
      <c r="E8" s="189">
        <v>10080.75</v>
      </c>
      <c r="F8" s="190">
        <v>-14.714467005076139</v>
      </c>
      <c r="G8" s="6"/>
    </row>
    <row r="9" spans="1:14" ht="15.6" customHeight="1" x14ac:dyDescent="0.25">
      <c r="A9" s="188" t="s">
        <v>8</v>
      </c>
      <c r="B9" s="189">
        <v>340</v>
      </c>
      <c r="C9" s="189">
        <v>397</v>
      </c>
      <c r="D9" s="189">
        <v>340</v>
      </c>
      <c r="E9" s="189">
        <v>397</v>
      </c>
      <c r="F9" s="190">
        <v>16.764705882352938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14181.75</v>
      </c>
      <c r="C12" s="189">
        <v>12466.75</v>
      </c>
      <c r="D12" s="189">
        <v>14181.75</v>
      </c>
      <c r="E12" s="189">
        <v>12466.75</v>
      </c>
      <c r="F12" s="190">
        <v>-12.09300685740476</v>
      </c>
    </row>
    <row r="13" spans="1:14" ht="15.6" customHeight="1" x14ac:dyDescent="0.25">
      <c r="A13" s="188" t="s">
        <v>175</v>
      </c>
      <c r="B13" s="189">
        <v>6188</v>
      </c>
      <c r="C13" s="189">
        <v>5699</v>
      </c>
      <c r="D13" s="189">
        <v>6188</v>
      </c>
      <c r="E13" s="189">
        <v>5699</v>
      </c>
      <c r="F13" s="190">
        <v>-7.9023917259211336</v>
      </c>
    </row>
    <row r="14" spans="1:14" ht="15.6" customHeight="1" x14ac:dyDescent="0.25">
      <c r="A14" s="188" t="s">
        <v>148</v>
      </c>
      <c r="B14" s="189">
        <v>16296.5</v>
      </c>
      <c r="C14" s="189">
        <v>16068.5</v>
      </c>
      <c r="D14" s="189">
        <v>16296.5</v>
      </c>
      <c r="E14" s="189">
        <v>16068.5</v>
      </c>
      <c r="F14" s="190">
        <v>-1.399073420673147</v>
      </c>
    </row>
    <row r="15" spans="1:14" ht="15.6" customHeight="1" x14ac:dyDescent="0.25">
      <c r="A15" s="188" t="s">
        <v>145</v>
      </c>
      <c r="B15" s="189">
        <v>1463.75</v>
      </c>
      <c r="C15" s="189">
        <v>1681</v>
      </c>
      <c r="D15" s="189">
        <v>1463.75</v>
      </c>
      <c r="E15" s="189">
        <v>1681</v>
      </c>
      <c r="F15" s="190">
        <v>14.84201537147737</v>
      </c>
    </row>
    <row r="16" spans="1:14" ht="15.6" customHeight="1" x14ac:dyDescent="0.5">
      <c r="A16" s="188" t="s">
        <v>144</v>
      </c>
      <c r="B16" s="189">
        <v>886</v>
      </c>
      <c r="C16" s="189">
        <v>116</v>
      </c>
      <c r="D16" s="189">
        <v>886</v>
      </c>
      <c r="E16" s="189">
        <v>116</v>
      </c>
      <c r="F16" s="190">
        <v>-86.907449209932281</v>
      </c>
      <c r="G16" s="1"/>
    </row>
    <row r="17" spans="1:7" ht="15.6" customHeight="1" x14ac:dyDescent="0.35">
      <c r="A17" s="188" t="s">
        <v>150</v>
      </c>
      <c r="B17" s="189">
        <v>201.5</v>
      </c>
      <c r="C17" s="189">
        <v>175</v>
      </c>
      <c r="D17" s="189">
        <v>201.5</v>
      </c>
      <c r="E17" s="189">
        <v>175</v>
      </c>
      <c r="F17" s="190">
        <v>-13.151364764267999</v>
      </c>
      <c r="G17" s="2"/>
    </row>
    <row r="18" spans="1:7" ht="15.6" customHeight="1" x14ac:dyDescent="0.25">
      <c r="A18" s="188" t="s">
        <v>147</v>
      </c>
      <c r="B18" s="189">
        <v>470</v>
      </c>
      <c r="C18" s="189">
        <v>481</v>
      </c>
      <c r="D18" s="189">
        <v>470</v>
      </c>
      <c r="E18" s="189">
        <v>481</v>
      </c>
      <c r="F18" s="190">
        <v>2.3404255319148888</v>
      </c>
    </row>
    <row r="19" spans="1:7" ht="15.6" customHeight="1" x14ac:dyDescent="0.25">
      <c r="A19" s="188" t="s">
        <v>143</v>
      </c>
      <c r="B19" s="189">
        <v>161.25</v>
      </c>
      <c r="C19" s="189">
        <v>0</v>
      </c>
      <c r="D19" s="189">
        <v>161.25</v>
      </c>
      <c r="E19" s="189">
        <v>0</v>
      </c>
      <c r="F19" s="190">
        <v>-100</v>
      </c>
    </row>
    <row r="20" spans="1:7" ht="15.6" customHeight="1" x14ac:dyDescent="0.25">
      <c r="A20" s="188" t="s">
        <v>142</v>
      </c>
      <c r="B20" s="189">
        <v>1376</v>
      </c>
      <c r="C20" s="189">
        <v>436</v>
      </c>
      <c r="D20" s="189">
        <v>1376</v>
      </c>
      <c r="E20" s="189">
        <v>436</v>
      </c>
      <c r="F20" s="190">
        <v>-68.313953488372093</v>
      </c>
    </row>
    <row r="21" spans="1:7" ht="15.6" customHeight="1" x14ac:dyDescent="0.25">
      <c r="A21" s="188" t="s">
        <v>149</v>
      </c>
      <c r="B21" s="189">
        <v>6691</v>
      </c>
      <c r="C21" s="189">
        <v>6604.5</v>
      </c>
      <c r="D21" s="189">
        <v>6691</v>
      </c>
      <c r="E21" s="189">
        <v>6604.5</v>
      </c>
      <c r="F21" s="190">
        <v>-1.2927813480795149</v>
      </c>
    </row>
    <row r="22" spans="1:7" ht="15.6" customHeight="1" x14ac:dyDescent="0.25">
      <c r="A22" s="188" t="s">
        <v>146</v>
      </c>
      <c r="B22" s="189">
        <v>41330</v>
      </c>
      <c r="C22" s="189">
        <v>38229</v>
      </c>
      <c r="D22" s="189">
        <v>41330</v>
      </c>
      <c r="E22" s="189">
        <v>38229</v>
      </c>
      <c r="F22" s="190">
        <v>-7.5030244374546262</v>
      </c>
    </row>
    <row r="23" spans="1:7" ht="15.6" customHeight="1" x14ac:dyDescent="0.25">
      <c r="A23" s="188" t="s">
        <v>165</v>
      </c>
      <c r="B23" s="189">
        <v>624.5</v>
      </c>
      <c r="C23" s="189">
        <v>516</v>
      </c>
      <c r="D23" s="189">
        <v>624.5</v>
      </c>
      <c r="E23" s="189">
        <v>516</v>
      </c>
      <c r="F23" s="190">
        <v>-17.37389911929543</v>
      </c>
    </row>
    <row r="24" spans="1:7" ht="15.6" customHeight="1" x14ac:dyDescent="0.25">
      <c r="A24" s="188" t="s">
        <v>141</v>
      </c>
      <c r="B24" s="189">
        <v>790</v>
      </c>
      <c r="C24" s="189">
        <v>469.75</v>
      </c>
      <c r="D24" s="189">
        <v>790</v>
      </c>
      <c r="E24" s="189">
        <v>469.75</v>
      </c>
      <c r="F24" s="190">
        <v>-40.537974683544313</v>
      </c>
    </row>
    <row r="25" spans="1:7" ht="15.6" customHeight="1" x14ac:dyDescent="0.25">
      <c r="A25" s="188" t="s">
        <v>140</v>
      </c>
      <c r="B25" s="189">
        <v>482</v>
      </c>
      <c r="C25" s="189">
        <v>275</v>
      </c>
      <c r="D25" s="189">
        <v>482</v>
      </c>
      <c r="E25" s="189">
        <v>275</v>
      </c>
      <c r="F25" s="190">
        <v>-42.946058091286297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31745</v>
      </c>
      <c r="C28" s="189">
        <v>28891</v>
      </c>
      <c r="D28" s="189">
        <v>31745</v>
      </c>
      <c r="E28" s="189">
        <v>28891</v>
      </c>
      <c r="F28" s="190">
        <v>-8.9903921877460959</v>
      </c>
    </row>
    <row r="29" spans="1:7" ht="15.6" customHeight="1" x14ac:dyDescent="0.25">
      <c r="A29" s="188" t="s">
        <v>178</v>
      </c>
      <c r="B29" s="189">
        <v>1928.25</v>
      </c>
      <c r="C29" s="189">
        <v>2420.25</v>
      </c>
      <c r="D29" s="189">
        <v>1928.25</v>
      </c>
      <c r="E29" s="189">
        <v>2420.25</v>
      </c>
      <c r="F29" s="190">
        <v>25.515363671723069</v>
      </c>
    </row>
    <row r="30" spans="1:7" ht="15.6" customHeight="1" x14ac:dyDescent="0.25">
      <c r="A30" s="188" t="s">
        <v>179</v>
      </c>
      <c r="B30" s="189">
        <v>12219</v>
      </c>
      <c r="C30" s="189">
        <v>13320.75</v>
      </c>
      <c r="D30" s="189">
        <v>12219</v>
      </c>
      <c r="E30" s="189">
        <v>13320.75</v>
      </c>
      <c r="F30" s="190">
        <v>9.0166953105818806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16695</v>
      </c>
      <c r="C32" s="189">
        <v>13527</v>
      </c>
      <c r="D32" s="189">
        <v>16695</v>
      </c>
      <c r="E32" s="189">
        <v>13527</v>
      </c>
      <c r="F32" s="190">
        <v>-18.975741239892191</v>
      </c>
    </row>
    <row r="33" spans="1:6" ht="15.6" customHeight="1" x14ac:dyDescent="0.25">
      <c r="A33" s="188" t="s">
        <v>182</v>
      </c>
      <c r="B33" s="189">
        <v>1148</v>
      </c>
      <c r="C33" s="189">
        <v>1011</v>
      </c>
      <c r="D33" s="189">
        <v>1148</v>
      </c>
      <c r="E33" s="189">
        <v>1011</v>
      </c>
      <c r="F33" s="190">
        <v>-11.93379790940766</v>
      </c>
    </row>
    <row r="34" spans="1:6" ht="15.6" customHeight="1" x14ac:dyDescent="0.25">
      <c r="A34" s="188" t="s">
        <v>183</v>
      </c>
      <c r="B34" s="189">
        <v>2228.5</v>
      </c>
      <c r="C34" s="189">
        <v>2380</v>
      </c>
      <c r="D34" s="189">
        <v>2228.5</v>
      </c>
      <c r="E34" s="189">
        <v>2380</v>
      </c>
      <c r="F34" s="190">
        <v>6.7982948171415796</v>
      </c>
    </row>
    <row r="35" spans="1:6" ht="15.6" customHeight="1" x14ac:dyDescent="0.25">
      <c r="A35" s="156" t="s">
        <v>153</v>
      </c>
      <c r="B35" s="76">
        <f>SUM(B7:B34)</f>
        <v>169266</v>
      </c>
      <c r="C35" s="77">
        <f>SUM(C7:C34)</f>
        <v>155245.25</v>
      </c>
      <c r="D35" s="76">
        <f>SUM(D7:D34)</f>
        <v>169266</v>
      </c>
      <c r="E35" s="178">
        <f>SUM(E7:E34)</f>
        <v>155245.25</v>
      </c>
      <c r="F35" s="177">
        <f>E35*100/D35-100</f>
        <v>-8.2832642113596364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09D78-E825-4D7C-BE39-452641927080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 x14ac:dyDescent="0.25">
      <c r="A8" s="188" t="s">
        <v>11</v>
      </c>
      <c r="B8" s="189">
        <v>3345.25</v>
      </c>
      <c r="C8" s="189">
        <v>2008.25</v>
      </c>
      <c r="D8" s="189">
        <v>3345.25</v>
      </c>
      <c r="E8" s="189">
        <v>2008.25</v>
      </c>
      <c r="F8" s="190">
        <v>-39.967117554741797</v>
      </c>
      <c r="G8" s="6"/>
    </row>
    <row r="9" spans="1:14" ht="15.6" customHeight="1" x14ac:dyDescent="0.25">
      <c r="A9" s="188" t="s">
        <v>8</v>
      </c>
      <c r="B9" s="189">
        <v>1533</v>
      </c>
      <c r="C9" s="189">
        <v>820</v>
      </c>
      <c r="D9" s="189">
        <v>1533</v>
      </c>
      <c r="E9" s="189">
        <v>820</v>
      </c>
      <c r="F9" s="190">
        <v>-46.51011089367254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4</v>
      </c>
      <c r="D10" s="189">
        <v>0</v>
      </c>
      <c r="E10" s="189">
        <v>4</v>
      </c>
      <c r="F10" s="190" t="s">
        <v>151</v>
      </c>
    </row>
    <row r="11" spans="1:14" ht="15.6" customHeight="1" x14ac:dyDescent="0.25">
      <c r="A11" s="188" t="s">
        <v>9</v>
      </c>
      <c r="B11" s="189">
        <v>48831</v>
      </c>
      <c r="C11" s="189">
        <v>41713</v>
      </c>
      <c r="D11" s="189">
        <v>48831</v>
      </c>
      <c r="E11" s="189">
        <v>41713</v>
      </c>
      <c r="F11" s="190">
        <v>-14.576805717679351</v>
      </c>
    </row>
    <row r="12" spans="1:14" ht="15.6" customHeight="1" x14ac:dyDescent="0.25">
      <c r="A12" s="188" t="s">
        <v>6</v>
      </c>
      <c r="B12" s="189">
        <v>2113.5</v>
      </c>
      <c r="C12" s="189">
        <v>1212.5</v>
      </c>
      <c r="D12" s="189">
        <v>2113.5</v>
      </c>
      <c r="E12" s="189">
        <v>1212.5</v>
      </c>
      <c r="F12" s="190">
        <v>-42.630707357463919</v>
      </c>
    </row>
    <row r="13" spans="1:14" ht="15.6" customHeight="1" x14ac:dyDescent="0.25">
      <c r="A13" s="188" t="s">
        <v>175</v>
      </c>
      <c r="B13" s="189">
        <v>16</v>
      </c>
      <c r="C13" s="189">
        <v>14</v>
      </c>
      <c r="D13" s="189">
        <v>16</v>
      </c>
      <c r="E13" s="189">
        <v>14</v>
      </c>
      <c r="F13" s="190">
        <v>-12.5</v>
      </c>
    </row>
    <row r="14" spans="1:14" ht="15.6" customHeight="1" x14ac:dyDescent="0.25">
      <c r="A14" s="188" t="s">
        <v>148</v>
      </c>
      <c r="B14" s="189">
        <v>153402.5</v>
      </c>
      <c r="C14" s="189">
        <v>151781</v>
      </c>
      <c r="D14" s="189">
        <v>153402.5</v>
      </c>
      <c r="E14" s="189">
        <v>151781</v>
      </c>
      <c r="F14" s="190">
        <v>-1.0570231906259691</v>
      </c>
    </row>
    <row r="15" spans="1:14" ht="15.6" customHeight="1" x14ac:dyDescent="0.25">
      <c r="A15" s="188" t="s">
        <v>145</v>
      </c>
      <c r="B15" s="189">
        <v>28670.25</v>
      </c>
      <c r="C15" s="189">
        <v>24239.5</v>
      </c>
      <c r="D15" s="189">
        <v>28670.25</v>
      </c>
      <c r="E15" s="189">
        <v>24239.5</v>
      </c>
      <c r="F15" s="190">
        <v>-15.454172879552839</v>
      </c>
    </row>
    <row r="16" spans="1:14" ht="15.6" customHeight="1" x14ac:dyDescent="0.5">
      <c r="A16" s="188" t="s">
        <v>144</v>
      </c>
      <c r="B16" s="189">
        <v>3111</v>
      </c>
      <c r="C16" s="189">
        <v>1432</v>
      </c>
      <c r="D16" s="189">
        <v>3111</v>
      </c>
      <c r="E16" s="189">
        <v>1432</v>
      </c>
      <c r="F16" s="190">
        <v>-53.969784635165539</v>
      </c>
      <c r="G16" s="1"/>
    </row>
    <row r="17" spans="1:7" ht="15.6" customHeight="1" x14ac:dyDescent="0.35">
      <c r="A17" s="188" t="s">
        <v>150</v>
      </c>
      <c r="B17" s="189">
        <v>7093</v>
      </c>
      <c r="C17" s="189">
        <v>5559</v>
      </c>
      <c r="D17" s="189">
        <v>7093</v>
      </c>
      <c r="E17" s="189">
        <v>5559</v>
      </c>
      <c r="F17" s="190">
        <v>-21.626956153954609</v>
      </c>
      <c r="G17" s="2"/>
    </row>
    <row r="18" spans="1:7" ht="15.6" customHeight="1" x14ac:dyDescent="0.25">
      <c r="A18" s="188" t="s">
        <v>147</v>
      </c>
      <c r="B18" s="189">
        <v>16</v>
      </c>
      <c r="C18" s="189">
        <v>18</v>
      </c>
      <c r="D18" s="189">
        <v>16</v>
      </c>
      <c r="E18" s="189">
        <v>18</v>
      </c>
      <c r="F18" s="190">
        <v>12.5</v>
      </c>
    </row>
    <row r="19" spans="1:7" ht="15.6" customHeight="1" x14ac:dyDescent="0.25">
      <c r="A19" s="188" t="s">
        <v>143</v>
      </c>
      <c r="B19" s="189">
        <v>616</v>
      </c>
      <c r="C19" s="189">
        <v>41</v>
      </c>
      <c r="D19" s="189">
        <v>616</v>
      </c>
      <c r="E19" s="189">
        <v>41</v>
      </c>
      <c r="F19" s="190">
        <v>-93.34415584415585</v>
      </c>
    </row>
    <row r="20" spans="1:7" ht="15.6" customHeight="1" x14ac:dyDescent="0.25">
      <c r="A20" s="188" t="s">
        <v>142</v>
      </c>
      <c r="B20" s="189">
        <v>4298</v>
      </c>
      <c r="C20" s="189">
        <v>3939</v>
      </c>
      <c r="D20" s="189">
        <v>4298</v>
      </c>
      <c r="E20" s="189">
        <v>3939</v>
      </c>
      <c r="F20" s="190">
        <v>-8.3527221963704079</v>
      </c>
    </row>
    <row r="21" spans="1:7" ht="15.6" customHeight="1" x14ac:dyDescent="0.25">
      <c r="A21" s="188" t="s">
        <v>149</v>
      </c>
      <c r="B21" s="189">
        <v>855</v>
      </c>
      <c r="C21" s="189">
        <v>394</v>
      </c>
      <c r="D21" s="189">
        <v>855</v>
      </c>
      <c r="E21" s="189">
        <v>394</v>
      </c>
      <c r="F21" s="190">
        <v>-53.918128654970758</v>
      </c>
    </row>
    <row r="22" spans="1:7" ht="15.6" customHeight="1" x14ac:dyDescent="0.25">
      <c r="A22" s="188" t="s">
        <v>146</v>
      </c>
      <c r="B22" s="189">
        <v>6181</v>
      </c>
      <c r="C22" s="189">
        <v>7780</v>
      </c>
      <c r="D22" s="189">
        <v>6181</v>
      </c>
      <c r="E22" s="189">
        <v>7780</v>
      </c>
      <c r="F22" s="190">
        <v>25.869600388286681</v>
      </c>
    </row>
    <row r="23" spans="1:7" ht="15.6" customHeight="1" x14ac:dyDescent="0.25">
      <c r="A23" s="188" t="s">
        <v>165</v>
      </c>
      <c r="B23" s="189">
        <v>1703</v>
      </c>
      <c r="C23" s="189">
        <v>3403</v>
      </c>
      <c r="D23" s="189">
        <v>1703</v>
      </c>
      <c r="E23" s="189">
        <v>3403</v>
      </c>
      <c r="F23" s="190">
        <v>99.823840281855553</v>
      </c>
    </row>
    <row r="24" spans="1:7" ht="15.6" customHeight="1" x14ac:dyDescent="0.25">
      <c r="A24" s="188" t="s">
        <v>141</v>
      </c>
      <c r="B24" s="189">
        <v>2672.75</v>
      </c>
      <c r="C24" s="189">
        <v>2453.5</v>
      </c>
      <c r="D24" s="189">
        <v>2672.75</v>
      </c>
      <c r="E24" s="189">
        <v>2453.5</v>
      </c>
      <c r="F24" s="190">
        <v>-8.2031615377420195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4</v>
      </c>
      <c r="C26" s="189">
        <v>0</v>
      </c>
      <c r="D26" s="189">
        <v>4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5088</v>
      </c>
      <c r="C28" s="189">
        <v>4852</v>
      </c>
      <c r="D28" s="189">
        <v>5088</v>
      </c>
      <c r="E28" s="189">
        <v>4852</v>
      </c>
      <c r="F28" s="190">
        <v>-4.6383647798742089</v>
      </c>
    </row>
    <row r="29" spans="1:7" ht="15.6" customHeight="1" x14ac:dyDescent="0.25">
      <c r="A29" s="188" t="s">
        <v>178</v>
      </c>
      <c r="B29" s="189">
        <v>7630.75</v>
      </c>
      <c r="C29" s="189">
        <v>7056</v>
      </c>
      <c r="D29" s="189">
        <v>7630.75</v>
      </c>
      <c r="E29" s="189">
        <v>7056</v>
      </c>
      <c r="F29" s="190">
        <v>-7.5320250303050216</v>
      </c>
    </row>
    <row r="30" spans="1:7" ht="15.6" customHeight="1" x14ac:dyDescent="0.25">
      <c r="A30" s="188" t="s">
        <v>179</v>
      </c>
      <c r="B30" s="189">
        <v>158</v>
      </c>
      <c r="C30" s="189">
        <v>25</v>
      </c>
      <c r="D30" s="189">
        <v>158</v>
      </c>
      <c r="E30" s="189">
        <v>25</v>
      </c>
      <c r="F30" s="190">
        <v>-84.177215189873422</v>
      </c>
    </row>
    <row r="31" spans="1:7" ht="15.6" customHeight="1" x14ac:dyDescent="0.25">
      <c r="A31" s="188" t="s">
        <v>180</v>
      </c>
      <c r="B31" s="189">
        <v>835</v>
      </c>
      <c r="C31" s="189">
        <v>642</v>
      </c>
      <c r="D31" s="189">
        <v>835</v>
      </c>
      <c r="E31" s="189">
        <v>642</v>
      </c>
      <c r="F31" s="190">
        <v>-23.113772455089819</v>
      </c>
    </row>
    <row r="32" spans="1:7" ht="15.6" customHeight="1" x14ac:dyDescent="0.25">
      <c r="A32" s="188" t="s">
        <v>181</v>
      </c>
      <c r="B32" s="189">
        <v>202509</v>
      </c>
      <c r="C32" s="189">
        <v>205422</v>
      </c>
      <c r="D32" s="189">
        <v>202509</v>
      </c>
      <c r="E32" s="189">
        <v>205422</v>
      </c>
      <c r="F32" s="190">
        <v>1.438454587203537</v>
      </c>
    </row>
    <row r="33" spans="1:6" ht="15.6" customHeight="1" x14ac:dyDescent="0.25">
      <c r="A33" s="188" t="s">
        <v>182</v>
      </c>
      <c r="B33" s="189">
        <v>15906</v>
      </c>
      <c r="C33" s="189">
        <v>15878</v>
      </c>
      <c r="D33" s="189">
        <v>15906</v>
      </c>
      <c r="E33" s="189">
        <v>15878</v>
      </c>
      <c r="F33" s="190">
        <v>-0.17603420093045941</v>
      </c>
    </row>
    <row r="34" spans="1:6" ht="15.6" customHeight="1" x14ac:dyDescent="0.25">
      <c r="A34" s="188" t="s">
        <v>183</v>
      </c>
      <c r="B34" s="189">
        <v>351.25</v>
      </c>
      <c r="C34" s="189">
        <v>414.75</v>
      </c>
      <c r="D34" s="189">
        <v>351.25</v>
      </c>
      <c r="E34" s="189">
        <v>414.75</v>
      </c>
      <c r="F34" s="190">
        <v>18.078291814946621</v>
      </c>
    </row>
    <row r="35" spans="1:6" ht="15.6" customHeight="1" x14ac:dyDescent="0.25">
      <c r="A35" s="156" t="s">
        <v>153</v>
      </c>
      <c r="B35" s="76">
        <f>SUM(B7:B34)</f>
        <v>496941.25</v>
      </c>
      <c r="C35" s="77">
        <f>SUM(C7:C34)</f>
        <v>481101.5</v>
      </c>
      <c r="D35" s="178">
        <f>SUM(D7:D34)</f>
        <v>496941.25</v>
      </c>
      <c r="E35" s="178">
        <f>SUM(E7:E34)</f>
        <v>481101.5</v>
      </c>
      <c r="F35" s="140">
        <f>E35*100/D35-100</f>
        <v>-3.1874492206070641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F91C0-922C-4B6C-A8C3-9899D8A1688B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81</v>
      </c>
      <c r="C7" s="189">
        <v>67</v>
      </c>
      <c r="D7" s="189">
        <v>81</v>
      </c>
      <c r="E7" s="189">
        <v>67</v>
      </c>
      <c r="F7" s="190">
        <v>-17.283950617283949</v>
      </c>
      <c r="G7" s="37"/>
    </row>
    <row r="8" spans="1:14" ht="15.6" customHeight="1" x14ac:dyDescent="0.25">
      <c r="A8" s="188" t="s">
        <v>11</v>
      </c>
      <c r="B8" s="189">
        <v>64</v>
      </c>
      <c r="C8" s="189">
        <v>60</v>
      </c>
      <c r="D8" s="189">
        <v>64</v>
      </c>
      <c r="E8" s="189">
        <v>60</v>
      </c>
      <c r="F8" s="190">
        <v>-6.25</v>
      </c>
      <c r="G8" s="6"/>
    </row>
    <row r="9" spans="1:14" ht="15.6" customHeight="1" x14ac:dyDescent="0.25">
      <c r="A9" s="188" t="s">
        <v>8</v>
      </c>
      <c r="B9" s="189">
        <v>110</v>
      </c>
      <c r="C9" s="189">
        <v>103</v>
      </c>
      <c r="D9" s="189">
        <v>110</v>
      </c>
      <c r="E9" s="189">
        <v>103</v>
      </c>
      <c r="F9" s="190">
        <v>-6.3636363636363598</v>
      </c>
      <c r="G9" s="6"/>
    </row>
    <row r="10" spans="1:14" ht="15.6" customHeight="1" x14ac:dyDescent="0.25">
      <c r="A10" s="188" t="s">
        <v>10</v>
      </c>
      <c r="B10" s="189">
        <v>59</v>
      </c>
      <c r="C10" s="189">
        <v>52</v>
      </c>
      <c r="D10" s="189">
        <v>59</v>
      </c>
      <c r="E10" s="189">
        <v>52</v>
      </c>
      <c r="F10" s="190">
        <v>-11.86440677966101</v>
      </c>
    </row>
    <row r="11" spans="1:14" ht="15.6" customHeight="1" x14ac:dyDescent="0.25">
      <c r="A11" s="188" t="s">
        <v>9</v>
      </c>
      <c r="B11" s="189">
        <v>2467</v>
      </c>
      <c r="C11" s="189">
        <v>2133</v>
      </c>
      <c r="D11" s="189">
        <v>2467</v>
      </c>
      <c r="E11" s="189">
        <v>2133</v>
      </c>
      <c r="F11" s="190">
        <v>-13.53871098500203</v>
      </c>
    </row>
    <row r="12" spans="1:14" ht="15.6" customHeight="1" x14ac:dyDescent="0.25">
      <c r="A12" s="188" t="s">
        <v>6</v>
      </c>
      <c r="B12" s="189">
        <v>143</v>
      </c>
      <c r="C12" s="189">
        <v>150</v>
      </c>
      <c r="D12" s="189">
        <v>143</v>
      </c>
      <c r="E12" s="189">
        <v>150</v>
      </c>
      <c r="F12" s="190">
        <v>4.8951048951048932</v>
      </c>
    </row>
    <row r="13" spans="1:14" ht="15.6" customHeight="1" x14ac:dyDescent="0.25">
      <c r="A13" s="188" t="s">
        <v>175</v>
      </c>
      <c r="B13" s="189">
        <v>2978</v>
      </c>
      <c r="C13" s="189">
        <v>2467</v>
      </c>
      <c r="D13" s="189">
        <v>2978</v>
      </c>
      <c r="E13" s="189">
        <v>2467</v>
      </c>
      <c r="F13" s="190">
        <v>-17.159167226326389</v>
      </c>
    </row>
    <row r="14" spans="1:14" ht="15.6" customHeight="1" x14ac:dyDescent="0.25">
      <c r="A14" s="188" t="s">
        <v>148</v>
      </c>
      <c r="B14" s="189">
        <v>553</v>
      </c>
      <c r="C14" s="189">
        <v>568</v>
      </c>
      <c r="D14" s="189">
        <v>553</v>
      </c>
      <c r="E14" s="189">
        <v>568</v>
      </c>
      <c r="F14" s="190">
        <v>2.712477396021697</v>
      </c>
    </row>
    <row r="15" spans="1:14" ht="15.6" customHeight="1" x14ac:dyDescent="0.25">
      <c r="A15" s="188" t="s">
        <v>145</v>
      </c>
      <c r="B15" s="189">
        <v>189</v>
      </c>
      <c r="C15" s="189">
        <v>169</v>
      </c>
      <c r="D15" s="189">
        <v>189</v>
      </c>
      <c r="E15" s="189">
        <v>169</v>
      </c>
      <c r="F15" s="190">
        <v>-10.582010582010581</v>
      </c>
    </row>
    <row r="16" spans="1:14" ht="15.6" customHeight="1" x14ac:dyDescent="0.5">
      <c r="A16" s="188" t="s">
        <v>144</v>
      </c>
      <c r="B16" s="189">
        <v>168</v>
      </c>
      <c r="C16" s="189">
        <v>184</v>
      </c>
      <c r="D16" s="189">
        <v>168</v>
      </c>
      <c r="E16" s="189">
        <v>184</v>
      </c>
      <c r="F16" s="190">
        <v>9.5238095238095184</v>
      </c>
      <c r="G16" s="1"/>
    </row>
    <row r="17" spans="1:7" ht="15.6" customHeight="1" x14ac:dyDescent="0.35">
      <c r="A17" s="188" t="s">
        <v>150</v>
      </c>
      <c r="B17" s="189">
        <v>100</v>
      </c>
      <c r="C17" s="189">
        <v>95</v>
      </c>
      <c r="D17" s="189">
        <v>100</v>
      </c>
      <c r="E17" s="189">
        <v>95</v>
      </c>
      <c r="F17" s="190">
        <v>-5</v>
      </c>
      <c r="G17" s="2"/>
    </row>
    <row r="18" spans="1:7" ht="15.6" customHeight="1" x14ac:dyDescent="0.25">
      <c r="A18" s="188" t="s">
        <v>147</v>
      </c>
      <c r="B18" s="189">
        <v>871</v>
      </c>
      <c r="C18" s="189">
        <v>778</v>
      </c>
      <c r="D18" s="189">
        <v>871</v>
      </c>
      <c r="E18" s="189">
        <v>778</v>
      </c>
      <c r="F18" s="190">
        <v>-10.677382319173359</v>
      </c>
    </row>
    <row r="19" spans="1:7" ht="15.6" customHeight="1" x14ac:dyDescent="0.25">
      <c r="A19" s="188" t="s">
        <v>143</v>
      </c>
      <c r="B19" s="189">
        <v>54</v>
      </c>
      <c r="C19" s="189">
        <v>51</v>
      </c>
      <c r="D19" s="189">
        <v>54</v>
      </c>
      <c r="E19" s="189">
        <v>51</v>
      </c>
      <c r="F19" s="190">
        <v>-5.5555555555555571</v>
      </c>
    </row>
    <row r="20" spans="1:7" ht="15.6" customHeight="1" x14ac:dyDescent="0.25">
      <c r="A20" s="188" t="s">
        <v>142</v>
      </c>
      <c r="B20" s="189">
        <v>86</v>
      </c>
      <c r="C20" s="189">
        <v>70</v>
      </c>
      <c r="D20" s="189">
        <v>86</v>
      </c>
      <c r="E20" s="189">
        <v>70</v>
      </c>
      <c r="F20" s="190">
        <v>-18.604651162790699</v>
      </c>
    </row>
    <row r="21" spans="1:7" ht="15.6" customHeight="1" x14ac:dyDescent="0.25">
      <c r="A21" s="188" t="s">
        <v>149</v>
      </c>
      <c r="B21" s="189">
        <v>167</v>
      </c>
      <c r="C21" s="189">
        <v>165</v>
      </c>
      <c r="D21" s="189">
        <v>167</v>
      </c>
      <c r="E21" s="189">
        <v>165</v>
      </c>
      <c r="F21" s="190">
        <v>-1.1976047904191629</v>
      </c>
    </row>
    <row r="22" spans="1:7" ht="15.6" customHeight="1" x14ac:dyDescent="0.25">
      <c r="A22" s="188" t="s">
        <v>146</v>
      </c>
      <c r="B22" s="189">
        <v>1260</v>
      </c>
      <c r="C22" s="189">
        <v>1208</v>
      </c>
      <c r="D22" s="189">
        <v>1260</v>
      </c>
      <c r="E22" s="189">
        <v>1208</v>
      </c>
      <c r="F22" s="190">
        <v>-4.1269841269841274</v>
      </c>
    </row>
    <row r="23" spans="1:7" ht="15.6" customHeight="1" x14ac:dyDescent="0.25">
      <c r="A23" s="188" t="s">
        <v>165</v>
      </c>
      <c r="B23" s="189">
        <v>94</v>
      </c>
      <c r="C23" s="189">
        <v>112</v>
      </c>
      <c r="D23" s="189">
        <v>94</v>
      </c>
      <c r="E23" s="189">
        <v>112</v>
      </c>
      <c r="F23" s="190">
        <v>19.14893617021276</v>
      </c>
    </row>
    <row r="24" spans="1:7" ht="15.6" customHeight="1" x14ac:dyDescent="0.25">
      <c r="A24" s="188" t="s">
        <v>141</v>
      </c>
      <c r="B24" s="189">
        <v>36</v>
      </c>
      <c r="C24" s="189">
        <v>56</v>
      </c>
      <c r="D24" s="189">
        <v>36</v>
      </c>
      <c r="E24" s="189">
        <v>56</v>
      </c>
      <c r="F24" s="190">
        <v>55.555555555555543</v>
      </c>
    </row>
    <row r="25" spans="1:7" ht="15.6" customHeight="1" x14ac:dyDescent="0.25">
      <c r="A25" s="188" t="s">
        <v>140</v>
      </c>
      <c r="B25" s="189">
        <v>69</v>
      </c>
      <c r="C25" s="189">
        <v>61</v>
      </c>
      <c r="D25" s="189">
        <v>69</v>
      </c>
      <c r="E25" s="189">
        <v>61</v>
      </c>
      <c r="F25" s="190">
        <v>-11.594202898550719</v>
      </c>
    </row>
    <row r="26" spans="1:7" ht="15.6" customHeight="1" x14ac:dyDescent="0.25">
      <c r="A26" s="188" t="s">
        <v>152</v>
      </c>
      <c r="B26" s="189">
        <v>71</v>
      </c>
      <c r="C26" s="189">
        <v>40</v>
      </c>
      <c r="D26" s="189">
        <v>71</v>
      </c>
      <c r="E26" s="189">
        <v>40</v>
      </c>
      <c r="F26" s="190">
        <v>-43.661971830985912</v>
      </c>
    </row>
    <row r="27" spans="1:7" ht="15.6" customHeight="1" x14ac:dyDescent="0.25">
      <c r="A27" s="188" t="s">
        <v>173</v>
      </c>
      <c r="B27" s="189">
        <v>51</v>
      </c>
      <c r="C27" s="189">
        <v>65</v>
      </c>
      <c r="D27" s="189">
        <v>51</v>
      </c>
      <c r="E27" s="189">
        <v>65</v>
      </c>
      <c r="F27" s="190">
        <v>27.450980392156861</v>
      </c>
    </row>
    <row r="28" spans="1:7" ht="15.6" customHeight="1" x14ac:dyDescent="0.25">
      <c r="A28" s="188" t="s">
        <v>177</v>
      </c>
      <c r="B28" s="189">
        <v>1503</v>
      </c>
      <c r="C28" s="189">
        <v>1500</v>
      </c>
      <c r="D28" s="189">
        <v>1503</v>
      </c>
      <c r="E28" s="189">
        <v>1500</v>
      </c>
      <c r="F28" s="190">
        <v>-0.19960079840319619</v>
      </c>
    </row>
    <row r="29" spans="1:7" ht="15.6" customHeight="1" x14ac:dyDescent="0.25">
      <c r="A29" s="188" t="s">
        <v>178</v>
      </c>
      <c r="B29" s="189">
        <v>103</v>
      </c>
      <c r="C29" s="189">
        <v>98</v>
      </c>
      <c r="D29" s="189">
        <v>103</v>
      </c>
      <c r="E29" s="189">
        <v>98</v>
      </c>
      <c r="F29" s="190">
        <v>-4.8543689320388381</v>
      </c>
    </row>
    <row r="30" spans="1:7" ht="15.6" customHeight="1" x14ac:dyDescent="0.25">
      <c r="A30" s="188" t="s">
        <v>179</v>
      </c>
      <c r="B30" s="189">
        <v>56</v>
      </c>
      <c r="C30" s="189">
        <v>70</v>
      </c>
      <c r="D30" s="189">
        <v>56</v>
      </c>
      <c r="E30" s="189">
        <v>70</v>
      </c>
      <c r="F30" s="190">
        <v>25</v>
      </c>
    </row>
    <row r="31" spans="1:7" ht="15.6" customHeight="1" x14ac:dyDescent="0.25">
      <c r="A31" s="188" t="s">
        <v>180</v>
      </c>
      <c r="B31" s="189">
        <v>175</v>
      </c>
      <c r="C31" s="189">
        <v>146</v>
      </c>
      <c r="D31" s="189">
        <v>175</v>
      </c>
      <c r="E31" s="189">
        <v>146</v>
      </c>
      <c r="F31" s="190">
        <v>-16.571428571428569</v>
      </c>
    </row>
    <row r="32" spans="1:7" ht="15.6" customHeight="1" x14ac:dyDescent="0.25">
      <c r="A32" s="188" t="s">
        <v>181</v>
      </c>
      <c r="B32" s="189">
        <v>556</v>
      </c>
      <c r="C32" s="189">
        <v>592</v>
      </c>
      <c r="D32" s="189">
        <v>556</v>
      </c>
      <c r="E32" s="189">
        <v>592</v>
      </c>
      <c r="F32" s="190">
        <v>6.4748201438848989</v>
      </c>
    </row>
    <row r="33" spans="1:6" ht="15.6" customHeight="1" x14ac:dyDescent="0.25">
      <c r="A33" s="188" t="s">
        <v>182</v>
      </c>
      <c r="B33" s="189">
        <v>124</v>
      </c>
      <c r="C33" s="189">
        <v>115</v>
      </c>
      <c r="D33" s="189">
        <v>124</v>
      </c>
      <c r="E33" s="189">
        <v>115</v>
      </c>
      <c r="F33" s="190">
        <v>-7.2580645161290391</v>
      </c>
    </row>
    <row r="34" spans="1:6" ht="15.6" customHeight="1" x14ac:dyDescent="0.25">
      <c r="A34" s="188" t="s">
        <v>183</v>
      </c>
      <c r="B34" s="189">
        <v>27</v>
      </c>
      <c r="C34" s="189">
        <v>24</v>
      </c>
      <c r="D34" s="189">
        <v>27</v>
      </c>
      <c r="E34" s="189">
        <v>24</v>
      </c>
      <c r="F34" s="190">
        <v>-11.111111111111111</v>
      </c>
    </row>
    <row r="35" spans="1:6" ht="15.6" customHeight="1" x14ac:dyDescent="0.25">
      <c r="A35" s="156" t="s">
        <v>153</v>
      </c>
      <c r="B35" s="76">
        <f>SUM(B7:B34)</f>
        <v>12215</v>
      </c>
      <c r="C35" s="77">
        <f>SUM(C7:C34)</f>
        <v>11199</v>
      </c>
      <c r="D35" s="178">
        <f>SUM(D7:D34)</f>
        <v>12215</v>
      </c>
      <c r="E35" s="78">
        <f>SUM(E7:E34)</f>
        <v>11199</v>
      </c>
      <c r="F35" s="140">
        <f>E35*100/D35-100</f>
        <v>-8.3176422431436805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9486-7C52-41DF-9A57-DB0C86AFF058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1209395</v>
      </c>
      <c r="C7" s="189">
        <v>1300271</v>
      </c>
      <c r="D7" s="189">
        <v>1209395</v>
      </c>
      <c r="E7" s="189">
        <v>1300271</v>
      </c>
      <c r="F7" s="190">
        <v>7.5141703082946378</v>
      </c>
      <c r="G7" s="37"/>
    </row>
    <row r="8" spans="1:14" ht="15.6" customHeight="1" x14ac:dyDescent="0.25">
      <c r="A8" s="188" t="s">
        <v>11</v>
      </c>
      <c r="B8" s="189">
        <v>702046</v>
      </c>
      <c r="C8" s="189">
        <v>1351065</v>
      </c>
      <c r="D8" s="189">
        <v>702046</v>
      </c>
      <c r="E8" s="189">
        <v>1351065</v>
      </c>
      <c r="F8" s="190">
        <v>92.446791235901912</v>
      </c>
      <c r="G8" s="6"/>
    </row>
    <row r="9" spans="1:14" ht="15.6" customHeight="1" x14ac:dyDescent="0.25">
      <c r="A9" s="188" t="s">
        <v>8</v>
      </c>
      <c r="B9" s="189">
        <v>2016323</v>
      </c>
      <c r="C9" s="189">
        <v>1707917</v>
      </c>
      <c r="D9" s="189">
        <v>2016323</v>
      </c>
      <c r="E9" s="189">
        <v>1707917</v>
      </c>
      <c r="F9" s="190">
        <v>-15.295466053801899</v>
      </c>
      <c r="G9" s="6"/>
    </row>
    <row r="10" spans="1:14" ht="15.6" customHeight="1" x14ac:dyDescent="0.25">
      <c r="A10" s="188" t="s">
        <v>10</v>
      </c>
      <c r="B10" s="189">
        <v>469747</v>
      </c>
      <c r="C10" s="189">
        <v>429744</v>
      </c>
      <c r="D10" s="189">
        <v>469747</v>
      </c>
      <c r="E10" s="189">
        <v>429744</v>
      </c>
      <c r="F10" s="190">
        <v>-8.515860665422025</v>
      </c>
    </row>
    <row r="11" spans="1:14" ht="15.6" customHeight="1" x14ac:dyDescent="0.25">
      <c r="A11" s="188" t="s">
        <v>9</v>
      </c>
      <c r="B11" s="189">
        <v>43900862</v>
      </c>
      <c r="C11" s="189">
        <v>37291060</v>
      </c>
      <c r="D11" s="189">
        <v>43900862</v>
      </c>
      <c r="E11" s="189">
        <v>37291060</v>
      </c>
      <c r="F11" s="190">
        <v>-15.05620094657823</v>
      </c>
    </row>
    <row r="12" spans="1:14" ht="15.6" customHeight="1" x14ac:dyDescent="0.25">
      <c r="A12" s="188" t="s">
        <v>6</v>
      </c>
      <c r="B12" s="189">
        <v>1878269</v>
      </c>
      <c r="C12" s="189">
        <v>2013021</v>
      </c>
      <c r="D12" s="189">
        <v>1878269</v>
      </c>
      <c r="E12" s="189">
        <v>2013021</v>
      </c>
      <c r="F12" s="190">
        <v>7.1742652410277827</v>
      </c>
    </row>
    <row r="13" spans="1:14" ht="15.6" customHeight="1" x14ac:dyDescent="0.25">
      <c r="A13" s="188" t="s">
        <v>175</v>
      </c>
      <c r="B13" s="189">
        <v>16791987</v>
      </c>
      <c r="C13" s="189">
        <v>14300264</v>
      </c>
      <c r="D13" s="189">
        <v>16791987</v>
      </c>
      <c r="E13" s="189">
        <v>14300264</v>
      </c>
      <c r="F13" s="190">
        <v>-14.8387620833675</v>
      </c>
    </row>
    <row r="14" spans="1:14" ht="15.6" customHeight="1" x14ac:dyDescent="0.25">
      <c r="A14" s="188" t="s">
        <v>148</v>
      </c>
      <c r="B14" s="189">
        <v>22236443</v>
      </c>
      <c r="C14" s="189">
        <v>23846179</v>
      </c>
      <c r="D14" s="189">
        <v>22236443</v>
      </c>
      <c r="E14" s="189">
        <v>23846179</v>
      </c>
      <c r="F14" s="190">
        <v>7.2391793957333874</v>
      </c>
    </row>
    <row r="15" spans="1:14" ht="15.6" customHeight="1" x14ac:dyDescent="0.25">
      <c r="A15" s="188" t="s">
        <v>145</v>
      </c>
      <c r="B15" s="189">
        <v>3527561</v>
      </c>
      <c r="C15" s="189">
        <v>3312239</v>
      </c>
      <c r="D15" s="189">
        <v>3527561</v>
      </c>
      <c r="E15" s="189">
        <v>3312239</v>
      </c>
      <c r="F15" s="190">
        <v>-6.1039908310586242</v>
      </c>
    </row>
    <row r="16" spans="1:14" ht="15.6" customHeight="1" x14ac:dyDescent="0.5">
      <c r="A16" s="188" t="s">
        <v>144</v>
      </c>
      <c r="B16" s="189">
        <v>3916849</v>
      </c>
      <c r="C16" s="189">
        <v>3530272</v>
      </c>
      <c r="D16" s="189">
        <v>3916849</v>
      </c>
      <c r="E16" s="189">
        <v>3530272</v>
      </c>
      <c r="F16" s="190">
        <v>-9.8695916028419788</v>
      </c>
      <c r="G16" s="1"/>
    </row>
    <row r="17" spans="1:7" ht="15.6" customHeight="1" x14ac:dyDescent="0.35">
      <c r="A17" s="188" t="s">
        <v>150</v>
      </c>
      <c r="B17" s="189">
        <v>1633351</v>
      </c>
      <c r="C17" s="189">
        <v>1544872</v>
      </c>
      <c r="D17" s="189">
        <v>1633351</v>
      </c>
      <c r="E17" s="189">
        <v>1544872</v>
      </c>
      <c r="F17" s="190">
        <v>-5.4170230403630342</v>
      </c>
      <c r="G17" s="2"/>
    </row>
    <row r="18" spans="1:7" ht="15.6" customHeight="1" x14ac:dyDescent="0.25">
      <c r="A18" s="188" t="s">
        <v>147</v>
      </c>
      <c r="B18" s="189">
        <v>6302437</v>
      </c>
      <c r="C18" s="189">
        <v>5679004</v>
      </c>
      <c r="D18" s="189">
        <v>6302437</v>
      </c>
      <c r="E18" s="189">
        <v>5679004</v>
      </c>
      <c r="F18" s="190">
        <v>-9.8919354529049599</v>
      </c>
    </row>
    <row r="19" spans="1:7" ht="15.6" customHeight="1" x14ac:dyDescent="0.25">
      <c r="A19" s="188" t="s">
        <v>143</v>
      </c>
      <c r="B19" s="189">
        <v>678852</v>
      </c>
      <c r="C19" s="189">
        <v>986288</v>
      </c>
      <c r="D19" s="189">
        <v>678852</v>
      </c>
      <c r="E19" s="189">
        <v>986288</v>
      </c>
      <c r="F19" s="190">
        <v>45.287632650415702</v>
      </c>
    </row>
    <row r="20" spans="1:7" ht="15.6" customHeight="1" x14ac:dyDescent="0.25">
      <c r="A20" s="188" t="s">
        <v>142</v>
      </c>
      <c r="B20" s="189">
        <v>1397922</v>
      </c>
      <c r="C20" s="189">
        <v>1153705</v>
      </c>
      <c r="D20" s="189">
        <v>1397922</v>
      </c>
      <c r="E20" s="189">
        <v>1153705</v>
      </c>
      <c r="F20" s="190">
        <v>-17.47000190282434</v>
      </c>
    </row>
    <row r="21" spans="1:7" ht="15.6" customHeight="1" x14ac:dyDescent="0.25">
      <c r="A21" s="188" t="s">
        <v>149</v>
      </c>
      <c r="B21" s="189">
        <v>3120988</v>
      </c>
      <c r="C21" s="189">
        <v>2966115</v>
      </c>
      <c r="D21" s="189">
        <v>3120988</v>
      </c>
      <c r="E21" s="189">
        <v>2966115</v>
      </c>
      <c r="F21" s="190">
        <v>-4.9623068079723538</v>
      </c>
    </row>
    <row r="22" spans="1:7" ht="15.6" customHeight="1" x14ac:dyDescent="0.25">
      <c r="A22" s="188" t="s">
        <v>146</v>
      </c>
      <c r="B22" s="189">
        <v>32114039</v>
      </c>
      <c r="C22" s="189">
        <v>30128249</v>
      </c>
      <c r="D22" s="189">
        <v>32114039</v>
      </c>
      <c r="E22" s="189">
        <v>30128249</v>
      </c>
      <c r="F22" s="190">
        <v>-6.1835572909405698</v>
      </c>
    </row>
    <row r="23" spans="1:7" ht="15.6" customHeight="1" x14ac:dyDescent="0.25">
      <c r="A23" s="188" t="s">
        <v>165</v>
      </c>
      <c r="B23" s="189">
        <v>4116828</v>
      </c>
      <c r="C23" s="189">
        <v>5518125</v>
      </c>
      <c r="D23" s="189">
        <v>4116828</v>
      </c>
      <c r="E23" s="189">
        <v>5518125</v>
      </c>
      <c r="F23" s="190">
        <v>34.038269269447262</v>
      </c>
    </row>
    <row r="24" spans="1:7" ht="15.6" customHeight="1" x14ac:dyDescent="0.25">
      <c r="A24" s="188" t="s">
        <v>141</v>
      </c>
      <c r="B24" s="189">
        <v>279013</v>
      </c>
      <c r="C24" s="189">
        <v>336334</v>
      </c>
      <c r="D24" s="189">
        <v>279013</v>
      </c>
      <c r="E24" s="189">
        <v>336334</v>
      </c>
      <c r="F24" s="190">
        <v>20.544204033503821</v>
      </c>
    </row>
    <row r="25" spans="1:7" ht="15.6" customHeight="1" x14ac:dyDescent="0.25">
      <c r="A25" s="188" t="s">
        <v>140</v>
      </c>
      <c r="B25" s="189">
        <v>1912089</v>
      </c>
      <c r="C25" s="189">
        <v>1721232</v>
      </c>
      <c r="D25" s="189">
        <v>1912089</v>
      </c>
      <c r="E25" s="189">
        <v>1721232</v>
      </c>
      <c r="F25" s="190">
        <v>-9.9815960449539745</v>
      </c>
    </row>
    <row r="26" spans="1:7" ht="15.6" customHeight="1" x14ac:dyDescent="0.25">
      <c r="A26" s="188" t="s">
        <v>152</v>
      </c>
      <c r="B26" s="189">
        <v>1112336</v>
      </c>
      <c r="C26" s="189">
        <v>575904</v>
      </c>
      <c r="D26" s="189">
        <v>1112336</v>
      </c>
      <c r="E26" s="189">
        <v>575904</v>
      </c>
      <c r="F26" s="190">
        <v>-48.225715970713892</v>
      </c>
    </row>
    <row r="27" spans="1:7" ht="15.6" customHeight="1" x14ac:dyDescent="0.25">
      <c r="A27" s="188" t="s">
        <v>173</v>
      </c>
      <c r="B27" s="189">
        <v>411650</v>
      </c>
      <c r="C27" s="189">
        <v>444773</v>
      </c>
      <c r="D27" s="189">
        <v>411650</v>
      </c>
      <c r="E27" s="189">
        <v>444773</v>
      </c>
      <c r="F27" s="190">
        <v>8.0463986396210316</v>
      </c>
    </row>
    <row r="28" spans="1:7" ht="15.6" customHeight="1" x14ac:dyDescent="0.25">
      <c r="A28" s="188" t="s">
        <v>177</v>
      </c>
      <c r="B28" s="189">
        <v>21464567</v>
      </c>
      <c r="C28" s="189">
        <v>23989781</v>
      </c>
      <c r="D28" s="189">
        <v>21464567</v>
      </c>
      <c r="E28" s="189">
        <v>23989781</v>
      </c>
      <c r="F28" s="190">
        <v>11.764569953822029</v>
      </c>
    </row>
    <row r="29" spans="1:7" ht="15.6" customHeight="1" x14ac:dyDescent="0.25">
      <c r="A29" s="188" t="s">
        <v>178</v>
      </c>
      <c r="B29" s="189">
        <v>1617738</v>
      </c>
      <c r="C29" s="189">
        <v>1661034</v>
      </c>
      <c r="D29" s="189">
        <v>1617738</v>
      </c>
      <c r="E29" s="189">
        <v>1661034</v>
      </c>
      <c r="F29" s="190">
        <v>2.676329541619225</v>
      </c>
    </row>
    <row r="30" spans="1:7" ht="15.6" customHeight="1" x14ac:dyDescent="0.25">
      <c r="A30" s="188" t="s">
        <v>179</v>
      </c>
      <c r="B30" s="189">
        <v>419906</v>
      </c>
      <c r="C30" s="189">
        <v>413024</v>
      </c>
      <c r="D30" s="189">
        <v>419906</v>
      </c>
      <c r="E30" s="189">
        <v>413024</v>
      </c>
      <c r="F30" s="190">
        <v>-1.6389382385581539</v>
      </c>
    </row>
    <row r="31" spans="1:7" ht="15.6" customHeight="1" x14ac:dyDescent="0.25">
      <c r="A31" s="188" t="s">
        <v>180</v>
      </c>
      <c r="B31" s="189">
        <v>3355802</v>
      </c>
      <c r="C31" s="189">
        <v>3079411</v>
      </c>
      <c r="D31" s="189">
        <v>3355802</v>
      </c>
      <c r="E31" s="189">
        <v>3079411</v>
      </c>
      <c r="F31" s="190">
        <v>-8.2362129827683503</v>
      </c>
    </row>
    <row r="32" spans="1:7" ht="15.6" customHeight="1" x14ac:dyDescent="0.25">
      <c r="A32" s="188" t="s">
        <v>181</v>
      </c>
      <c r="B32" s="189">
        <v>21690169</v>
      </c>
      <c r="C32" s="189">
        <v>22290606</v>
      </c>
      <c r="D32" s="189">
        <v>21690169</v>
      </c>
      <c r="E32" s="189">
        <v>22290606</v>
      </c>
      <c r="F32" s="190">
        <v>2.768244913167806</v>
      </c>
    </row>
    <row r="33" spans="1:6" ht="15.6" customHeight="1" x14ac:dyDescent="0.25">
      <c r="A33" s="188" t="s">
        <v>182</v>
      </c>
      <c r="B33" s="189">
        <v>2990320</v>
      </c>
      <c r="C33" s="189">
        <v>2638459</v>
      </c>
      <c r="D33" s="189">
        <v>2990320</v>
      </c>
      <c r="E33" s="189">
        <v>2638459</v>
      </c>
      <c r="F33" s="190">
        <v>-11.766667112549831</v>
      </c>
    </row>
    <row r="34" spans="1:6" ht="15.6" customHeight="1" x14ac:dyDescent="0.25">
      <c r="A34" s="188" t="s">
        <v>183</v>
      </c>
      <c r="B34" s="189">
        <v>161592</v>
      </c>
      <c r="C34" s="189">
        <v>276333</v>
      </c>
      <c r="D34" s="189">
        <v>161592</v>
      </c>
      <c r="E34" s="189">
        <v>276333</v>
      </c>
      <c r="F34" s="190">
        <v>71.006609238081097</v>
      </c>
    </row>
    <row r="35" spans="1:6" ht="15.6" customHeight="1" x14ac:dyDescent="0.25">
      <c r="A35" s="156" t="s">
        <v>153</v>
      </c>
      <c r="B35" s="76">
        <f>SUM(B7:B34)</f>
        <v>201429081</v>
      </c>
      <c r="C35" s="77">
        <f>SUM(C7:C34)</f>
        <v>194485281</v>
      </c>
      <c r="D35" s="178">
        <f>SUM(D7:D34)</f>
        <v>201429081</v>
      </c>
      <c r="E35" s="78">
        <f>SUM(E7:E34)</f>
        <v>194485281</v>
      </c>
      <c r="F35" s="140">
        <f>E35*100/D35-100</f>
        <v>-3.4472678748904144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5B117-430A-43A6-B9AD-E34977CBDD37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</v>
      </c>
      <c r="C7" s="189">
        <v>4</v>
      </c>
      <c r="D7" s="189">
        <v>2</v>
      </c>
      <c r="E7" s="189">
        <v>4</v>
      </c>
      <c r="F7" s="190">
        <v>100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2</v>
      </c>
      <c r="D8" s="189">
        <v>0</v>
      </c>
      <c r="E8" s="189">
        <v>2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</v>
      </c>
      <c r="C12" s="189">
        <v>13</v>
      </c>
      <c r="D12" s="189">
        <v>9</v>
      </c>
      <c r="E12" s="189">
        <v>13</v>
      </c>
      <c r="F12" s="190">
        <v>44.444444444444457</v>
      </c>
    </row>
    <row r="13" spans="1:14" ht="15.6" customHeight="1" x14ac:dyDescent="0.25">
      <c r="A13" s="188" t="s">
        <v>175</v>
      </c>
      <c r="B13" s="189">
        <v>15</v>
      </c>
      <c r="C13" s="189">
        <v>9</v>
      </c>
      <c r="D13" s="189">
        <v>15</v>
      </c>
      <c r="E13" s="189">
        <v>9</v>
      </c>
      <c r="F13" s="190">
        <v>-40</v>
      </c>
    </row>
    <row r="14" spans="1:14" ht="15.6" customHeight="1" x14ac:dyDescent="0.25">
      <c r="A14" s="188" t="s">
        <v>148</v>
      </c>
      <c r="B14" s="189">
        <v>23</v>
      </c>
      <c r="C14" s="189">
        <v>32</v>
      </c>
      <c r="D14" s="189">
        <v>23</v>
      </c>
      <c r="E14" s="189">
        <v>32</v>
      </c>
      <c r="F14" s="190">
        <v>39.130434782608688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6</v>
      </c>
      <c r="C16" s="189">
        <v>5</v>
      </c>
      <c r="D16" s="189">
        <v>6</v>
      </c>
      <c r="E16" s="189">
        <v>5</v>
      </c>
      <c r="F16" s="190">
        <v>-16.666666666666671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</v>
      </c>
      <c r="C18" s="189">
        <v>0</v>
      </c>
      <c r="D18" s="189">
        <v>1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110</v>
      </c>
      <c r="C22" s="189">
        <v>122</v>
      </c>
      <c r="D22" s="189">
        <v>110</v>
      </c>
      <c r="E22" s="189">
        <v>122</v>
      </c>
      <c r="F22" s="190">
        <v>10.90909090909091</v>
      </c>
    </row>
    <row r="23" spans="1:7" ht="15.6" customHeight="1" x14ac:dyDescent="0.25">
      <c r="A23" s="188" t="s">
        <v>165</v>
      </c>
      <c r="B23" s="189">
        <v>9</v>
      </c>
      <c r="C23" s="189">
        <v>15</v>
      </c>
      <c r="D23" s="189">
        <v>9</v>
      </c>
      <c r="E23" s="189">
        <v>15</v>
      </c>
      <c r="F23" s="190">
        <v>66.666666666666657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90</v>
      </c>
      <c r="C28" s="189">
        <v>110</v>
      </c>
      <c r="D28" s="189">
        <v>90</v>
      </c>
      <c r="E28" s="189">
        <v>110</v>
      </c>
      <c r="F28" s="190">
        <v>22.222222222222229</v>
      </c>
    </row>
    <row r="29" spans="1:7" ht="15.6" customHeight="1" x14ac:dyDescent="0.25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 x14ac:dyDescent="0.25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10</v>
      </c>
      <c r="C32" s="189">
        <v>15</v>
      </c>
      <c r="D32" s="189">
        <v>10</v>
      </c>
      <c r="E32" s="189">
        <v>15</v>
      </c>
      <c r="F32" s="190">
        <v>50</v>
      </c>
    </row>
    <row r="33" spans="1:6" ht="15.6" customHeight="1" x14ac:dyDescent="0.25">
      <c r="A33" s="188" t="s">
        <v>182</v>
      </c>
      <c r="B33" s="189">
        <v>6</v>
      </c>
      <c r="C33" s="189">
        <v>3</v>
      </c>
      <c r="D33" s="189">
        <v>6</v>
      </c>
      <c r="E33" s="189">
        <v>3</v>
      </c>
      <c r="F33" s="190">
        <v>-50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282</v>
      </c>
      <c r="C35" s="77">
        <f>SUM(C7:C34)</f>
        <v>333</v>
      </c>
      <c r="D35" s="178">
        <f>SUM(D7:D34)</f>
        <v>282</v>
      </c>
      <c r="E35" s="178">
        <f>SUM(E7:E34)</f>
        <v>333</v>
      </c>
      <c r="F35" s="140">
        <f>E35*100/D35-100</f>
        <v>18.085106382978722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0E674-F9A8-4D8F-AAD5-C13872E1FB2A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37"/>
    </row>
    <row r="8" spans="1:14" ht="15.6" customHeight="1" x14ac:dyDescent="0.25">
      <c r="A8" s="188" t="s">
        <v>11</v>
      </c>
      <c r="B8" s="189">
        <v>10267</v>
      </c>
      <c r="C8" s="189">
        <v>24247</v>
      </c>
      <c r="D8" s="189">
        <v>10267</v>
      </c>
      <c r="E8" s="189">
        <v>24247</v>
      </c>
      <c r="F8" s="190">
        <v>136.1644102464206</v>
      </c>
      <c r="G8" s="6"/>
    </row>
    <row r="9" spans="1:14" ht="15.6" customHeight="1" x14ac:dyDescent="0.25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 x14ac:dyDescent="0.25">
      <c r="A12" s="188" t="s">
        <v>6</v>
      </c>
      <c r="B12" s="189">
        <v>15114</v>
      </c>
      <c r="C12" s="189">
        <v>20312</v>
      </c>
      <c r="D12" s="189">
        <v>15114</v>
      </c>
      <c r="E12" s="189">
        <v>20312</v>
      </c>
      <c r="F12" s="190">
        <v>34.391954479290717</v>
      </c>
    </row>
    <row r="13" spans="1:14" ht="15.6" customHeight="1" x14ac:dyDescent="0.25">
      <c r="A13" s="188" t="s">
        <v>175</v>
      </c>
      <c r="B13" s="189">
        <v>308136</v>
      </c>
      <c r="C13" s="189">
        <v>244907</v>
      </c>
      <c r="D13" s="189">
        <v>308136</v>
      </c>
      <c r="E13" s="189">
        <v>244907</v>
      </c>
      <c r="F13" s="190">
        <v>-20.51983539735701</v>
      </c>
    </row>
    <row r="14" spans="1:14" ht="15.6" customHeight="1" x14ac:dyDescent="0.25">
      <c r="A14" s="188" t="s">
        <v>148</v>
      </c>
      <c r="B14" s="189">
        <v>179492</v>
      </c>
      <c r="C14" s="189">
        <v>208160</v>
      </c>
      <c r="D14" s="189">
        <v>179492</v>
      </c>
      <c r="E14" s="189">
        <v>208160</v>
      </c>
      <c r="F14" s="190">
        <v>15.97174247320214</v>
      </c>
    </row>
    <row r="15" spans="1:14" ht="15.6" customHeight="1" x14ac:dyDescent="0.25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 x14ac:dyDescent="0.5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147737</v>
      </c>
      <c r="C18" s="189">
        <v>124506</v>
      </c>
      <c r="D18" s="189">
        <v>147737</v>
      </c>
      <c r="E18" s="189">
        <v>124506</v>
      </c>
      <c r="F18" s="190">
        <v>-15.724564597900329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 x14ac:dyDescent="0.25">
      <c r="A22" s="188" t="s">
        <v>146</v>
      </c>
      <c r="B22" s="189">
        <v>416063</v>
      </c>
      <c r="C22" s="189">
        <v>456599</v>
      </c>
      <c r="D22" s="189">
        <v>416063</v>
      </c>
      <c r="E22" s="189">
        <v>456599</v>
      </c>
      <c r="F22" s="190">
        <v>9.742755303884266</v>
      </c>
    </row>
    <row r="23" spans="1:7" ht="15.6" customHeight="1" x14ac:dyDescent="0.25">
      <c r="A23" s="188" t="s">
        <v>165</v>
      </c>
      <c r="B23" s="189">
        <v>38904</v>
      </c>
      <c r="C23" s="189">
        <v>55706</v>
      </c>
      <c r="D23" s="189">
        <v>38904</v>
      </c>
      <c r="E23" s="189">
        <v>55706</v>
      </c>
      <c r="F23" s="190">
        <v>43.188361093974919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42318</v>
      </c>
      <c r="C25" s="189">
        <v>47821</v>
      </c>
      <c r="D25" s="189">
        <v>42318</v>
      </c>
      <c r="E25" s="189">
        <v>47821</v>
      </c>
      <c r="F25" s="190">
        <v>13.00392268065599</v>
      </c>
    </row>
    <row r="26" spans="1:7" ht="15.6" customHeight="1" x14ac:dyDescent="0.25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685942</v>
      </c>
      <c r="C28" s="189">
        <v>695320</v>
      </c>
      <c r="D28" s="189">
        <v>685942</v>
      </c>
      <c r="E28" s="189">
        <v>695320</v>
      </c>
      <c r="F28" s="190">
        <v>1.367170985301968</v>
      </c>
    </row>
    <row r="29" spans="1:7" ht="15.6" customHeight="1" x14ac:dyDescent="0.25">
      <c r="A29" s="188" t="s">
        <v>178</v>
      </c>
      <c r="B29" s="189">
        <v>6048</v>
      </c>
      <c r="C29" s="189">
        <v>6256</v>
      </c>
      <c r="D29" s="189">
        <v>6048</v>
      </c>
      <c r="E29" s="189">
        <v>6256</v>
      </c>
      <c r="F29" s="190">
        <v>3.4391534391534431</v>
      </c>
    </row>
    <row r="30" spans="1:7" ht="15.6" customHeight="1" x14ac:dyDescent="0.25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69434</v>
      </c>
      <c r="C32" s="189">
        <v>77777</v>
      </c>
      <c r="D32" s="189">
        <v>69434</v>
      </c>
      <c r="E32" s="189">
        <v>77777</v>
      </c>
      <c r="F32" s="190">
        <v>12.01572716536567</v>
      </c>
    </row>
    <row r="33" spans="1:6" ht="15.6" customHeight="1" x14ac:dyDescent="0.25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2399192</v>
      </c>
      <c r="C35" s="77">
        <f>SUM(C7:C34)</f>
        <v>2413931</v>
      </c>
      <c r="D35" s="76">
        <f>SUM(D7:D34)</f>
        <v>2399192</v>
      </c>
      <c r="E35" s="78">
        <f>SUM(E7:E34)</f>
        <v>2413931</v>
      </c>
      <c r="F35" s="140">
        <f>E35*100/D35-100</f>
        <v>0.61433182504777051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10B8-0A0E-446C-87EA-1600DF49EB25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10267</v>
      </c>
      <c r="C8" s="189">
        <v>13083</v>
      </c>
      <c r="D8" s="189">
        <v>10267</v>
      </c>
      <c r="E8" s="189">
        <v>13083</v>
      </c>
      <c r="F8" s="190">
        <v>27.427680919450669</v>
      </c>
      <c r="G8" s="6"/>
    </row>
    <row r="9" spans="1:14" ht="15.6" customHeight="1" x14ac:dyDescent="0.25">
      <c r="A9" s="188" t="s">
        <v>8</v>
      </c>
      <c r="B9" s="189">
        <v>40956</v>
      </c>
      <c r="C9" s="189">
        <v>36765</v>
      </c>
      <c r="D9" s="189">
        <v>40956</v>
      </c>
      <c r="E9" s="189">
        <v>36765</v>
      </c>
      <c r="F9" s="190">
        <v>-10.232932903603871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399875</v>
      </c>
      <c r="C11" s="189">
        <v>384444</v>
      </c>
      <c r="D11" s="189">
        <v>399875</v>
      </c>
      <c r="E11" s="189">
        <v>384444</v>
      </c>
      <c r="F11" s="190">
        <v>-3.858955923726171</v>
      </c>
    </row>
    <row r="12" spans="1:14" ht="15.6" customHeight="1" x14ac:dyDescent="0.25">
      <c r="A12" s="188" t="s">
        <v>6</v>
      </c>
      <c r="B12" s="189">
        <v>2595</v>
      </c>
      <c r="C12" s="189">
        <v>2991</v>
      </c>
      <c r="D12" s="189">
        <v>2595</v>
      </c>
      <c r="E12" s="189">
        <v>2991</v>
      </c>
      <c r="F12" s="190">
        <v>15.260115606936409</v>
      </c>
    </row>
    <row r="13" spans="1:14" ht="15.6" customHeight="1" x14ac:dyDescent="0.25">
      <c r="A13" s="188" t="s">
        <v>175</v>
      </c>
      <c r="B13" s="189">
        <v>256898</v>
      </c>
      <c r="C13" s="189">
        <v>224815</v>
      </c>
      <c r="D13" s="189">
        <v>256898</v>
      </c>
      <c r="E13" s="189">
        <v>224815</v>
      </c>
      <c r="F13" s="190">
        <v>-12.488614158148369</v>
      </c>
    </row>
    <row r="14" spans="1:14" ht="15.6" customHeight="1" x14ac:dyDescent="0.25">
      <c r="A14" s="188" t="s">
        <v>148</v>
      </c>
      <c r="B14" s="189">
        <v>68438</v>
      </c>
      <c r="C14" s="189">
        <v>71304</v>
      </c>
      <c r="D14" s="189">
        <v>68438</v>
      </c>
      <c r="E14" s="189">
        <v>71304</v>
      </c>
      <c r="F14" s="190">
        <v>4.1877319617756257</v>
      </c>
    </row>
    <row r="15" spans="1:14" ht="15.6" customHeight="1" x14ac:dyDescent="0.25">
      <c r="A15" s="188" t="s">
        <v>145</v>
      </c>
      <c r="B15" s="189">
        <v>4367</v>
      </c>
      <c r="C15" s="189">
        <v>3843</v>
      </c>
      <c r="D15" s="189">
        <v>4367</v>
      </c>
      <c r="E15" s="189">
        <v>3843</v>
      </c>
      <c r="F15" s="190">
        <v>-11.9990840393863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146889</v>
      </c>
      <c r="C18" s="189">
        <v>124506</v>
      </c>
      <c r="D18" s="189">
        <v>146889</v>
      </c>
      <c r="E18" s="189">
        <v>124506</v>
      </c>
      <c r="F18" s="190">
        <v>-15.2380368849948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2894</v>
      </c>
      <c r="C21" s="189">
        <v>2836</v>
      </c>
      <c r="D21" s="189">
        <v>2894</v>
      </c>
      <c r="E21" s="189">
        <v>2836</v>
      </c>
      <c r="F21" s="190">
        <v>-2.0041465100207319</v>
      </c>
    </row>
    <row r="22" spans="1:7" ht="15.6" customHeight="1" x14ac:dyDescent="0.25">
      <c r="A22" s="188" t="s">
        <v>146</v>
      </c>
      <c r="B22" s="189">
        <v>97332</v>
      </c>
      <c r="C22" s="189">
        <v>85833</v>
      </c>
      <c r="D22" s="189">
        <v>97332</v>
      </c>
      <c r="E22" s="189">
        <v>85833</v>
      </c>
      <c r="F22" s="190">
        <v>-11.81420293428677</v>
      </c>
    </row>
    <row r="23" spans="1:7" ht="15.6" customHeight="1" x14ac:dyDescent="0.25">
      <c r="A23" s="188" t="s">
        <v>165</v>
      </c>
      <c r="B23" s="189">
        <v>26476</v>
      </c>
      <c r="C23" s="189">
        <v>27632</v>
      </c>
      <c r="D23" s="189">
        <v>26476</v>
      </c>
      <c r="E23" s="189">
        <v>27632</v>
      </c>
      <c r="F23" s="190">
        <v>4.3662184620033173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42318</v>
      </c>
      <c r="C25" s="189">
        <v>46784</v>
      </c>
      <c r="D25" s="189">
        <v>42318</v>
      </c>
      <c r="E25" s="189">
        <v>46784</v>
      </c>
      <c r="F25" s="190">
        <v>10.553428800983029</v>
      </c>
    </row>
    <row r="26" spans="1:7" ht="15.6" customHeight="1" x14ac:dyDescent="0.25">
      <c r="A26" s="188" t="s">
        <v>152</v>
      </c>
      <c r="B26" s="189">
        <v>7749</v>
      </c>
      <c r="C26" s="189">
        <v>9283</v>
      </c>
      <c r="D26" s="189">
        <v>7749</v>
      </c>
      <c r="E26" s="189">
        <v>9283</v>
      </c>
      <c r="F26" s="190">
        <v>19.796102722931991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430337</v>
      </c>
      <c r="C28" s="189">
        <v>412389</v>
      </c>
      <c r="D28" s="189">
        <v>430337</v>
      </c>
      <c r="E28" s="189">
        <v>412389</v>
      </c>
      <c r="F28" s="190">
        <v>-4.1706848353732084</v>
      </c>
    </row>
    <row r="29" spans="1:7" ht="15.6" customHeight="1" x14ac:dyDescent="0.25">
      <c r="A29" s="188" t="s">
        <v>178</v>
      </c>
      <c r="B29" s="189">
        <v>6048</v>
      </c>
      <c r="C29" s="189">
        <v>5378</v>
      </c>
      <c r="D29" s="189">
        <v>6048</v>
      </c>
      <c r="E29" s="189">
        <v>5378</v>
      </c>
      <c r="F29" s="190">
        <v>-11.078042328042329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50706</v>
      </c>
      <c r="C32" s="189">
        <v>53787</v>
      </c>
      <c r="D32" s="189">
        <v>50706</v>
      </c>
      <c r="E32" s="189">
        <v>53787</v>
      </c>
      <c r="F32" s="190">
        <v>6.0762039995266832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1594145</v>
      </c>
      <c r="C35" s="77">
        <f>SUM(C7:C34)</f>
        <v>1505673</v>
      </c>
      <c r="D35" s="76">
        <f>SUM(D7:D34)</f>
        <v>1594145</v>
      </c>
      <c r="E35" s="78">
        <f>SUM(E7:E34)</f>
        <v>1505673</v>
      </c>
      <c r="F35" s="140">
        <f>E35*100/D35-100</f>
        <v>-5.5498088316934826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34A47-108B-4A9F-B4AF-1423CA1FC6F7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5677</v>
      </c>
      <c r="C7" s="189">
        <v>5529</v>
      </c>
      <c r="D7" s="189">
        <v>5677</v>
      </c>
      <c r="E7" s="189">
        <v>5529</v>
      </c>
      <c r="F7" s="190">
        <v>-2.6070107451118498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11164</v>
      </c>
      <c r="D8" s="189">
        <v>0</v>
      </c>
      <c r="E8" s="189">
        <v>11164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12519</v>
      </c>
      <c r="C12" s="189">
        <v>17321</v>
      </c>
      <c r="D12" s="189">
        <v>12519</v>
      </c>
      <c r="E12" s="189">
        <v>17321</v>
      </c>
      <c r="F12" s="190">
        <v>38.35769630162153</v>
      </c>
    </row>
    <row r="13" spans="1:14" ht="15.6" customHeight="1" x14ac:dyDescent="0.25">
      <c r="A13" s="188" t="s">
        <v>175</v>
      </c>
      <c r="B13" s="189">
        <v>51238</v>
      </c>
      <c r="C13" s="189">
        <v>20092</v>
      </c>
      <c r="D13" s="189">
        <v>51238</v>
      </c>
      <c r="E13" s="189">
        <v>20092</v>
      </c>
      <c r="F13" s="190">
        <v>-60.786915960810333</v>
      </c>
    </row>
    <row r="14" spans="1:14" ht="15.6" customHeight="1" x14ac:dyDescent="0.25">
      <c r="A14" s="188" t="s">
        <v>148</v>
      </c>
      <c r="B14" s="189">
        <v>111054</v>
      </c>
      <c r="C14" s="189">
        <v>136856</v>
      </c>
      <c r="D14" s="189">
        <v>111054</v>
      </c>
      <c r="E14" s="189">
        <v>136856</v>
      </c>
      <c r="F14" s="190">
        <v>23.23374214346174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8115</v>
      </c>
      <c r="C16" s="189">
        <v>4125</v>
      </c>
      <c r="D16" s="189">
        <v>8115</v>
      </c>
      <c r="E16" s="189">
        <v>4125</v>
      </c>
      <c r="F16" s="190">
        <v>-49.168207024029577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848</v>
      </c>
      <c r="C18" s="189">
        <v>0</v>
      </c>
      <c r="D18" s="189">
        <v>848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 x14ac:dyDescent="0.25">
      <c r="A22" s="188" t="s">
        <v>146</v>
      </c>
      <c r="B22" s="189">
        <v>318731</v>
      </c>
      <c r="C22" s="189">
        <v>370766</v>
      </c>
      <c r="D22" s="189">
        <v>318731</v>
      </c>
      <c r="E22" s="189">
        <v>370766</v>
      </c>
      <c r="F22" s="190">
        <v>16.325679020867131</v>
      </c>
    </row>
    <row r="23" spans="1:7" ht="15.6" customHeight="1" x14ac:dyDescent="0.25">
      <c r="A23" s="188" t="s">
        <v>165</v>
      </c>
      <c r="B23" s="189">
        <v>12428</v>
      </c>
      <c r="C23" s="189">
        <v>28074</v>
      </c>
      <c r="D23" s="189">
        <v>12428</v>
      </c>
      <c r="E23" s="189">
        <v>28074</v>
      </c>
      <c r="F23" s="190">
        <v>125.8931445123914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1037</v>
      </c>
      <c r="D25" s="189">
        <v>0</v>
      </c>
      <c r="E25" s="189">
        <v>1037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255605</v>
      </c>
      <c r="C28" s="189">
        <v>282931</v>
      </c>
      <c r="D28" s="189">
        <v>255605</v>
      </c>
      <c r="E28" s="189">
        <v>282931</v>
      </c>
      <c r="F28" s="190">
        <v>10.690714187907121</v>
      </c>
    </row>
    <row r="29" spans="1:7" ht="15.6" customHeight="1" x14ac:dyDescent="0.25">
      <c r="A29" s="188" t="s">
        <v>178</v>
      </c>
      <c r="B29" s="189">
        <v>0</v>
      </c>
      <c r="C29" s="189">
        <v>878</v>
      </c>
      <c r="D29" s="189">
        <v>0</v>
      </c>
      <c r="E29" s="189">
        <v>878</v>
      </c>
      <c r="F29" s="190" t="s">
        <v>151</v>
      </c>
    </row>
    <row r="30" spans="1:7" ht="15.6" customHeight="1" x14ac:dyDescent="0.25">
      <c r="A30" s="188" t="s">
        <v>179</v>
      </c>
      <c r="B30" s="189">
        <v>295</v>
      </c>
      <c r="C30" s="189">
        <v>0</v>
      </c>
      <c r="D30" s="189">
        <v>295</v>
      </c>
      <c r="E30" s="189">
        <v>0</v>
      </c>
      <c r="F30" s="190">
        <v>-100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18728</v>
      </c>
      <c r="C32" s="189">
        <v>23990</v>
      </c>
      <c r="D32" s="189">
        <v>18728</v>
      </c>
      <c r="E32" s="189">
        <v>23990</v>
      </c>
      <c r="F32" s="190">
        <v>28.096967108073471</v>
      </c>
    </row>
    <row r="33" spans="1:6" ht="15.6" customHeight="1" x14ac:dyDescent="0.25">
      <c r="A33" s="188" t="s">
        <v>182</v>
      </c>
      <c r="B33" s="189">
        <v>9809</v>
      </c>
      <c r="C33" s="189">
        <v>5495</v>
      </c>
      <c r="D33" s="189">
        <v>9809</v>
      </c>
      <c r="E33" s="189">
        <v>5495</v>
      </c>
      <c r="F33" s="190">
        <v>-43.980018350494447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76">
        <f>SUM(B7:B34)</f>
        <v>805047</v>
      </c>
      <c r="C35" s="77">
        <f>SUM(C7:C34)</f>
        <v>908258</v>
      </c>
      <c r="D35" s="76">
        <f>SUM(D7:D34)</f>
        <v>805047</v>
      </c>
      <c r="E35" s="178">
        <f>SUM(E7:E34)</f>
        <v>908258</v>
      </c>
      <c r="F35" s="140">
        <f>E35*100/D35-100</f>
        <v>12.820493710305115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D04D9-D084-4587-B430-80865F1EB5AA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 x14ac:dyDescent="0.25">
      <c r="A6" s="268"/>
      <c r="B6" s="268"/>
      <c r="C6" s="268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14105361</v>
      </c>
      <c r="E7" s="53">
        <v>13681697</v>
      </c>
      <c r="F7" s="53">
        <v>14105361</v>
      </c>
      <c r="G7" s="53">
        <v>13681697</v>
      </c>
      <c r="H7" s="165">
        <f>G7-F7</f>
        <v>-423664</v>
      </c>
      <c r="I7" s="142">
        <f>((G7*100/F7)-100)</f>
        <v>-3.0035672252557077</v>
      </c>
      <c r="J7" s="171"/>
      <c r="K7" s="13"/>
    </row>
    <row r="8" spans="1:15" ht="15" customHeight="1" x14ac:dyDescent="0.25">
      <c r="A8" s="269"/>
      <c r="B8" s="42" t="s">
        <v>22</v>
      </c>
      <c r="C8" s="42" t="s">
        <v>2</v>
      </c>
      <c r="D8" s="53" cm="1">
        <f t="array" ref="D8:G8">Sólidos!B35:E35</f>
        <v>6164452</v>
      </c>
      <c r="E8" s="53">
        <v>6244502</v>
      </c>
      <c r="F8" s="55">
        <v>6164452</v>
      </c>
      <c r="G8" s="53">
        <v>6244502</v>
      </c>
      <c r="H8" s="47">
        <f t="shared" ref="H8:H18" si="0">G8-F8</f>
        <v>80050</v>
      </c>
      <c r="I8" s="141">
        <f>((G8*100/F8)-100)</f>
        <v>1.2985744718265266</v>
      </c>
      <c r="J8" s="37"/>
      <c r="K8" s="13"/>
    </row>
    <row r="9" spans="1:15" ht="15" customHeight="1" x14ac:dyDescent="0.25">
      <c r="A9" s="269"/>
      <c r="B9" s="262" t="s">
        <v>23</v>
      </c>
      <c r="C9" s="43" t="s">
        <v>2</v>
      </c>
      <c r="D9" s="53" cm="1">
        <f t="array" ref="D9:G9">'Mercancía general'!B35:E35</f>
        <v>21655187</v>
      </c>
      <c r="E9" s="66">
        <v>19968542</v>
      </c>
      <c r="F9" s="53">
        <v>21655187</v>
      </c>
      <c r="G9" s="67">
        <v>19968542</v>
      </c>
      <c r="H9" s="47">
        <f t="shared" si="0"/>
        <v>-1686645</v>
      </c>
      <c r="I9" s="142">
        <f t="shared" ref="I9:I30" si="1">((G9*100/F9)-100)</f>
        <v>-7.7886420468223179</v>
      </c>
      <c r="J9" s="37"/>
      <c r="K9" s="13"/>
    </row>
    <row r="10" spans="1:15" ht="15" customHeight="1" x14ac:dyDescent="0.25">
      <c r="A10" s="269"/>
      <c r="B10" s="262"/>
      <c r="C10" s="36" t="s">
        <v>24</v>
      </c>
      <c r="D10" s="56" cm="1">
        <f t="array" ref="D10:G10">'Mercancías contenedores'!B35:E35</f>
        <v>15059365</v>
      </c>
      <c r="E10" s="56">
        <v>13873274</v>
      </c>
      <c r="F10" s="68">
        <v>15059365</v>
      </c>
      <c r="G10" s="56">
        <v>13873274</v>
      </c>
      <c r="H10" s="48">
        <f t="shared" si="0"/>
        <v>-1186091</v>
      </c>
      <c r="I10" s="143">
        <f t="shared" si="1"/>
        <v>-7.8761023456168289</v>
      </c>
      <c r="J10" s="37"/>
      <c r="K10" s="13"/>
    </row>
    <row r="11" spans="1:15" ht="15" customHeight="1" x14ac:dyDescent="0.25">
      <c r="A11" s="269"/>
      <c r="B11" s="262"/>
      <c r="C11" s="36" t="s">
        <v>25</v>
      </c>
      <c r="D11" s="69">
        <f>D9-D10</f>
        <v>6595822</v>
      </c>
      <c r="E11" s="69">
        <f t="shared" ref="E11:G11" si="2">E9-E10</f>
        <v>6095268</v>
      </c>
      <c r="F11" s="70">
        <f t="shared" si="2"/>
        <v>6595822</v>
      </c>
      <c r="G11" s="71">
        <f t="shared" si="2"/>
        <v>6095268</v>
      </c>
      <c r="H11" s="48">
        <f t="shared" si="0"/>
        <v>-500554</v>
      </c>
      <c r="I11" s="144">
        <f t="shared" si="1"/>
        <v>-7.5889555539855422</v>
      </c>
      <c r="J11" s="37"/>
      <c r="K11" s="13"/>
    </row>
    <row r="12" spans="1:15" ht="15" customHeight="1" x14ac:dyDescent="0.25">
      <c r="A12" s="269"/>
      <c r="B12" s="40"/>
      <c r="C12" s="41" t="s">
        <v>26</v>
      </c>
      <c r="D12" s="49">
        <f>SUM(D7,D8,D9)</f>
        <v>41925000</v>
      </c>
      <c r="E12" s="49">
        <f>SUM(E7,E8,E9)</f>
        <v>39894741</v>
      </c>
      <c r="F12" s="49">
        <f>SUM(F7,F8,F9)</f>
        <v>41925000</v>
      </c>
      <c r="G12" s="49">
        <f>SUM(G7,G8,G9)</f>
        <v>39894741</v>
      </c>
      <c r="H12" s="50">
        <f t="shared" si="0"/>
        <v>-2030259</v>
      </c>
      <c r="I12" s="145">
        <f t="shared" si="1"/>
        <v>-4.8425974955277269</v>
      </c>
      <c r="J12" s="37"/>
      <c r="K12" s="13"/>
    </row>
    <row r="13" spans="1:15" ht="15" customHeight="1" x14ac:dyDescent="0.25">
      <c r="A13" s="264" t="s">
        <v>17</v>
      </c>
      <c r="B13" s="42" t="s">
        <v>27</v>
      </c>
      <c r="C13" s="43" t="s">
        <v>2</v>
      </c>
      <c r="D13" s="51" cm="1">
        <f t="array" ref="D13:G13">Pesca!B35:E35</f>
        <v>6695.68</v>
      </c>
      <c r="E13" s="52">
        <v>5635.63</v>
      </c>
      <c r="F13" s="53">
        <v>6695.68</v>
      </c>
      <c r="G13" s="54">
        <v>5635.63</v>
      </c>
      <c r="H13" s="53">
        <f>G13-F13</f>
        <v>-1060.0500000000002</v>
      </c>
      <c r="I13" s="146">
        <f t="shared" si="1"/>
        <v>-15.831849789715164</v>
      </c>
      <c r="J13" s="38"/>
      <c r="K13" s="13"/>
    </row>
    <row r="14" spans="1:15" ht="15" customHeight="1" x14ac:dyDescent="0.25">
      <c r="A14" s="264"/>
      <c r="B14" s="262" t="s">
        <v>28</v>
      </c>
      <c r="C14" s="43" t="s">
        <v>2</v>
      </c>
      <c r="D14" s="55" cm="1">
        <f t="array" ref="D14:G14">Avituallamiento!B35:E35</f>
        <v>894515</v>
      </c>
      <c r="E14" s="53">
        <v>936741</v>
      </c>
      <c r="F14" s="53">
        <v>894515</v>
      </c>
      <c r="G14" s="52">
        <v>936741</v>
      </c>
      <c r="H14" s="53">
        <f>G14-F14</f>
        <v>42226</v>
      </c>
      <c r="I14" s="142">
        <f t="shared" si="1"/>
        <v>4.7205468885373705</v>
      </c>
      <c r="J14" s="13"/>
      <c r="K14" s="13"/>
    </row>
    <row r="15" spans="1:15" ht="15" customHeight="1" x14ac:dyDescent="0.25">
      <c r="A15" s="264"/>
      <c r="B15" s="262"/>
      <c r="C15" s="36" t="s">
        <v>29</v>
      </c>
      <c r="D15" s="56" cm="1">
        <f t="array" ref="D15:G15">'Avi. combustibles'!B35:E35</f>
        <v>741318</v>
      </c>
      <c r="E15" s="57">
        <v>763295</v>
      </c>
      <c r="F15" s="58">
        <v>741318</v>
      </c>
      <c r="G15" s="58">
        <v>763295</v>
      </c>
      <c r="H15" s="56">
        <f>G15-F15</f>
        <v>21977</v>
      </c>
      <c r="I15" s="147">
        <f t="shared" si="1"/>
        <v>2.9645846991439555</v>
      </c>
      <c r="J15" s="13"/>
      <c r="K15" s="13"/>
      <c r="L15" s="39"/>
      <c r="O15" s="39"/>
    </row>
    <row r="16" spans="1:15" ht="15" customHeight="1" x14ac:dyDescent="0.25">
      <c r="A16" s="264"/>
      <c r="B16" s="42" t="s">
        <v>30</v>
      </c>
      <c r="C16" s="43" t="s">
        <v>2</v>
      </c>
      <c r="D16" s="59" cm="1">
        <f t="array" ref="D16:G16">'Tráfico interior'!B35:E35</f>
        <v>313242</v>
      </c>
      <c r="E16" s="60">
        <v>353626</v>
      </c>
      <c r="F16" s="51">
        <v>313242</v>
      </c>
      <c r="G16" s="52">
        <v>353626</v>
      </c>
      <c r="H16" s="53">
        <f>G16-F16</f>
        <v>40384</v>
      </c>
      <c r="I16" s="141">
        <f t="shared" si="1"/>
        <v>12.892268597442239</v>
      </c>
      <c r="J16" s="13"/>
      <c r="K16" s="13"/>
    </row>
    <row r="17" spans="1:14" ht="15" customHeight="1" x14ac:dyDescent="0.25">
      <c r="A17" s="264"/>
      <c r="B17" s="45"/>
      <c r="C17" s="45" t="s">
        <v>26</v>
      </c>
      <c r="D17" s="157">
        <f>SUM(D13,D14,D16)</f>
        <v>1214452.6800000002</v>
      </c>
      <c r="E17" s="158">
        <f t="shared" ref="E17:G17" si="3">SUM(E13,E14,E16)</f>
        <v>1296002.6299999999</v>
      </c>
      <c r="F17" s="158">
        <f t="shared" si="3"/>
        <v>1214452.6800000002</v>
      </c>
      <c r="G17" s="158">
        <f t="shared" si="3"/>
        <v>1296002.6299999999</v>
      </c>
      <c r="H17" s="159">
        <f>G17-F17</f>
        <v>81549.949999999721</v>
      </c>
      <c r="I17" s="145">
        <f t="shared" si="1"/>
        <v>6.7149549210924988</v>
      </c>
      <c r="J17" s="13"/>
      <c r="K17" s="13"/>
    </row>
    <row r="18" spans="1:14" ht="15" customHeight="1" x14ac:dyDescent="0.25">
      <c r="A18" s="265" t="s">
        <v>31</v>
      </c>
      <c r="B18" s="265"/>
      <c r="C18" s="265"/>
      <c r="D18" s="153">
        <f>D12+D17</f>
        <v>43139452.68</v>
      </c>
      <c r="E18" s="172">
        <f>E12+E17</f>
        <v>41190743.630000003</v>
      </c>
      <c r="F18" s="172">
        <f>F12+F17</f>
        <v>43139452.68</v>
      </c>
      <c r="G18" s="172">
        <f>G12+G17</f>
        <v>41190743.630000003</v>
      </c>
      <c r="H18" s="174">
        <f t="shared" si="0"/>
        <v>-1948709.049999997</v>
      </c>
      <c r="I18" s="173">
        <f t="shared" si="1"/>
        <v>-4.51723174249598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11419134</v>
      </c>
      <c r="E20" s="53">
        <v>11076921</v>
      </c>
      <c r="F20" s="53">
        <v>11419134</v>
      </c>
      <c r="G20" s="53">
        <v>11076921</v>
      </c>
      <c r="H20" s="61">
        <f>G20-F20</f>
        <v>-342213</v>
      </c>
      <c r="I20" s="62">
        <f t="shared" si="1"/>
        <v>-2.9968384642828454</v>
      </c>
      <c r="J20" s="13"/>
      <c r="K20" s="13"/>
      <c r="L20" s="13"/>
      <c r="M20" s="13"/>
    </row>
    <row r="21" spans="1:14" ht="15" customHeight="1" x14ac:dyDescent="0.25">
      <c r="A21" s="263"/>
      <c r="B21" s="262"/>
      <c r="C21" s="35" t="s">
        <v>24</v>
      </c>
      <c r="D21" s="63" cm="1">
        <f t="array" ref="D21:G21">'Mercan. contene. tránsito'!B35:E35</f>
        <v>9109507</v>
      </c>
      <c r="E21" s="63">
        <v>8408773</v>
      </c>
      <c r="F21" s="63">
        <v>9109507</v>
      </c>
      <c r="G21" s="63">
        <v>8408773</v>
      </c>
      <c r="H21" s="64">
        <f>G21-F21</f>
        <v>-700734</v>
      </c>
      <c r="I21" s="65">
        <f t="shared" si="1"/>
        <v>-7.6923372472297302</v>
      </c>
      <c r="J21" s="13"/>
      <c r="K21" s="13"/>
      <c r="L21" s="13"/>
      <c r="M21" s="13"/>
    </row>
    <row r="22" spans="1:14" ht="15" customHeight="1" x14ac:dyDescent="0.25">
      <c r="A22" s="263"/>
      <c r="B22" s="262" t="s">
        <v>33</v>
      </c>
      <c r="C22" s="42" t="s">
        <v>34</v>
      </c>
      <c r="D22" s="53" cm="1">
        <f t="array" ref="D22:G22">'Ro-Ro'!B35:E35</f>
        <v>5753134</v>
      </c>
      <c r="E22" s="53">
        <v>5238903</v>
      </c>
      <c r="F22" s="53">
        <v>5753134</v>
      </c>
      <c r="G22" s="53">
        <v>5238903</v>
      </c>
      <c r="H22" s="61">
        <f t="shared" ref="H22:H30" si="4">G22-F22</f>
        <v>-514231</v>
      </c>
      <c r="I22" s="62">
        <f t="shared" si="1"/>
        <v>-8.9382760770042893</v>
      </c>
      <c r="J22" s="13"/>
      <c r="K22" s="13"/>
      <c r="L22" s="13"/>
      <c r="M22" s="13"/>
    </row>
    <row r="23" spans="1:14" ht="15" customHeight="1" x14ac:dyDescent="0.25">
      <c r="A23" s="263"/>
      <c r="B23" s="262"/>
      <c r="C23" s="44" t="s">
        <v>35</v>
      </c>
      <c r="D23" s="63" cm="1">
        <f t="array" ref="D23:G23">'Ro-Ro UTIS'!B35:E35</f>
        <v>245467</v>
      </c>
      <c r="E23" s="63">
        <v>224529</v>
      </c>
      <c r="F23" s="63">
        <v>245467</v>
      </c>
      <c r="G23" s="63">
        <v>224529</v>
      </c>
      <c r="H23" s="64">
        <f t="shared" si="4"/>
        <v>-20938</v>
      </c>
      <c r="I23" s="65">
        <f t="shared" si="1"/>
        <v>-8.5298634847046628</v>
      </c>
      <c r="J23" s="13"/>
      <c r="K23" s="13"/>
      <c r="L23" s="13"/>
      <c r="M23" s="13"/>
    </row>
    <row r="24" spans="1:14" ht="15" customHeight="1" x14ac:dyDescent="0.25">
      <c r="A24" s="263"/>
      <c r="B24" s="262" t="s">
        <v>36</v>
      </c>
      <c r="C24" s="42" t="s">
        <v>2</v>
      </c>
      <c r="D24" s="53" cm="1">
        <f t="array" ref="D24:G24">TEUS!B35:E35</f>
        <v>1415917.25</v>
      </c>
      <c r="E24" s="53">
        <v>1369289.75</v>
      </c>
      <c r="F24" s="53">
        <v>1415917.25</v>
      </c>
      <c r="G24" s="53">
        <v>1369289.75</v>
      </c>
      <c r="H24" s="61">
        <f t="shared" si="4"/>
        <v>-46627.5</v>
      </c>
      <c r="I24" s="62">
        <f t="shared" si="1"/>
        <v>-3.2930949884253522</v>
      </c>
      <c r="J24" s="13"/>
      <c r="K24" s="13"/>
      <c r="L24" s="13"/>
      <c r="M24" s="13"/>
    </row>
    <row r="25" spans="1:14" ht="15" customHeight="1" x14ac:dyDescent="0.25">
      <c r="A25" s="263"/>
      <c r="B25" s="262"/>
      <c r="C25" s="35" t="s">
        <v>40</v>
      </c>
      <c r="D25" s="63" cm="1">
        <f t="array" ref="D25:G25">'TEUS tránsito'!B35:E35</f>
        <v>749710</v>
      </c>
      <c r="E25" s="63">
        <v>732943</v>
      </c>
      <c r="F25" s="63">
        <v>749710</v>
      </c>
      <c r="G25" s="63">
        <v>732943</v>
      </c>
      <c r="H25" s="64">
        <f t="shared" si="4"/>
        <v>-16767</v>
      </c>
      <c r="I25" s="65">
        <f t="shared" si="1"/>
        <v>-2.2364647663763293</v>
      </c>
      <c r="J25" s="13"/>
      <c r="K25" s="13"/>
      <c r="L25" s="13"/>
      <c r="M25" s="13"/>
    </row>
    <row r="26" spans="1:14" ht="15" customHeight="1" x14ac:dyDescent="0.25">
      <c r="A26" s="263"/>
      <c r="B26" s="262"/>
      <c r="C26" s="35" t="s">
        <v>171</v>
      </c>
      <c r="D26" s="63" cm="1">
        <f t="array" ref="D26:G26">'TEUS nacional'!B35:E35</f>
        <v>169266</v>
      </c>
      <c r="E26" s="63">
        <v>155245.25</v>
      </c>
      <c r="F26" s="63">
        <v>169266</v>
      </c>
      <c r="G26" s="63">
        <v>155245.25</v>
      </c>
      <c r="H26" s="64">
        <f t="shared" si="4"/>
        <v>-14020.75</v>
      </c>
      <c r="I26" s="65">
        <f t="shared" si="1"/>
        <v>-8.2832642113596364</v>
      </c>
      <c r="J26" s="13"/>
      <c r="K26" s="13"/>
      <c r="L26" s="13"/>
      <c r="M26" s="13"/>
    </row>
    <row r="27" spans="1:14" ht="15" customHeight="1" x14ac:dyDescent="0.25">
      <c r="A27" s="263"/>
      <c r="B27" s="262"/>
      <c r="C27" s="35" t="s">
        <v>170</v>
      </c>
      <c r="D27" s="63" cm="1">
        <f t="array" ref="D27:G27">'TEUS exterior'!B35:E35</f>
        <v>496941.25</v>
      </c>
      <c r="E27" s="63">
        <v>481101.5</v>
      </c>
      <c r="F27" s="63">
        <v>496941.25</v>
      </c>
      <c r="G27" s="63">
        <v>481101.5</v>
      </c>
      <c r="H27" s="64">
        <f t="shared" si="4"/>
        <v>-15839.75</v>
      </c>
      <c r="I27" s="65">
        <f t="shared" si="1"/>
        <v>-3.1874492206070641</v>
      </c>
      <c r="J27" s="13"/>
      <c r="K27" s="13"/>
      <c r="L27" s="13"/>
      <c r="M27" s="13"/>
    </row>
    <row r="28" spans="1:14" ht="15" customHeight="1" x14ac:dyDescent="0.25">
      <c r="A28" s="263"/>
      <c r="B28" s="262" t="s">
        <v>37</v>
      </c>
      <c r="C28" s="42" t="s">
        <v>41</v>
      </c>
      <c r="D28" s="53" cm="1">
        <f t="array" ref="D28:G28">'Buques número'!B35:E35</f>
        <v>12215</v>
      </c>
      <c r="E28" s="53">
        <v>11199</v>
      </c>
      <c r="F28" s="53">
        <v>12215</v>
      </c>
      <c r="G28" s="53">
        <v>11199</v>
      </c>
      <c r="H28" s="61">
        <f t="shared" si="4"/>
        <v>-1016</v>
      </c>
      <c r="I28" s="62">
        <f t="shared" si="1"/>
        <v>-8.3176422431436805</v>
      </c>
      <c r="J28" s="13"/>
      <c r="K28" s="13"/>
      <c r="L28" s="13"/>
      <c r="M28" s="13"/>
    </row>
    <row r="29" spans="1:14" ht="15" customHeight="1" x14ac:dyDescent="0.25">
      <c r="A29" s="263"/>
      <c r="B29" s="262"/>
      <c r="C29" s="42" t="s">
        <v>42</v>
      </c>
      <c r="D29" s="53" cm="1">
        <f t="array" ref="D29:G29">'Buques GT'!B35:E35</f>
        <v>201429081</v>
      </c>
      <c r="E29" s="53">
        <v>194485281</v>
      </c>
      <c r="F29" s="53">
        <v>201429081</v>
      </c>
      <c r="G29" s="53">
        <v>194485281</v>
      </c>
      <c r="H29" s="61">
        <f t="shared" si="4"/>
        <v>-6943800</v>
      </c>
      <c r="I29" s="62">
        <f t="shared" si="1"/>
        <v>-3.4472678748904144</v>
      </c>
      <c r="J29" s="13"/>
      <c r="K29" s="13"/>
      <c r="L29" s="13"/>
      <c r="M29" s="13"/>
    </row>
    <row r="30" spans="1:14" ht="15" customHeight="1" x14ac:dyDescent="0.25">
      <c r="A30" s="263"/>
      <c r="B30" s="262"/>
      <c r="C30" s="35" t="s">
        <v>43</v>
      </c>
      <c r="D30" s="63" cm="1">
        <f t="array" ref="D30:G30">Cruceros!B35:E35</f>
        <v>282</v>
      </c>
      <c r="E30" s="63">
        <v>333</v>
      </c>
      <c r="F30" s="63">
        <v>282</v>
      </c>
      <c r="G30" s="63">
        <v>333</v>
      </c>
      <c r="H30" s="64">
        <f t="shared" si="4"/>
        <v>51</v>
      </c>
      <c r="I30" s="65">
        <f t="shared" si="1"/>
        <v>18.085106382978722</v>
      </c>
      <c r="J30" s="13"/>
      <c r="K30" s="13"/>
      <c r="L30" s="13"/>
      <c r="M30" s="13"/>
    </row>
    <row r="31" spans="1:14" ht="15" customHeight="1" x14ac:dyDescent="0.25">
      <c r="A31" s="263"/>
      <c r="B31" s="262" t="s">
        <v>38</v>
      </c>
      <c r="C31" s="42" t="s">
        <v>2</v>
      </c>
      <c r="D31" s="53" cm="1">
        <f t="array" ref="D31:G31">'Pasajeros total'!B35:E35</f>
        <v>2399192</v>
      </c>
      <c r="E31" s="53">
        <v>2413931</v>
      </c>
      <c r="F31" s="53">
        <v>2399192</v>
      </c>
      <c r="G31" s="53">
        <v>2413931</v>
      </c>
      <c r="H31" s="61">
        <f>G31-F31</f>
        <v>14739</v>
      </c>
      <c r="I31" s="62">
        <f>((G31*100/F31)-100)</f>
        <v>0.61433182504777051</v>
      </c>
      <c r="J31" s="13"/>
      <c r="K31" s="13"/>
      <c r="L31" s="13"/>
      <c r="M31" s="13"/>
    </row>
    <row r="32" spans="1:14" ht="15" customHeight="1" x14ac:dyDescent="0.25">
      <c r="A32" s="263"/>
      <c r="B32" s="262"/>
      <c r="C32" s="35" t="s">
        <v>44</v>
      </c>
      <c r="D32" s="63" cm="1">
        <f t="array" ref="D32:G32">'Pasajeros regulares'!B35:E35</f>
        <v>1594145</v>
      </c>
      <c r="E32" s="63">
        <v>1505673</v>
      </c>
      <c r="F32" s="63">
        <v>1594145</v>
      </c>
      <c r="G32" s="63">
        <v>1505673</v>
      </c>
      <c r="H32" s="64">
        <f>G32-F32</f>
        <v>-88472</v>
      </c>
      <c r="I32" s="65">
        <f>((G32*100/F32)-100)</f>
        <v>-5.5498088316934826</v>
      </c>
      <c r="J32" s="13"/>
      <c r="K32" s="13"/>
      <c r="L32" s="13"/>
      <c r="M32" s="13"/>
    </row>
    <row r="33" spans="1:13" ht="15" customHeight="1" x14ac:dyDescent="0.25">
      <c r="A33" s="263"/>
      <c r="B33" s="262"/>
      <c r="C33" s="35" t="s">
        <v>45</v>
      </c>
      <c r="D33" s="63" cm="1">
        <f t="array" ref="D33:G33">'Pasajeros crucero'!B35:E35</f>
        <v>805047</v>
      </c>
      <c r="E33" s="63">
        <v>908258</v>
      </c>
      <c r="F33" s="63">
        <v>805047</v>
      </c>
      <c r="G33" s="63">
        <v>908258</v>
      </c>
      <c r="H33" s="64">
        <f>G33-F33</f>
        <v>103211</v>
      </c>
      <c r="I33" s="65">
        <f>((G33*100/F33)-100)</f>
        <v>12.820493710305115</v>
      </c>
      <c r="J33" s="13"/>
      <c r="K33" s="13"/>
      <c r="L33" s="13"/>
      <c r="M33" s="13"/>
    </row>
    <row r="34" spans="1:13" ht="15" customHeight="1" x14ac:dyDescent="0.25">
      <c r="A34" s="263"/>
      <c r="B34" s="262" t="s">
        <v>39</v>
      </c>
      <c r="C34" s="42" t="s">
        <v>46</v>
      </c>
      <c r="D34" s="53" cm="1">
        <f t="array" ref="D34:G34">'Automóviles régimen pasaje'!B35:E35</f>
        <v>454865</v>
      </c>
      <c r="E34" s="53">
        <v>437767</v>
      </c>
      <c r="F34" s="53">
        <v>454865</v>
      </c>
      <c r="G34" s="53">
        <v>437767</v>
      </c>
      <c r="H34" s="61">
        <f>G34-F34</f>
        <v>-17098</v>
      </c>
      <c r="I34" s="62">
        <f>((G34*100/F34)-100)</f>
        <v>-3.7589174810108545</v>
      </c>
      <c r="J34" s="13"/>
      <c r="K34" s="13"/>
      <c r="L34" s="13"/>
      <c r="M34" s="13"/>
    </row>
    <row r="35" spans="1:13" ht="15" customHeight="1" x14ac:dyDescent="0.25">
      <c r="A35" s="263"/>
      <c r="B35" s="262"/>
      <c r="C35" s="42" t="s">
        <v>164</v>
      </c>
      <c r="D35" s="53" cm="1">
        <f t="array" ref="D35:G35">'Automóviles régimen mercancía'!B35:E35</f>
        <v>194810</v>
      </c>
      <c r="E35" s="53">
        <v>207775</v>
      </c>
      <c r="F35" s="53">
        <v>194810</v>
      </c>
      <c r="G35" s="53">
        <v>207775</v>
      </c>
      <c r="H35" s="61">
        <f>G35-F35</f>
        <v>12965</v>
      </c>
      <c r="I35" s="62">
        <f>((G35*100/F35)-100)</f>
        <v>6.6552025050048798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775A4-16E7-417B-8AF5-4B729371893D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3946</v>
      </c>
      <c r="C8" s="189">
        <v>6193</v>
      </c>
      <c r="D8" s="189">
        <v>3946</v>
      </c>
      <c r="E8" s="189">
        <v>6193</v>
      </c>
      <c r="F8" s="190">
        <v>56.943740496705523</v>
      </c>
      <c r="G8" s="6"/>
    </row>
    <row r="9" spans="1:14" ht="15.6" customHeight="1" x14ac:dyDescent="0.25">
      <c r="A9" s="188" t="s">
        <v>8</v>
      </c>
      <c r="B9" s="189">
        <v>12275</v>
      </c>
      <c r="C9" s="189">
        <v>11030</v>
      </c>
      <c r="D9" s="189">
        <v>12275</v>
      </c>
      <c r="E9" s="189">
        <v>11030</v>
      </c>
      <c r="F9" s="190">
        <v>-10.14256619144602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92495</v>
      </c>
      <c r="C11" s="189">
        <v>89951</v>
      </c>
      <c r="D11" s="189">
        <v>92495</v>
      </c>
      <c r="E11" s="189">
        <v>89951</v>
      </c>
      <c r="F11" s="190">
        <v>-2.7504189415644049</v>
      </c>
    </row>
    <row r="12" spans="1:14" ht="15.6" customHeight="1" x14ac:dyDescent="0.25">
      <c r="A12" s="188" t="s">
        <v>6</v>
      </c>
      <c r="B12" s="189">
        <v>1569</v>
      </c>
      <c r="C12" s="189">
        <v>1817</v>
      </c>
      <c r="D12" s="189">
        <v>1569</v>
      </c>
      <c r="E12" s="189">
        <v>1817</v>
      </c>
      <c r="F12" s="190">
        <v>15.80624601657107</v>
      </c>
    </row>
    <row r="13" spans="1:14" ht="15.6" customHeight="1" x14ac:dyDescent="0.25">
      <c r="A13" s="188" t="s">
        <v>175</v>
      </c>
      <c r="B13" s="189">
        <v>65908</v>
      </c>
      <c r="C13" s="189">
        <v>60530</v>
      </c>
      <c r="D13" s="189">
        <v>65908</v>
      </c>
      <c r="E13" s="189">
        <v>60530</v>
      </c>
      <c r="F13" s="190">
        <v>-8.1598591976694763</v>
      </c>
    </row>
    <row r="14" spans="1:14" ht="15.6" customHeight="1" x14ac:dyDescent="0.25">
      <c r="A14" s="188" t="s">
        <v>148</v>
      </c>
      <c r="B14" s="189">
        <v>23870</v>
      </c>
      <c r="C14" s="189">
        <v>24957</v>
      </c>
      <c r="D14" s="189">
        <v>23870</v>
      </c>
      <c r="E14" s="189">
        <v>24957</v>
      </c>
      <c r="F14" s="190">
        <v>4.5538332635106826</v>
      </c>
    </row>
    <row r="15" spans="1:14" ht="15.6" customHeight="1" x14ac:dyDescent="0.25">
      <c r="A15" s="188" t="s">
        <v>145</v>
      </c>
      <c r="B15" s="189">
        <v>1952</v>
      </c>
      <c r="C15" s="189">
        <v>1966</v>
      </c>
      <c r="D15" s="189">
        <v>1952</v>
      </c>
      <c r="E15" s="189">
        <v>1966</v>
      </c>
      <c r="F15" s="190">
        <v>0.71721311475410232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39466</v>
      </c>
      <c r="C18" s="189">
        <v>30557</v>
      </c>
      <c r="D18" s="189">
        <v>39466</v>
      </c>
      <c r="E18" s="189">
        <v>30557</v>
      </c>
      <c r="F18" s="190">
        <v>-22.573861044950078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1759</v>
      </c>
      <c r="C21" s="189">
        <v>1818</v>
      </c>
      <c r="D21" s="189">
        <v>1759</v>
      </c>
      <c r="E21" s="189">
        <v>1818</v>
      </c>
      <c r="F21" s="190">
        <v>3.3541785105173432</v>
      </c>
    </row>
    <row r="22" spans="1:7" ht="15.6" customHeight="1" x14ac:dyDescent="0.25">
      <c r="A22" s="188" t="s">
        <v>146</v>
      </c>
      <c r="B22" s="189">
        <v>43718</v>
      </c>
      <c r="C22" s="189">
        <v>40388</v>
      </c>
      <c r="D22" s="189">
        <v>43718</v>
      </c>
      <c r="E22" s="189">
        <v>40388</v>
      </c>
      <c r="F22" s="190">
        <v>-7.6169998627567574</v>
      </c>
    </row>
    <row r="23" spans="1:7" ht="15.6" customHeight="1" x14ac:dyDescent="0.25">
      <c r="A23" s="188" t="s">
        <v>165</v>
      </c>
      <c r="B23" s="189">
        <v>5891</v>
      </c>
      <c r="C23" s="189">
        <v>6543</v>
      </c>
      <c r="D23" s="189">
        <v>5891</v>
      </c>
      <c r="E23" s="189">
        <v>6543</v>
      </c>
      <c r="F23" s="190">
        <v>11.067730436258699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10620</v>
      </c>
      <c r="C25" s="189">
        <v>12688</v>
      </c>
      <c r="D25" s="189">
        <v>10620</v>
      </c>
      <c r="E25" s="189">
        <v>12688</v>
      </c>
      <c r="F25" s="190">
        <v>19.472693032015069</v>
      </c>
    </row>
    <row r="26" spans="1:7" ht="15.6" customHeight="1" x14ac:dyDescent="0.25">
      <c r="A26" s="188" t="s">
        <v>152</v>
      </c>
      <c r="B26" s="189">
        <v>2112</v>
      </c>
      <c r="C26" s="189">
        <v>3096</v>
      </c>
      <c r="D26" s="189">
        <v>2112</v>
      </c>
      <c r="E26" s="189">
        <v>3096</v>
      </c>
      <c r="F26" s="190">
        <v>46.590909090909093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130692</v>
      </c>
      <c r="C28" s="189">
        <v>126302</v>
      </c>
      <c r="D28" s="189">
        <v>130692</v>
      </c>
      <c r="E28" s="189">
        <v>126302</v>
      </c>
      <c r="F28" s="190">
        <v>-3.3590426345912472</v>
      </c>
    </row>
    <row r="29" spans="1:7" ht="15.6" customHeight="1" x14ac:dyDescent="0.25">
      <c r="A29" s="188" t="s">
        <v>178</v>
      </c>
      <c r="B29" s="189">
        <v>2872</v>
      </c>
      <c r="C29" s="189">
        <v>2506</v>
      </c>
      <c r="D29" s="189">
        <v>2872</v>
      </c>
      <c r="E29" s="189">
        <v>2506</v>
      </c>
      <c r="F29" s="190">
        <v>-12.74373259052925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15720</v>
      </c>
      <c r="C32" s="189">
        <v>17425</v>
      </c>
      <c r="D32" s="189">
        <v>15720</v>
      </c>
      <c r="E32" s="189">
        <v>17425</v>
      </c>
      <c r="F32" s="190">
        <v>10.84605597964376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454865</v>
      </c>
      <c r="C35" s="77">
        <f>SUM(C7:C34)</f>
        <v>437767</v>
      </c>
      <c r="D35" s="178">
        <f>SUM(D7:D34)</f>
        <v>454865</v>
      </c>
      <c r="E35" s="178">
        <f>SUM(E7:E34)</f>
        <v>437767</v>
      </c>
      <c r="F35" s="140">
        <f>E35*100/D35-100</f>
        <v>-3.7589174810108545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E462A-077D-4FCF-880C-9244C3C1BEB1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544</v>
      </c>
      <c r="C8" s="189">
        <v>349</v>
      </c>
      <c r="D8" s="189">
        <v>544</v>
      </c>
      <c r="E8" s="189">
        <v>349</v>
      </c>
      <c r="F8" s="190">
        <v>-35.845588235294123</v>
      </c>
      <c r="G8" s="6"/>
    </row>
    <row r="9" spans="1:14" ht="15.6" customHeight="1" x14ac:dyDescent="0.25">
      <c r="A9" s="188" t="s">
        <v>8</v>
      </c>
      <c r="B9" s="189">
        <v>604</v>
      </c>
      <c r="C9" s="189">
        <v>191</v>
      </c>
      <c r="D9" s="189">
        <v>604</v>
      </c>
      <c r="E9" s="189">
        <v>191</v>
      </c>
      <c r="F9" s="190">
        <v>-68.377483443708613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449</v>
      </c>
      <c r="C11" s="189">
        <v>459</v>
      </c>
      <c r="D11" s="189">
        <v>449</v>
      </c>
      <c r="E11" s="189">
        <v>459</v>
      </c>
      <c r="F11" s="190">
        <v>2.2271714922049028</v>
      </c>
    </row>
    <row r="12" spans="1:14" ht="15.6" customHeight="1" x14ac:dyDescent="0.25">
      <c r="A12" s="188" t="s">
        <v>6</v>
      </c>
      <c r="B12" s="189">
        <v>1258</v>
      </c>
      <c r="C12" s="189">
        <v>1072</v>
      </c>
      <c r="D12" s="189">
        <v>1258</v>
      </c>
      <c r="E12" s="189">
        <v>1072</v>
      </c>
      <c r="F12" s="190">
        <v>-14.78537360890301</v>
      </c>
    </row>
    <row r="13" spans="1:14" ht="15.6" customHeight="1" x14ac:dyDescent="0.25">
      <c r="A13" s="188" t="s">
        <v>175</v>
      </c>
      <c r="B13" s="189">
        <v>5542</v>
      </c>
      <c r="C13" s="189">
        <v>5498</v>
      </c>
      <c r="D13" s="189">
        <v>5542</v>
      </c>
      <c r="E13" s="189">
        <v>5498</v>
      </c>
      <c r="F13" s="190">
        <v>-0.79393720678454827</v>
      </c>
    </row>
    <row r="14" spans="1:14" ht="15.6" customHeight="1" x14ac:dyDescent="0.25">
      <c r="A14" s="188" t="s">
        <v>148</v>
      </c>
      <c r="B14" s="189">
        <v>42823</v>
      </c>
      <c r="C14" s="189">
        <v>42779</v>
      </c>
      <c r="D14" s="189">
        <v>42823</v>
      </c>
      <c r="E14" s="189">
        <v>42779</v>
      </c>
      <c r="F14" s="190">
        <v>-0.1027485229899838</v>
      </c>
    </row>
    <row r="15" spans="1:14" ht="15.6" customHeight="1" x14ac:dyDescent="0.25">
      <c r="A15" s="188" t="s">
        <v>145</v>
      </c>
      <c r="B15" s="189">
        <v>826</v>
      </c>
      <c r="C15" s="189">
        <v>689</v>
      </c>
      <c r="D15" s="189">
        <v>826</v>
      </c>
      <c r="E15" s="189">
        <v>689</v>
      </c>
      <c r="F15" s="190">
        <v>-16.585956416464899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8</v>
      </c>
      <c r="C17" s="189">
        <v>39</v>
      </c>
      <c r="D17" s="189">
        <v>8</v>
      </c>
      <c r="E17" s="189">
        <v>39</v>
      </c>
      <c r="F17" s="190">
        <v>387.5</v>
      </c>
      <c r="G17" s="2"/>
    </row>
    <row r="18" spans="1:7" ht="15.6" customHeight="1" x14ac:dyDescent="0.25">
      <c r="A18" s="188" t="s">
        <v>147</v>
      </c>
      <c r="B18" s="189">
        <v>93</v>
      </c>
      <c r="C18" s="189">
        <v>408</v>
      </c>
      <c r="D18" s="189">
        <v>93</v>
      </c>
      <c r="E18" s="189">
        <v>408</v>
      </c>
      <c r="F18" s="190">
        <v>338.70967741935482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13</v>
      </c>
      <c r="C20" s="189">
        <v>1</v>
      </c>
      <c r="D20" s="189">
        <v>13</v>
      </c>
      <c r="E20" s="189">
        <v>1</v>
      </c>
      <c r="F20" s="190">
        <v>-92.307692307692307</v>
      </c>
    </row>
    <row r="21" spans="1:7" ht="15.6" customHeight="1" x14ac:dyDescent="0.25">
      <c r="A21" s="188" t="s">
        <v>149</v>
      </c>
      <c r="B21" s="189">
        <v>840</v>
      </c>
      <c r="C21" s="189">
        <v>2894</v>
      </c>
      <c r="D21" s="189">
        <v>840</v>
      </c>
      <c r="E21" s="189">
        <v>2894</v>
      </c>
      <c r="F21" s="190">
        <v>244.52380952380949</v>
      </c>
    </row>
    <row r="22" spans="1:7" ht="15.6" customHeight="1" x14ac:dyDescent="0.25">
      <c r="A22" s="188" t="s">
        <v>146</v>
      </c>
      <c r="B22" s="189">
        <v>8586</v>
      </c>
      <c r="C22" s="189">
        <v>11886</v>
      </c>
      <c r="D22" s="189">
        <v>8586</v>
      </c>
      <c r="E22" s="189">
        <v>11886</v>
      </c>
      <c r="F22" s="190">
        <v>38.434661076170499</v>
      </c>
    </row>
    <row r="23" spans="1:7" ht="15.6" customHeight="1" x14ac:dyDescent="0.25">
      <c r="A23" s="188" t="s">
        <v>165</v>
      </c>
      <c r="B23" s="189">
        <v>7890</v>
      </c>
      <c r="C23" s="189">
        <v>7622</v>
      </c>
      <c r="D23" s="189">
        <v>7890</v>
      </c>
      <c r="E23" s="189">
        <v>7622</v>
      </c>
      <c r="F23" s="190">
        <v>-3.3967046894803592</v>
      </c>
    </row>
    <row r="24" spans="1:7" ht="15.6" customHeight="1" x14ac:dyDescent="0.25">
      <c r="A24" s="188" t="s">
        <v>141</v>
      </c>
      <c r="B24" s="189">
        <v>5</v>
      </c>
      <c r="C24" s="189">
        <v>33</v>
      </c>
      <c r="D24" s="189">
        <v>5</v>
      </c>
      <c r="E24" s="189">
        <v>33</v>
      </c>
      <c r="F24" s="190">
        <v>560</v>
      </c>
    </row>
    <row r="25" spans="1:7" ht="15.6" customHeight="1" x14ac:dyDescent="0.25">
      <c r="A25" s="188" t="s">
        <v>140</v>
      </c>
      <c r="B25" s="189">
        <v>181</v>
      </c>
      <c r="C25" s="189">
        <v>133</v>
      </c>
      <c r="D25" s="189">
        <v>181</v>
      </c>
      <c r="E25" s="189">
        <v>133</v>
      </c>
      <c r="F25" s="190">
        <v>-26.519337016574578</v>
      </c>
    </row>
    <row r="26" spans="1:7" ht="15.6" customHeight="1" x14ac:dyDescent="0.25">
      <c r="A26" s="188" t="s">
        <v>152</v>
      </c>
      <c r="B26" s="189">
        <v>4</v>
      </c>
      <c r="C26" s="189">
        <v>1</v>
      </c>
      <c r="D26" s="189">
        <v>4</v>
      </c>
      <c r="E26" s="189">
        <v>1</v>
      </c>
      <c r="F26" s="190">
        <v>-75</v>
      </c>
    </row>
    <row r="27" spans="1:7" ht="15.6" customHeight="1" x14ac:dyDescent="0.25">
      <c r="A27" s="188" t="s">
        <v>173</v>
      </c>
      <c r="B27" s="189">
        <v>11380</v>
      </c>
      <c r="C27" s="189">
        <v>12460</v>
      </c>
      <c r="D27" s="189">
        <v>11380</v>
      </c>
      <c r="E27" s="189">
        <v>12460</v>
      </c>
      <c r="F27" s="190">
        <v>9.4903339191564129</v>
      </c>
    </row>
    <row r="28" spans="1:7" ht="15.6" customHeight="1" x14ac:dyDescent="0.25">
      <c r="A28" s="188" t="s">
        <v>177</v>
      </c>
      <c r="B28" s="189">
        <v>6878</v>
      </c>
      <c r="C28" s="189">
        <v>5339</v>
      </c>
      <c r="D28" s="189">
        <v>6878</v>
      </c>
      <c r="E28" s="189">
        <v>5339</v>
      </c>
      <c r="F28" s="190">
        <v>-22.375690607734811</v>
      </c>
    </row>
    <row r="29" spans="1:7" ht="15.6" customHeight="1" x14ac:dyDescent="0.25">
      <c r="A29" s="188" t="s">
        <v>178</v>
      </c>
      <c r="B29" s="189">
        <v>14737</v>
      </c>
      <c r="C29" s="189">
        <v>18290</v>
      </c>
      <c r="D29" s="189">
        <v>14737</v>
      </c>
      <c r="E29" s="189">
        <v>18290</v>
      </c>
      <c r="F29" s="190">
        <v>24.109384542308479</v>
      </c>
    </row>
    <row r="30" spans="1:7" ht="15.6" customHeight="1" x14ac:dyDescent="0.25">
      <c r="A30" s="188" t="s">
        <v>179</v>
      </c>
      <c r="B30" s="189">
        <v>479</v>
      </c>
      <c r="C30" s="189">
        <v>2090</v>
      </c>
      <c r="D30" s="189">
        <v>479</v>
      </c>
      <c r="E30" s="189">
        <v>2090</v>
      </c>
      <c r="F30" s="190">
        <v>336.32567849686848</v>
      </c>
    </row>
    <row r="31" spans="1:7" ht="15.6" customHeight="1" x14ac:dyDescent="0.25">
      <c r="A31" s="188" t="s">
        <v>180</v>
      </c>
      <c r="B31" s="189">
        <v>18942</v>
      </c>
      <c r="C31" s="189">
        <v>20523</v>
      </c>
      <c r="D31" s="189">
        <v>18942</v>
      </c>
      <c r="E31" s="189">
        <v>20523</v>
      </c>
      <c r="F31" s="190">
        <v>8.3465315172632302</v>
      </c>
    </row>
    <row r="32" spans="1:7" ht="15.6" customHeight="1" x14ac:dyDescent="0.25">
      <c r="A32" s="188" t="s">
        <v>181</v>
      </c>
      <c r="B32" s="189">
        <v>38523</v>
      </c>
      <c r="C32" s="189">
        <v>35803</v>
      </c>
      <c r="D32" s="189">
        <v>38523</v>
      </c>
      <c r="E32" s="189">
        <v>35803</v>
      </c>
      <c r="F32" s="190">
        <v>-7.0607169742751088</v>
      </c>
    </row>
    <row r="33" spans="1:6" ht="15.6" customHeight="1" x14ac:dyDescent="0.25">
      <c r="A33" s="188" t="s">
        <v>182</v>
      </c>
      <c r="B33" s="189">
        <v>34202</v>
      </c>
      <c r="C33" s="189">
        <v>39204</v>
      </c>
      <c r="D33" s="189">
        <v>34202</v>
      </c>
      <c r="E33" s="189">
        <v>39204</v>
      </c>
      <c r="F33" s="190">
        <v>14.624875738260929</v>
      </c>
    </row>
    <row r="34" spans="1:6" ht="15.6" customHeight="1" x14ac:dyDescent="0.25">
      <c r="A34" s="188" t="s">
        <v>183</v>
      </c>
      <c r="B34" s="189">
        <v>3</v>
      </c>
      <c r="C34" s="189">
        <v>12</v>
      </c>
      <c r="D34" s="189">
        <v>3</v>
      </c>
      <c r="E34" s="189">
        <v>12</v>
      </c>
      <c r="F34" s="190">
        <v>300</v>
      </c>
    </row>
    <row r="35" spans="1:6" ht="15.6" customHeight="1" x14ac:dyDescent="0.25">
      <c r="A35" s="156" t="s">
        <v>153</v>
      </c>
      <c r="B35" s="76">
        <f>SUM(B7:B34)</f>
        <v>194810</v>
      </c>
      <c r="C35" s="77">
        <f>SUM(C7:C34)</f>
        <v>207775</v>
      </c>
      <c r="D35" s="76">
        <f>SUM(D7:D34)</f>
        <v>194810</v>
      </c>
      <c r="E35" s="78">
        <f>SUM(E7:E34)</f>
        <v>207775</v>
      </c>
      <c r="F35" s="140">
        <f>E35*100/D35-100</f>
        <v>6.6552025050048798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8E13-567E-44B0-BD4F-1E3F40BF9D4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 x14ac:dyDescent="0.25">
      <c r="A1" s="191"/>
      <c r="B1" s="192"/>
      <c r="C1" s="192"/>
      <c r="D1" s="193"/>
      <c r="E1" s="194"/>
      <c r="F1" s="193"/>
      <c r="H1" s="196"/>
      <c r="J1" s="196"/>
      <c r="K1" s="196"/>
    </row>
    <row r="2" spans="1:11" x14ac:dyDescent="0.25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 x14ac:dyDescent="0.25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 x14ac:dyDescent="0.25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 x14ac:dyDescent="0.25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 x14ac:dyDescent="0.25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 x14ac:dyDescent="0.25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 x14ac:dyDescent="0.25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 x14ac:dyDescent="0.25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 x14ac:dyDescent="0.25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 x14ac:dyDescent="0.25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 x14ac:dyDescent="0.25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 x14ac:dyDescent="0.25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 x14ac:dyDescent="0.25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 x14ac:dyDescent="0.25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 x14ac:dyDescent="0.25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 x14ac:dyDescent="0.25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 x14ac:dyDescent="0.25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 x14ac:dyDescent="0.25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 x14ac:dyDescent="0.25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 x14ac:dyDescent="0.25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 x14ac:dyDescent="0.25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 x14ac:dyDescent="0.25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 x14ac:dyDescent="0.25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 x14ac:dyDescent="0.25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 x14ac:dyDescent="0.25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 x14ac:dyDescent="0.25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9" x14ac:dyDescent="0.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 ht="17.25" x14ac:dyDescent="0.35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 x14ac:dyDescent="0.25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 x14ac:dyDescent="0.25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 x14ac:dyDescent="0.25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 x14ac:dyDescent="0.25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 x14ac:dyDescent="0.25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 x14ac:dyDescent="0.25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 x14ac:dyDescent="0.25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 x14ac:dyDescent="0.25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 x14ac:dyDescent="0.25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 x14ac:dyDescent="0.25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 x14ac:dyDescent="0.25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 x14ac:dyDescent="0.25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 x14ac:dyDescent="0.25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 x14ac:dyDescent="0.25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 x14ac:dyDescent="0.25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 x14ac:dyDescent="0.25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 x14ac:dyDescent="0.25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 x14ac:dyDescent="0.25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 x14ac:dyDescent="0.25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 x14ac:dyDescent="0.25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C70D-3C5B-45F7-9434-615704C1E902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27" ht="15.6" customHeight="1" x14ac:dyDescent="0.25">
      <c r="A7" s="213" t="s">
        <v>18</v>
      </c>
      <c r="B7" s="214">
        <v>484985</v>
      </c>
      <c r="C7" s="214">
        <v>509189</v>
      </c>
      <c r="D7" s="214">
        <v>484985</v>
      </c>
      <c r="E7" s="214">
        <v>509189</v>
      </c>
      <c r="F7" s="215">
        <v>4.9906698145303494</v>
      </c>
      <c r="G7" s="6"/>
    </row>
    <row r="8" spans="1:27" s="33" customFormat="1" ht="15.6" customHeight="1" x14ac:dyDescent="0.2">
      <c r="A8" s="213" t="s">
        <v>11</v>
      </c>
      <c r="B8" s="214">
        <v>78717</v>
      </c>
      <c r="C8" s="214">
        <v>21181</v>
      </c>
      <c r="D8" s="214">
        <v>78717</v>
      </c>
      <c r="E8" s="214">
        <v>21181</v>
      </c>
      <c r="F8" s="215">
        <v>-73.092216420849368</v>
      </c>
      <c r="G8" s="216"/>
    </row>
    <row r="9" spans="1:27" ht="15.6" customHeight="1" x14ac:dyDescent="0.25">
      <c r="A9" s="213" t="s">
        <v>8</v>
      </c>
      <c r="B9" s="214">
        <v>69081</v>
      </c>
      <c r="C9" s="214">
        <v>44772</v>
      </c>
      <c r="D9" s="214">
        <v>69081</v>
      </c>
      <c r="E9" s="214">
        <v>44772</v>
      </c>
      <c r="F9" s="215">
        <v>-35.189125808833111</v>
      </c>
      <c r="G9" s="6"/>
    </row>
    <row r="10" spans="1:27" ht="15.6" customHeight="1" x14ac:dyDescent="0.25">
      <c r="A10" s="213" t="s">
        <v>10</v>
      </c>
      <c r="B10" s="214">
        <v>159708</v>
      </c>
      <c r="C10" s="214">
        <v>264318</v>
      </c>
      <c r="D10" s="214">
        <v>159708</v>
      </c>
      <c r="E10" s="214">
        <v>264318</v>
      </c>
      <c r="F10" s="215">
        <v>65.500788939815152</v>
      </c>
    </row>
    <row r="11" spans="1:27" ht="15.6" customHeight="1" x14ac:dyDescent="0.25">
      <c r="A11" s="213" t="s">
        <v>9</v>
      </c>
      <c r="B11" s="214">
        <v>1383704</v>
      </c>
      <c r="C11" s="214">
        <v>1305000</v>
      </c>
      <c r="D11" s="214">
        <v>1383704</v>
      </c>
      <c r="E11" s="214">
        <v>1305000</v>
      </c>
      <c r="F11" s="215">
        <v>-5.687921694235186</v>
      </c>
    </row>
    <row r="12" spans="1:27" ht="15.6" customHeight="1" x14ac:dyDescent="0.25">
      <c r="A12" s="213" t="s">
        <v>6</v>
      </c>
      <c r="B12" s="214">
        <v>131185</v>
      </c>
      <c r="C12" s="214">
        <v>95262</v>
      </c>
      <c r="D12" s="214">
        <v>131185</v>
      </c>
      <c r="E12" s="214">
        <v>95262</v>
      </c>
      <c r="F12" s="215">
        <v>-27.383466097495901</v>
      </c>
    </row>
    <row r="13" spans="1:27" ht="15.6" customHeight="1" x14ac:dyDescent="0.25">
      <c r="A13" s="213" t="s">
        <v>175</v>
      </c>
      <c r="B13" s="214">
        <v>16267</v>
      </c>
      <c r="C13" s="214">
        <v>6456</v>
      </c>
      <c r="D13" s="214">
        <v>16267</v>
      </c>
      <c r="E13" s="214">
        <v>6456</v>
      </c>
      <c r="F13" s="215">
        <v>-60.312288682608958</v>
      </c>
    </row>
    <row r="14" spans="1:27" ht="15.6" customHeight="1" x14ac:dyDescent="0.25">
      <c r="A14" s="213" t="s">
        <v>148</v>
      </c>
      <c r="B14" s="214">
        <v>1314973</v>
      </c>
      <c r="C14" s="214">
        <v>1400197</v>
      </c>
      <c r="D14" s="214">
        <v>1314973</v>
      </c>
      <c r="E14" s="214">
        <v>1400197</v>
      </c>
      <c r="F14" s="215">
        <v>6.4810456184271459</v>
      </c>
    </row>
    <row r="15" spans="1:27" ht="15.6" customHeight="1" x14ac:dyDescent="0.25">
      <c r="A15" s="213" t="s">
        <v>145</v>
      </c>
      <c r="B15" s="214">
        <v>1594245</v>
      </c>
      <c r="C15" s="214">
        <v>1385977</v>
      </c>
      <c r="D15" s="214">
        <v>1594245</v>
      </c>
      <c r="E15" s="214">
        <v>1385977</v>
      </c>
      <c r="F15" s="215">
        <v>-13.063738634902419</v>
      </c>
    </row>
    <row r="16" spans="1:27" ht="15.6" customHeight="1" x14ac:dyDescent="0.5">
      <c r="A16" s="213" t="s">
        <v>144</v>
      </c>
      <c r="B16" s="214">
        <v>2243247</v>
      </c>
      <c r="C16" s="214">
        <v>2115542</v>
      </c>
      <c r="D16" s="214">
        <v>2243247</v>
      </c>
      <c r="E16" s="214">
        <v>2115542</v>
      </c>
      <c r="F16" s="215">
        <v>-5.6928639601434838</v>
      </c>
      <c r="G16" s="1"/>
    </row>
    <row r="17" spans="1:7" ht="15.6" customHeight="1" x14ac:dyDescent="0.35">
      <c r="A17" s="213" t="s">
        <v>150</v>
      </c>
      <c r="B17" s="214">
        <v>1074793</v>
      </c>
      <c r="C17" s="214">
        <v>1039804</v>
      </c>
      <c r="D17" s="214">
        <v>1074793</v>
      </c>
      <c r="E17" s="214">
        <v>1039804</v>
      </c>
      <c r="F17" s="215">
        <v>-3.2554175548221869</v>
      </c>
      <c r="G17" s="2"/>
    </row>
    <row r="18" spans="1:7" ht="15.6" customHeight="1" x14ac:dyDescent="0.25">
      <c r="A18" s="213" t="s">
        <v>147</v>
      </c>
      <c r="B18" s="214">
        <v>7125</v>
      </c>
      <c r="C18" s="214">
        <v>48492</v>
      </c>
      <c r="D18" s="214">
        <v>7125</v>
      </c>
      <c r="E18" s="214">
        <v>48492</v>
      </c>
      <c r="F18" s="215">
        <v>580.58947368421047</v>
      </c>
    </row>
    <row r="19" spans="1:7" ht="15.6" customHeight="1" x14ac:dyDescent="0.25">
      <c r="A19" s="213" t="s">
        <v>143</v>
      </c>
      <c r="B19" s="214">
        <v>245799</v>
      </c>
      <c r="C19" s="214">
        <v>328538</v>
      </c>
      <c r="D19" s="214">
        <v>245799</v>
      </c>
      <c r="E19" s="214">
        <v>328538</v>
      </c>
      <c r="F19" s="215">
        <v>33.661243536385427</v>
      </c>
    </row>
    <row r="20" spans="1:7" ht="15.6" customHeight="1" x14ac:dyDescent="0.25">
      <c r="A20" s="213" t="s">
        <v>142</v>
      </c>
      <c r="B20" s="214">
        <v>957426</v>
      </c>
      <c r="C20" s="214">
        <v>614226</v>
      </c>
      <c r="D20" s="214">
        <v>957426</v>
      </c>
      <c r="E20" s="214">
        <v>614226</v>
      </c>
      <c r="F20" s="215">
        <v>-35.846112388842577</v>
      </c>
    </row>
    <row r="21" spans="1:7" ht="15.6" customHeight="1" x14ac:dyDescent="0.25">
      <c r="A21" s="213" t="s">
        <v>149</v>
      </c>
      <c r="B21" s="214">
        <v>1469616</v>
      </c>
      <c r="C21" s="214">
        <v>1286644</v>
      </c>
      <c r="D21" s="214">
        <v>1469616</v>
      </c>
      <c r="E21" s="214">
        <v>1286644</v>
      </c>
      <c r="F21" s="215">
        <v>-12.45032716029222</v>
      </c>
    </row>
    <row r="22" spans="1:7" ht="15.6" customHeight="1" x14ac:dyDescent="0.25">
      <c r="A22" s="213" t="s">
        <v>146</v>
      </c>
      <c r="B22" s="214">
        <v>153293</v>
      </c>
      <c r="C22" s="214">
        <v>146383</v>
      </c>
      <c r="D22" s="214">
        <v>153293</v>
      </c>
      <c r="E22" s="214">
        <v>146383</v>
      </c>
      <c r="F22" s="215">
        <v>-4.5077074621802637</v>
      </c>
    </row>
    <row r="23" spans="1:7" ht="15.6" customHeight="1" x14ac:dyDescent="0.25">
      <c r="A23" s="213" t="s">
        <v>165</v>
      </c>
      <c r="B23" s="214">
        <v>93940</v>
      </c>
      <c r="C23" s="214">
        <v>29722</v>
      </c>
      <c r="D23" s="214">
        <v>93940</v>
      </c>
      <c r="E23" s="214">
        <v>29722</v>
      </c>
      <c r="F23" s="215">
        <v>-68.360655737704917</v>
      </c>
    </row>
    <row r="24" spans="1:7" ht="15.6" customHeight="1" x14ac:dyDescent="0.25">
      <c r="A24" s="213" t="s">
        <v>141</v>
      </c>
      <c r="B24" s="214">
        <v>124738</v>
      </c>
      <c r="C24" s="214">
        <v>112150</v>
      </c>
      <c r="D24" s="214">
        <v>124738</v>
      </c>
      <c r="E24" s="214">
        <v>112150</v>
      </c>
      <c r="F24" s="215">
        <v>-10.091551892767241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119790</v>
      </c>
      <c r="C26" s="214">
        <v>96940</v>
      </c>
      <c r="D26" s="214">
        <v>119790</v>
      </c>
      <c r="E26" s="214">
        <v>96940</v>
      </c>
      <c r="F26" s="215">
        <v>-19.075048000667831</v>
      </c>
    </row>
    <row r="27" spans="1:7" ht="15.6" customHeight="1" x14ac:dyDescent="0.25">
      <c r="A27" s="213" t="s">
        <v>173</v>
      </c>
      <c r="B27" s="214">
        <v>155520</v>
      </c>
      <c r="C27" s="214">
        <v>165547</v>
      </c>
      <c r="D27" s="214">
        <v>155520</v>
      </c>
      <c r="E27" s="214">
        <v>165547</v>
      </c>
      <c r="F27" s="215">
        <v>6.4474022633744861</v>
      </c>
    </row>
    <row r="28" spans="1:7" ht="15.6" customHeight="1" x14ac:dyDescent="0.25">
      <c r="A28" s="213" t="s">
        <v>177</v>
      </c>
      <c r="B28" s="214">
        <v>99096</v>
      </c>
      <c r="C28" s="214">
        <v>95685</v>
      </c>
      <c r="D28" s="214">
        <v>99096</v>
      </c>
      <c r="E28" s="214">
        <v>95685</v>
      </c>
      <c r="F28" s="215">
        <v>-3.442116735287001</v>
      </c>
    </row>
    <row r="29" spans="1:7" ht="15.6" customHeight="1" x14ac:dyDescent="0.25">
      <c r="A29" s="213" t="s">
        <v>178</v>
      </c>
      <c r="B29" s="214">
        <v>192448</v>
      </c>
      <c r="C29" s="214">
        <v>303367</v>
      </c>
      <c r="D29" s="214">
        <v>192448</v>
      </c>
      <c r="E29" s="214">
        <v>303367</v>
      </c>
      <c r="F29" s="215">
        <v>57.635828899235122</v>
      </c>
    </row>
    <row r="30" spans="1:7" ht="15.6" customHeight="1" x14ac:dyDescent="0.25">
      <c r="A30" s="213" t="s">
        <v>179</v>
      </c>
      <c r="B30" s="214">
        <v>134139</v>
      </c>
      <c r="C30" s="214">
        <v>119342</v>
      </c>
      <c r="D30" s="214">
        <v>134139</v>
      </c>
      <c r="E30" s="214">
        <v>119342</v>
      </c>
      <c r="F30" s="215">
        <v>-11.031094610814151</v>
      </c>
    </row>
    <row r="31" spans="1:7" ht="15.6" customHeight="1" x14ac:dyDescent="0.25">
      <c r="A31" s="213" t="s">
        <v>180</v>
      </c>
      <c r="B31" s="214">
        <v>1792370</v>
      </c>
      <c r="C31" s="214">
        <v>1726166</v>
      </c>
      <c r="D31" s="214">
        <v>1792370</v>
      </c>
      <c r="E31" s="214">
        <v>1726166</v>
      </c>
      <c r="F31" s="215">
        <v>-3.6936570016235488</v>
      </c>
    </row>
    <row r="32" spans="1:7" ht="15.6" customHeight="1" x14ac:dyDescent="0.25">
      <c r="A32" s="213" t="s">
        <v>181</v>
      </c>
      <c r="B32" s="214">
        <v>1343317</v>
      </c>
      <c r="C32" s="214">
        <v>1298690</v>
      </c>
      <c r="D32" s="214">
        <v>1343317</v>
      </c>
      <c r="E32" s="214">
        <v>1298690</v>
      </c>
      <c r="F32" s="215">
        <v>-3.3221495745233649</v>
      </c>
    </row>
    <row r="33" spans="1:6" ht="15.6" customHeight="1" x14ac:dyDescent="0.25">
      <c r="A33" s="213" t="s">
        <v>182</v>
      </c>
      <c r="B33" s="214">
        <v>121689</v>
      </c>
      <c r="C33" s="214">
        <v>116990</v>
      </c>
      <c r="D33" s="214">
        <v>121689</v>
      </c>
      <c r="E33" s="214">
        <v>116990</v>
      </c>
      <c r="F33" s="215">
        <v>-3.8614829606620158</v>
      </c>
    </row>
    <row r="34" spans="1:6" ht="15.6" customHeight="1" x14ac:dyDescent="0.25">
      <c r="A34" s="213" t="s">
        <v>183</v>
      </c>
      <c r="B34" s="214">
        <v>33731</v>
      </c>
      <c r="C34" s="214">
        <v>55617</v>
      </c>
      <c r="D34" s="214">
        <v>33731</v>
      </c>
      <c r="E34" s="214">
        <v>55617</v>
      </c>
      <c r="F34" s="215">
        <v>64.883934659512022</v>
      </c>
    </row>
    <row r="35" spans="1:6" ht="15.6" customHeight="1" x14ac:dyDescent="0.25">
      <c r="A35" s="217" t="s">
        <v>153</v>
      </c>
      <c r="B35" s="218">
        <f>SUM(B7:B34)</f>
        <v>15594942</v>
      </c>
      <c r="C35" s="218">
        <f>SUM(C7:C34)</f>
        <v>14732197</v>
      </c>
      <c r="D35" s="218">
        <f>SUM(D7:D34)</f>
        <v>15594942</v>
      </c>
      <c r="E35" s="218">
        <f>SUM(E7:E34)</f>
        <v>14732197</v>
      </c>
      <c r="F35" s="219">
        <f>E35*100/D35-100</f>
        <v>-5.5322103794935629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60005-ED75-4139-AC70-8669AE00934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353040</v>
      </c>
      <c r="C7" s="214">
        <v>242663</v>
      </c>
      <c r="D7" s="214">
        <v>353040</v>
      </c>
      <c r="E7" s="214">
        <v>242663</v>
      </c>
      <c r="F7" s="215">
        <v>-31.264729209154769</v>
      </c>
      <c r="G7" s="6"/>
    </row>
    <row r="8" spans="1:14" s="33" customFormat="1" ht="15.6" customHeight="1" x14ac:dyDescent="0.2">
      <c r="A8" s="213" t="s">
        <v>11</v>
      </c>
      <c r="B8" s="214">
        <v>0</v>
      </c>
      <c r="C8" s="214">
        <v>2100</v>
      </c>
      <c r="D8" s="214">
        <v>0</v>
      </c>
      <c r="E8" s="214">
        <v>2100</v>
      </c>
      <c r="F8" s="215"/>
    </row>
    <row r="9" spans="1:14" ht="15.6" customHeight="1" x14ac:dyDescent="0.25">
      <c r="A9" s="213" t="s">
        <v>8</v>
      </c>
      <c r="B9" s="214">
        <v>0</v>
      </c>
      <c r="C9" s="214">
        <v>6600</v>
      </c>
      <c r="D9" s="214">
        <v>0</v>
      </c>
      <c r="E9" s="214">
        <v>6600</v>
      </c>
      <c r="F9" s="215"/>
      <c r="G9" s="6"/>
    </row>
    <row r="10" spans="1:14" ht="15.6" customHeight="1" x14ac:dyDescent="0.25">
      <c r="A10" s="213" t="s">
        <v>10</v>
      </c>
      <c r="B10" s="214">
        <v>27068</v>
      </c>
      <c r="C10" s="214">
        <v>15046</v>
      </c>
      <c r="D10" s="214">
        <v>27068</v>
      </c>
      <c r="E10" s="214">
        <v>15046</v>
      </c>
      <c r="F10" s="215">
        <v>-44.414068272498888</v>
      </c>
    </row>
    <row r="11" spans="1:14" ht="15.6" customHeight="1" x14ac:dyDescent="0.25">
      <c r="A11" s="213" t="s">
        <v>9</v>
      </c>
      <c r="B11" s="214">
        <v>868151</v>
      </c>
      <c r="C11" s="214">
        <v>851906</v>
      </c>
      <c r="D11" s="214">
        <v>868151</v>
      </c>
      <c r="E11" s="214">
        <v>851906</v>
      </c>
      <c r="F11" s="215">
        <v>-1.8712182558103341</v>
      </c>
    </row>
    <row r="12" spans="1:14" ht="15.6" customHeight="1" x14ac:dyDescent="0.25">
      <c r="A12" s="213" t="s">
        <v>6</v>
      </c>
      <c r="B12" s="214">
        <v>6686</v>
      </c>
      <c r="C12" s="214">
        <v>4697</v>
      </c>
      <c r="D12" s="214">
        <v>6686</v>
      </c>
      <c r="E12" s="214">
        <v>4697</v>
      </c>
      <c r="F12" s="215">
        <v>-29.748728686808249</v>
      </c>
    </row>
    <row r="13" spans="1:14" ht="15.6" customHeight="1" x14ac:dyDescent="0.25">
      <c r="A13" s="213" t="s">
        <v>175</v>
      </c>
      <c r="B13" s="214">
        <v>9492</v>
      </c>
      <c r="C13" s="214">
        <v>0</v>
      </c>
      <c r="D13" s="214">
        <v>9492</v>
      </c>
      <c r="E13" s="214">
        <v>0</v>
      </c>
      <c r="F13" s="215">
        <v>-100</v>
      </c>
    </row>
    <row r="14" spans="1:14" ht="15.6" customHeight="1" x14ac:dyDescent="0.25">
      <c r="A14" s="213" t="s">
        <v>148</v>
      </c>
      <c r="B14" s="214">
        <v>455045</v>
      </c>
      <c r="C14" s="214">
        <v>646674</v>
      </c>
      <c r="D14" s="214">
        <v>455045</v>
      </c>
      <c r="E14" s="214">
        <v>646674</v>
      </c>
      <c r="F14" s="215">
        <v>42.112098803415051</v>
      </c>
    </row>
    <row r="15" spans="1:14" ht="15.6" customHeight="1" x14ac:dyDescent="0.25">
      <c r="A15" s="213" t="s">
        <v>145</v>
      </c>
      <c r="B15" s="214">
        <v>1196471</v>
      </c>
      <c r="C15" s="214">
        <v>982597</v>
      </c>
      <c r="D15" s="214">
        <v>1196471</v>
      </c>
      <c r="E15" s="214">
        <v>982597</v>
      </c>
      <c r="F15" s="215">
        <v>-17.875401911120289</v>
      </c>
    </row>
    <row r="16" spans="1:14" ht="15.6" customHeight="1" x14ac:dyDescent="0.5">
      <c r="A16" s="213" t="s">
        <v>144</v>
      </c>
      <c r="B16" s="214">
        <v>1824662</v>
      </c>
      <c r="C16" s="214">
        <v>1472030</v>
      </c>
      <c r="D16" s="214">
        <v>1824662</v>
      </c>
      <c r="E16" s="214">
        <v>1472030</v>
      </c>
      <c r="F16" s="215">
        <v>-19.325880628850712</v>
      </c>
      <c r="G16" s="1"/>
    </row>
    <row r="17" spans="1:7" ht="15.6" customHeight="1" x14ac:dyDescent="0.35">
      <c r="A17" s="213" t="s">
        <v>150</v>
      </c>
      <c r="B17" s="214">
        <v>603302</v>
      </c>
      <c r="C17" s="214">
        <v>551439</v>
      </c>
      <c r="D17" s="214">
        <v>603302</v>
      </c>
      <c r="E17" s="214">
        <v>551439</v>
      </c>
      <c r="F17" s="215">
        <v>-8.5965237973684765</v>
      </c>
      <c r="G17" s="2"/>
    </row>
    <row r="18" spans="1:7" ht="15.6" customHeight="1" x14ac:dyDescent="0.25">
      <c r="A18" s="213" t="s">
        <v>147</v>
      </c>
      <c r="B18" s="214">
        <v>6990</v>
      </c>
      <c r="C18" s="214">
        <v>48347</v>
      </c>
      <c r="D18" s="214">
        <v>6990</v>
      </c>
      <c r="E18" s="214">
        <v>48347</v>
      </c>
      <c r="F18" s="215">
        <v>591.65951359084409</v>
      </c>
    </row>
    <row r="19" spans="1:7" ht="15.6" customHeight="1" x14ac:dyDescent="0.25">
      <c r="A19" s="213" t="s">
        <v>143</v>
      </c>
      <c r="B19" s="214">
        <v>171157</v>
      </c>
      <c r="C19" s="214">
        <v>182751</v>
      </c>
      <c r="D19" s="214">
        <v>171157</v>
      </c>
      <c r="E19" s="214">
        <v>182751</v>
      </c>
      <c r="F19" s="215">
        <v>6.7738976495264618</v>
      </c>
    </row>
    <row r="20" spans="1:7" ht="15.6" customHeight="1" x14ac:dyDescent="0.25">
      <c r="A20" s="213" t="s">
        <v>142</v>
      </c>
      <c r="B20" s="214">
        <v>109827</v>
      </c>
      <c r="C20" s="214">
        <v>96558</v>
      </c>
      <c r="D20" s="214">
        <v>109827</v>
      </c>
      <c r="E20" s="214">
        <v>96558</v>
      </c>
      <c r="F20" s="215">
        <v>-12.08172853669862</v>
      </c>
    </row>
    <row r="21" spans="1:7" ht="15.6" customHeight="1" x14ac:dyDescent="0.25">
      <c r="A21" s="213" t="s">
        <v>149</v>
      </c>
      <c r="B21" s="214">
        <v>1064222</v>
      </c>
      <c r="C21" s="214">
        <v>1044448</v>
      </c>
      <c r="D21" s="214">
        <v>1064222</v>
      </c>
      <c r="E21" s="214">
        <v>1044448</v>
      </c>
      <c r="F21" s="215">
        <v>-1.858070966396113</v>
      </c>
    </row>
    <row r="22" spans="1:7" ht="15.6" customHeight="1" x14ac:dyDescent="0.25">
      <c r="A22" s="213" t="s">
        <v>146</v>
      </c>
      <c r="B22" s="214">
        <v>94077</v>
      </c>
      <c r="C22" s="214">
        <v>85341</v>
      </c>
      <c r="D22" s="214">
        <v>94077</v>
      </c>
      <c r="E22" s="214">
        <v>85341</v>
      </c>
      <c r="F22" s="215">
        <v>-9.286010395739666</v>
      </c>
    </row>
    <row r="23" spans="1:7" ht="15.6" customHeight="1" x14ac:dyDescent="0.25">
      <c r="A23" s="213" t="s">
        <v>165</v>
      </c>
      <c r="B23" s="214">
        <v>6376</v>
      </c>
      <c r="C23" s="214">
        <v>8594</v>
      </c>
      <c r="D23" s="214">
        <v>6376</v>
      </c>
      <c r="E23" s="214">
        <v>8594</v>
      </c>
      <c r="F23" s="215">
        <v>34.786700125470503</v>
      </c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73422</v>
      </c>
      <c r="C26" s="214">
        <v>83803</v>
      </c>
      <c r="D26" s="214">
        <v>73422</v>
      </c>
      <c r="E26" s="214">
        <v>83803</v>
      </c>
      <c r="F26" s="215">
        <v>14.13881397946119</v>
      </c>
    </row>
    <row r="27" spans="1:7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 x14ac:dyDescent="0.25">
      <c r="A28" s="213" t="s">
        <v>177</v>
      </c>
      <c r="B28" s="214">
        <v>52756</v>
      </c>
      <c r="C28" s="214">
        <v>59572</v>
      </c>
      <c r="D28" s="214">
        <v>52756</v>
      </c>
      <c r="E28" s="214">
        <v>59572</v>
      </c>
      <c r="F28" s="215">
        <v>12.919857456971711</v>
      </c>
    </row>
    <row r="29" spans="1:7" ht="15.6" customHeight="1" x14ac:dyDescent="0.25">
      <c r="A29" s="213" t="s">
        <v>178</v>
      </c>
      <c r="B29" s="214">
        <v>21630</v>
      </c>
      <c r="C29" s="214">
        <v>14418</v>
      </c>
      <c r="D29" s="214">
        <v>21630</v>
      </c>
      <c r="E29" s="214">
        <v>14418</v>
      </c>
      <c r="F29" s="215">
        <v>-33.342579750346736</v>
      </c>
    </row>
    <row r="30" spans="1:7" ht="15.6" customHeight="1" x14ac:dyDescent="0.25">
      <c r="A30" s="213" t="s">
        <v>179</v>
      </c>
      <c r="B30" s="214">
        <v>18175</v>
      </c>
      <c r="C30" s="214">
        <v>40576</v>
      </c>
      <c r="D30" s="214">
        <v>18175</v>
      </c>
      <c r="E30" s="214">
        <v>40576</v>
      </c>
      <c r="F30" s="215">
        <v>123.251719394773</v>
      </c>
    </row>
    <row r="31" spans="1:7" ht="15.6" customHeight="1" x14ac:dyDescent="0.25">
      <c r="A31" s="213" t="s">
        <v>180</v>
      </c>
      <c r="B31" s="214">
        <v>1160306</v>
      </c>
      <c r="C31" s="214">
        <v>1006197</v>
      </c>
      <c r="D31" s="214">
        <v>1160306</v>
      </c>
      <c r="E31" s="214">
        <v>1006197</v>
      </c>
      <c r="F31" s="215">
        <v>-13.281754985322831</v>
      </c>
    </row>
    <row r="32" spans="1:7" ht="15.6" customHeight="1" x14ac:dyDescent="0.25">
      <c r="A32" s="213" t="s">
        <v>181</v>
      </c>
      <c r="B32" s="214">
        <v>262429</v>
      </c>
      <c r="C32" s="214">
        <v>270614</v>
      </c>
      <c r="D32" s="214">
        <v>262429</v>
      </c>
      <c r="E32" s="214">
        <v>270614</v>
      </c>
      <c r="F32" s="215">
        <v>3.1189388367901358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 x14ac:dyDescent="0.25">
      <c r="A34" s="213" t="s">
        <v>183</v>
      </c>
      <c r="B34" s="214">
        <v>9277</v>
      </c>
      <c r="C34" s="214">
        <v>24280</v>
      </c>
      <c r="D34" s="214">
        <v>9277</v>
      </c>
      <c r="E34" s="214">
        <v>24280</v>
      </c>
      <c r="F34" s="215">
        <v>161.72253961409939</v>
      </c>
    </row>
    <row r="35" spans="1:6" ht="15.6" customHeight="1" x14ac:dyDescent="0.25">
      <c r="A35" s="217" t="s">
        <v>153</v>
      </c>
      <c r="B35" s="218">
        <f>SUM(B7:B34)</f>
        <v>8394561</v>
      </c>
      <c r="C35" s="218">
        <f>SUM(C7:C34)</f>
        <v>7741251</v>
      </c>
      <c r="D35" s="218">
        <f>SUM(D7:D34)</f>
        <v>8394561</v>
      </c>
      <c r="E35" s="218">
        <f>SUM(E7:E34)</f>
        <v>7741251</v>
      </c>
      <c r="F35" s="219">
        <f>E35*100/D35-100</f>
        <v>-7.7825391941282049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AC544-C087-4B22-B9D9-DBA4BCC5C2A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120066</v>
      </c>
      <c r="C7" s="214">
        <v>241546</v>
      </c>
      <c r="D7" s="214">
        <v>120066</v>
      </c>
      <c r="E7" s="214">
        <v>241546</v>
      </c>
      <c r="F7" s="215">
        <v>101.1776856062499</v>
      </c>
      <c r="G7" s="6"/>
    </row>
    <row r="8" spans="1:14" ht="15.6" customHeight="1" x14ac:dyDescent="0.25">
      <c r="A8" s="213" t="s">
        <v>11</v>
      </c>
      <c r="B8" s="214">
        <v>59830</v>
      </c>
      <c r="C8" s="214">
        <v>4500</v>
      </c>
      <c r="D8" s="214">
        <v>59830</v>
      </c>
      <c r="E8" s="214">
        <v>4500</v>
      </c>
      <c r="F8" s="215">
        <v>-92.47868962059168</v>
      </c>
    </row>
    <row r="9" spans="1:14" ht="15.6" customHeight="1" x14ac:dyDescent="0.25">
      <c r="A9" s="213" t="s">
        <v>8</v>
      </c>
      <c r="B9" s="214">
        <v>8801</v>
      </c>
      <c r="C9" s="214">
        <v>6300</v>
      </c>
      <c r="D9" s="214">
        <v>8801</v>
      </c>
      <c r="E9" s="214">
        <v>6300</v>
      </c>
      <c r="F9" s="215">
        <v>-28.417225315305071</v>
      </c>
    </row>
    <row r="10" spans="1:14" ht="15.6" customHeight="1" x14ac:dyDescent="0.25">
      <c r="A10" s="213" t="s">
        <v>10</v>
      </c>
      <c r="B10" s="214">
        <v>125332</v>
      </c>
      <c r="C10" s="214">
        <v>151001</v>
      </c>
      <c r="D10" s="214">
        <v>125332</v>
      </c>
      <c r="E10" s="214">
        <v>151001</v>
      </c>
      <c r="F10" s="215">
        <v>20.480802987265822</v>
      </c>
    </row>
    <row r="11" spans="1:14" ht="15.6" customHeight="1" x14ac:dyDescent="0.25">
      <c r="A11" s="213" t="s">
        <v>9</v>
      </c>
      <c r="B11" s="214">
        <v>6679</v>
      </c>
      <c r="C11" s="214">
        <v>9343</v>
      </c>
      <c r="D11" s="214">
        <v>6679</v>
      </c>
      <c r="E11" s="214">
        <v>9343</v>
      </c>
      <c r="F11" s="215">
        <v>39.886210510555493</v>
      </c>
    </row>
    <row r="12" spans="1:14" ht="15.6" customHeight="1" x14ac:dyDescent="0.25">
      <c r="A12" s="213" t="s">
        <v>6</v>
      </c>
      <c r="B12" s="214">
        <v>119756</v>
      </c>
      <c r="C12" s="214">
        <v>85950</v>
      </c>
      <c r="D12" s="214">
        <v>119756</v>
      </c>
      <c r="E12" s="214">
        <v>85950</v>
      </c>
      <c r="F12" s="215">
        <v>-28.229065767059691</v>
      </c>
    </row>
    <row r="13" spans="1:14" ht="15.6" customHeight="1" x14ac:dyDescent="0.25">
      <c r="A13" s="213" t="s">
        <v>175</v>
      </c>
      <c r="B13" s="214">
        <v>6640</v>
      </c>
      <c r="C13" s="214">
        <v>5967</v>
      </c>
      <c r="D13" s="214">
        <v>6640</v>
      </c>
      <c r="E13" s="214">
        <v>5967</v>
      </c>
      <c r="F13" s="215">
        <v>-10.1355421686747</v>
      </c>
    </row>
    <row r="14" spans="1:14" ht="15.6" customHeight="1" x14ac:dyDescent="0.25">
      <c r="A14" s="213" t="s">
        <v>148</v>
      </c>
      <c r="B14" s="214">
        <v>217288</v>
      </c>
      <c r="C14" s="214">
        <v>131445</v>
      </c>
      <c r="D14" s="214">
        <v>217288</v>
      </c>
      <c r="E14" s="214">
        <v>131445</v>
      </c>
      <c r="F14" s="215">
        <v>-39.506553514229957</v>
      </c>
    </row>
    <row r="15" spans="1:14" ht="15.6" customHeight="1" x14ac:dyDescent="0.25">
      <c r="A15" s="213" t="s">
        <v>145</v>
      </c>
      <c r="B15" s="214">
        <v>122473</v>
      </c>
      <c r="C15" s="214">
        <v>172969</v>
      </c>
      <c r="D15" s="214">
        <v>122473</v>
      </c>
      <c r="E15" s="214">
        <v>172969</v>
      </c>
      <c r="F15" s="215">
        <v>41.23031198713187</v>
      </c>
    </row>
    <row r="16" spans="1:14" ht="15.6" customHeight="1" x14ac:dyDescent="0.5">
      <c r="A16" s="213" t="s">
        <v>144</v>
      </c>
      <c r="B16" s="214">
        <v>379159</v>
      </c>
      <c r="C16" s="214">
        <v>613264</v>
      </c>
      <c r="D16" s="214">
        <v>379159</v>
      </c>
      <c r="E16" s="214">
        <v>613264</v>
      </c>
      <c r="F16" s="215">
        <v>61.743226456447012</v>
      </c>
      <c r="G16" s="1"/>
    </row>
    <row r="17" spans="1:7" ht="15.6" customHeight="1" x14ac:dyDescent="0.35">
      <c r="A17" s="213" t="s">
        <v>150</v>
      </c>
      <c r="B17" s="214">
        <v>466698</v>
      </c>
      <c r="C17" s="214">
        <v>480243</v>
      </c>
      <c r="D17" s="214">
        <v>466698</v>
      </c>
      <c r="E17" s="214">
        <v>480243</v>
      </c>
      <c r="F17" s="215">
        <v>2.9023051309412011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71161</v>
      </c>
      <c r="C19" s="214">
        <v>133695</v>
      </c>
      <c r="D19" s="214">
        <v>71161</v>
      </c>
      <c r="E19" s="214">
        <v>133695</v>
      </c>
      <c r="F19" s="215">
        <v>87.876786442011763</v>
      </c>
    </row>
    <row r="20" spans="1:7" ht="15.6" customHeight="1" x14ac:dyDescent="0.25">
      <c r="A20" s="213" t="s">
        <v>142</v>
      </c>
      <c r="B20" s="214">
        <v>806175</v>
      </c>
      <c r="C20" s="214">
        <v>479516</v>
      </c>
      <c r="D20" s="214">
        <v>806175</v>
      </c>
      <c r="E20" s="214">
        <v>479516</v>
      </c>
      <c r="F20" s="215">
        <v>-40.519614227680087</v>
      </c>
    </row>
    <row r="21" spans="1:7" ht="15.6" customHeight="1" x14ac:dyDescent="0.25">
      <c r="A21" s="213" t="s">
        <v>149</v>
      </c>
      <c r="B21" s="214">
        <v>403888</v>
      </c>
      <c r="C21" s="214">
        <v>210397</v>
      </c>
      <c r="D21" s="214">
        <v>403888</v>
      </c>
      <c r="E21" s="214">
        <v>210397</v>
      </c>
      <c r="F21" s="215">
        <v>-47.907093055500532</v>
      </c>
    </row>
    <row r="22" spans="1:7" ht="15.6" customHeight="1" x14ac:dyDescent="0.25">
      <c r="A22" s="213" t="s">
        <v>146</v>
      </c>
      <c r="B22" s="214">
        <v>27101</v>
      </c>
      <c r="C22" s="214">
        <v>29413</v>
      </c>
      <c r="D22" s="214">
        <v>27101</v>
      </c>
      <c r="E22" s="214">
        <v>29413</v>
      </c>
      <c r="F22" s="215">
        <v>8.5310505147411533</v>
      </c>
    </row>
    <row r="23" spans="1:7" ht="15.6" customHeight="1" x14ac:dyDescent="0.25">
      <c r="A23" s="213" t="s">
        <v>165</v>
      </c>
      <c r="B23" s="214">
        <v>78351</v>
      </c>
      <c r="C23" s="214">
        <v>3532</v>
      </c>
      <c r="D23" s="214">
        <v>78351</v>
      </c>
      <c r="E23" s="214">
        <v>3532</v>
      </c>
      <c r="F23" s="215">
        <v>-95.492080509502117</v>
      </c>
    </row>
    <row r="24" spans="1:7" ht="15.6" customHeight="1" x14ac:dyDescent="0.25">
      <c r="A24" s="213" t="s">
        <v>141</v>
      </c>
      <c r="B24" s="214">
        <v>92996</v>
      </c>
      <c r="C24" s="214">
        <v>69920</v>
      </c>
      <c r="D24" s="214">
        <v>92996</v>
      </c>
      <c r="E24" s="214">
        <v>69920</v>
      </c>
      <c r="F24" s="215">
        <v>-24.81397049335455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13973</v>
      </c>
      <c r="C26" s="214">
        <v>9531</v>
      </c>
      <c r="D26" s="214">
        <v>13973</v>
      </c>
      <c r="E26" s="214">
        <v>9531</v>
      </c>
      <c r="F26" s="215">
        <v>-31.789880483790171</v>
      </c>
    </row>
    <row r="27" spans="1:7" ht="15.6" customHeight="1" x14ac:dyDescent="0.25">
      <c r="A27" s="213" t="s">
        <v>173</v>
      </c>
      <c r="B27" s="214">
        <v>91379</v>
      </c>
      <c r="C27" s="214">
        <v>76323</v>
      </c>
      <c r="D27" s="214">
        <v>91379</v>
      </c>
      <c r="E27" s="214">
        <v>76323</v>
      </c>
      <c r="F27" s="215">
        <v>-16.476433316188619</v>
      </c>
    </row>
    <row r="28" spans="1:7" ht="15.6" customHeight="1" x14ac:dyDescent="0.25">
      <c r="A28" s="213" t="s">
        <v>177</v>
      </c>
      <c r="B28" s="214">
        <v>18359</v>
      </c>
      <c r="C28" s="214">
        <v>14198</v>
      </c>
      <c r="D28" s="214">
        <v>18359</v>
      </c>
      <c r="E28" s="214">
        <v>14198</v>
      </c>
      <c r="F28" s="215">
        <v>-22.664633149953701</v>
      </c>
    </row>
    <row r="29" spans="1:7" ht="15.6" customHeight="1" x14ac:dyDescent="0.25">
      <c r="A29" s="213" t="s">
        <v>178</v>
      </c>
      <c r="B29" s="214">
        <v>124833</v>
      </c>
      <c r="C29" s="214">
        <v>239697</v>
      </c>
      <c r="D29" s="214">
        <v>124833</v>
      </c>
      <c r="E29" s="214">
        <v>239697</v>
      </c>
      <c r="F29" s="215">
        <v>92.014130878854161</v>
      </c>
    </row>
    <row r="30" spans="1:7" ht="15.6" customHeight="1" x14ac:dyDescent="0.25">
      <c r="A30" s="213" t="s">
        <v>179</v>
      </c>
      <c r="B30" s="214">
        <v>114127</v>
      </c>
      <c r="C30" s="214">
        <v>72777</v>
      </c>
      <c r="D30" s="214">
        <v>114127</v>
      </c>
      <c r="E30" s="214">
        <v>72777</v>
      </c>
      <c r="F30" s="215">
        <v>-36.23156658809922</v>
      </c>
    </row>
    <row r="31" spans="1:7" ht="15.6" customHeight="1" x14ac:dyDescent="0.25">
      <c r="A31" s="213" t="s">
        <v>180</v>
      </c>
      <c r="B31" s="214">
        <v>549599</v>
      </c>
      <c r="C31" s="214">
        <v>642105</v>
      </c>
      <c r="D31" s="214">
        <v>549599</v>
      </c>
      <c r="E31" s="214">
        <v>642105</v>
      </c>
      <c r="F31" s="215">
        <v>16.831544453319609</v>
      </c>
    </row>
    <row r="32" spans="1:7" ht="15.6" customHeight="1" x14ac:dyDescent="0.25">
      <c r="A32" s="213" t="s">
        <v>181</v>
      </c>
      <c r="B32" s="214">
        <v>112829</v>
      </c>
      <c r="C32" s="214">
        <v>115916</v>
      </c>
      <c r="D32" s="214">
        <v>112829</v>
      </c>
      <c r="E32" s="214">
        <v>115916</v>
      </c>
      <c r="F32" s="215">
        <v>2.7359987237323788</v>
      </c>
    </row>
    <row r="33" spans="1:7" ht="15.6" customHeight="1" x14ac:dyDescent="0.25">
      <c r="A33" s="213" t="s">
        <v>182</v>
      </c>
      <c r="B33" s="214">
        <v>4346</v>
      </c>
      <c r="C33" s="214">
        <v>0</v>
      </c>
      <c r="D33" s="214">
        <v>4346</v>
      </c>
      <c r="E33" s="214">
        <v>0</v>
      </c>
      <c r="F33" s="215">
        <v>-100</v>
      </c>
    </row>
    <row r="34" spans="1:7" ht="15.6" customHeight="1" x14ac:dyDescent="0.25">
      <c r="A34" s="213" t="s">
        <v>183</v>
      </c>
      <c r="B34" s="214">
        <v>5510</v>
      </c>
      <c r="C34" s="214">
        <v>15498</v>
      </c>
      <c r="D34" s="214">
        <v>5510</v>
      </c>
      <c r="E34" s="214">
        <v>15498</v>
      </c>
      <c r="F34" s="215">
        <v>181.2704174228675</v>
      </c>
    </row>
    <row r="35" spans="1:7" s="33" customFormat="1" ht="15.6" customHeight="1" x14ac:dyDescent="0.2">
      <c r="A35" s="217" t="s">
        <v>153</v>
      </c>
      <c r="B35" s="218">
        <f>SUM(B7:B34)</f>
        <v>4147349</v>
      </c>
      <c r="C35" s="218">
        <f>SUM(C7:C34)</f>
        <v>4015046</v>
      </c>
      <c r="D35" s="218">
        <f>SUM(D7:D34)</f>
        <v>4147349</v>
      </c>
      <c r="E35" s="218">
        <f>SUM(E7:E34)</f>
        <v>4015046</v>
      </c>
      <c r="F35" s="219">
        <f>E35*100/D35-100</f>
        <v>-3.1900618925487123</v>
      </c>
      <c r="G35" s="216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2741B-39DB-4D39-B7A9-9A98F8E7551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11879</v>
      </c>
      <c r="C7" s="214">
        <v>24980</v>
      </c>
      <c r="D7" s="214">
        <v>11879</v>
      </c>
      <c r="E7" s="214">
        <v>24980</v>
      </c>
      <c r="F7" s="215">
        <v>110.28706120043771</v>
      </c>
      <c r="G7" s="6"/>
    </row>
    <row r="8" spans="1:14" s="33" customFormat="1" ht="15.6" customHeight="1" x14ac:dyDescent="0.2">
      <c r="A8" s="213" t="s">
        <v>11</v>
      </c>
      <c r="B8" s="214">
        <v>18887</v>
      </c>
      <c r="C8" s="214">
        <v>14581</v>
      </c>
      <c r="D8" s="214">
        <v>18887</v>
      </c>
      <c r="E8" s="214">
        <v>14581</v>
      </c>
      <c r="F8" s="215">
        <v>-22.798750463281621</v>
      </c>
      <c r="G8" s="216"/>
    </row>
    <row r="9" spans="1:14" ht="15.6" customHeight="1" x14ac:dyDescent="0.25">
      <c r="A9" s="213" t="s">
        <v>8</v>
      </c>
      <c r="B9" s="214">
        <v>60280</v>
      </c>
      <c r="C9" s="214">
        <v>31872</v>
      </c>
      <c r="D9" s="214">
        <v>60280</v>
      </c>
      <c r="E9" s="214">
        <v>31872</v>
      </c>
      <c r="F9" s="215">
        <v>-47.12674187126742</v>
      </c>
      <c r="G9" s="220"/>
    </row>
    <row r="10" spans="1:14" ht="15.6" customHeight="1" x14ac:dyDescent="0.25">
      <c r="A10" s="213" t="s">
        <v>10</v>
      </c>
      <c r="B10" s="214">
        <v>7308</v>
      </c>
      <c r="C10" s="214">
        <v>98271</v>
      </c>
      <c r="D10" s="214">
        <v>7308</v>
      </c>
      <c r="E10" s="214">
        <v>98271</v>
      </c>
      <c r="F10" s="215">
        <v>1244.7044334975369</v>
      </c>
      <c r="G10" s="221"/>
    </row>
    <row r="11" spans="1:14" ht="15.6" customHeight="1" x14ac:dyDescent="0.25">
      <c r="A11" s="213" t="s">
        <v>9</v>
      </c>
      <c r="B11" s="214">
        <v>508874</v>
      </c>
      <c r="C11" s="214">
        <v>443751</v>
      </c>
      <c r="D11" s="214">
        <v>508874</v>
      </c>
      <c r="E11" s="214">
        <v>443751</v>
      </c>
      <c r="F11" s="215">
        <v>-12.797470493678199</v>
      </c>
    </row>
    <row r="12" spans="1:14" ht="15.6" customHeight="1" x14ac:dyDescent="0.25">
      <c r="A12" s="213" t="s">
        <v>6</v>
      </c>
      <c r="B12" s="214">
        <v>4743</v>
      </c>
      <c r="C12" s="214">
        <v>4615</v>
      </c>
      <c r="D12" s="214">
        <v>4743</v>
      </c>
      <c r="E12" s="214">
        <v>4615</v>
      </c>
      <c r="F12" s="215">
        <v>-2.698713894159809</v>
      </c>
    </row>
    <row r="13" spans="1:14" ht="15.6" customHeight="1" x14ac:dyDescent="0.25">
      <c r="A13" s="213" t="s">
        <v>175</v>
      </c>
      <c r="B13" s="214">
        <v>135</v>
      </c>
      <c r="C13" s="214">
        <v>489</v>
      </c>
      <c r="D13" s="214">
        <v>135</v>
      </c>
      <c r="E13" s="214">
        <v>489</v>
      </c>
      <c r="F13" s="215">
        <v>262.22222222222217</v>
      </c>
    </row>
    <row r="14" spans="1:14" ht="15.6" customHeight="1" x14ac:dyDescent="0.25">
      <c r="A14" s="213" t="s">
        <v>148</v>
      </c>
      <c r="B14" s="214">
        <v>642640</v>
      </c>
      <c r="C14" s="214">
        <v>622078</v>
      </c>
      <c r="D14" s="214">
        <v>642640</v>
      </c>
      <c r="E14" s="214">
        <v>622078</v>
      </c>
      <c r="F14" s="215">
        <v>-3.1996140918710272</v>
      </c>
    </row>
    <row r="15" spans="1:14" ht="15.6" customHeight="1" x14ac:dyDescent="0.25">
      <c r="A15" s="213" t="s">
        <v>145</v>
      </c>
      <c r="B15" s="214">
        <v>275301</v>
      </c>
      <c r="C15" s="214">
        <v>230411</v>
      </c>
      <c r="D15" s="214">
        <v>275301</v>
      </c>
      <c r="E15" s="214">
        <v>230411</v>
      </c>
      <c r="F15" s="215">
        <v>-16.30578893647316</v>
      </c>
    </row>
    <row r="16" spans="1:14" ht="15.6" customHeight="1" x14ac:dyDescent="0.5">
      <c r="A16" s="213" t="s">
        <v>144</v>
      </c>
      <c r="B16" s="214">
        <v>39426</v>
      </c>
      <c r="C16" s="214">
        <v>30248</v>
      </c>
      <c r="D16" s="214">
        <v>39426</v>
      </c>
      <c r="E16" s="214">
        <v>30248</v>
      </c>
      <c r="F16" s="215">
        <v>-23.279054431086081</v>
      </c>
      <c r="G16" s="1"/>
    </row>
    <row r="17" spans="1:7" ht="15.6" customHeight="1" x14ac:dyDescent="0.35">
      <c r="A17" s="213" t="s">
        <v>150</v>
      </c>
      <c r="B17" s="214">
        <v>4793</v>
      </c>
      <c r="C17" s="214">
        <v>8122</v>
      </c>
      <c r="D17" s="214">
        <v>4793</v>
      </c>
      <c r="E17" s="214">
        <v>8122</v>
      </c>
      <c r="F17" s="215">
        <v>69.455455873148338</v>
      </c>
      <c r="G17" s="2"/>
    </row>
    <row r="18" spans="1:7" ht="15.6" customHeight="1" x14ac:dyDescent="0.25">
      <c r="A18" s="213" t="s">
        <v>147</v>
      </c>
      <c r="B18" s="214">
        <v>135</v>
      </c>
      <c r="C18" s="214">
        <v>145</v>
      </c>
      <c r="D18" s="214">
        <v>135</v>
      </c>
      <c r="E18" s="214">
        <v>145</v>
      </c>
      <c r="F18" s="215">
        <v>7.4074074074074048</v>
      </c>
    </row>
    <row r="19" spans="1:7" ht="15.6" customHeight="1" x14ac:dyDescent="0.25">
      <c r="A19" s="213" t="s">
        <v>143</v>
      </c>
      <c r="B19" s="214">
        <v>3481</v>
      </c>
      <c r="C19" s="214">
        <v>12092</v>
      </c>
      <c r="D19" s="214">
        <v>3481</v>
      </c>
      <c r="E19" s="214">
        <v>12092</v>
      </c>
      <c r="F19" s="215">
        <v>247.37144498707269</v>
      </c>
    </row>
    <row r="20" spans="1:7" ht="15.6" customHeight="1" x14ac:dyDescent="0.25">
      <c r="A20" s="213" t="s">
        <v>142</v>
      </c>
      <c r="B20" s="214">
        <v>41424</v>
      </c>
      <c r="C20" s="214">
        <v>38152</v>
      </c>
      <c r="D20" s="214">
        <v>41424</v>
      </c>
      <c r="E20" s="214">
        <v>38152</v>
      </c>
      <c r="F20" s="215">
        <v>-7.8988026264967184</v>
      </c>
    </row>
    <row r="21" spans="1:7" ht="15.6" customHeight="1" x14ac:dyDescent="0.25">
      <c r="A21" s="213" t="s">
        <v>149</v>
      </c>
      <c r="B21" s="214">
        <v>1506</v>
      </c>
      <c r="C21" s="214">
        <v>31799</v>
      </c>
      <c r="D21" s="214">
        <v>1506</v>
      </c>
      <c r="E21" s="214">
        <v>31799</v>
      </c>
      <c r="F21" s="215">
        <v>2011.4873837981411</v>
      </c>
    </row>
    <row r="22" spans="1:7" ht="15.6" customHeight="1" x14ac:dyDescent="0.25">
      <c r="A22" s="213" t="s">
        <v>146</v>
      </c>
      <c r="B22" s="214">
        <v>32115</v>
      </c>
      <c r="C22" s="214">
        <v>31629</v>
      </c>
      <c r="D22" s="214">
        <v>32115</v>
      </c>
      <c r="E22" s="214">
        <v>31629</v>
      </c>
      <c r="F22" s="215">
        <v>-1.513311536665114</v>
      </c>
    </row>
    <row r="23" spans="1:7" ht="15.6" customHeight="1" x14ac:dyDescent="0.25">
      <c r="A23" s="213" t="s">
        <v>165</v>
      </c>
      <c r="B23" s="214">
        <v>9213</v>
      </c>
      <c r="C23" s="214">
        <v>17596</v>
      </c>
      <c r="D23" s="214">
        <v>9213</v>
      </c>
      <c r="E23" s="214">
        <v>17596</v>
      </c>
      <c r="F23" s="215">
        <v>90.99099099099098</v>
      </c>
    </row>
    <row r="24" spans="1:7" ht="15.6" customHeight="1" x14ac:dyDescent="0.25">
      <c r="A24" s="213" t="s">
        <v>141</v>
      </c>
      <c r="B24" s="214">
        <v>31742</v>
      </c>
      <c r="C24" s="214">
        <v>42230</v>
      </c>
      <c r="D24" s="214">
        <v>31742</v>
      </c>
      <c r="E24" s="214">
        <v>42230</v>
      </c>
      <c r="F24" s="215">
        <v>33.041396257324692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 t="s">
        <v>191</v>
      </c>
    </row>
    <row r="26" spans="1:7" ht="15.6" customHeight="1" x14ac:dyDescent="0.25">
      <c r="A26" s="213" t="s">
        <v>152</v>
      </c>
      <c r="B26" s="214">
        <v>32395</v>
      </c>
      <c r="C26" s="214">
        <v>3606</v>
      </c>
      <c r="D26" s="214">
        <v>32395</v>
      </c>
      <c r="E26" s="214">
        <v>3606</v>
      </c>
      <c r="F26" s="215">
        <v>-88.868652569841032</v>
      </c>
    </row>
    <row r="27" spans="1:7" ht="15.6" customHeight="1" x14ac:dyDescent="0.25">
      <c r="A27" s="213" t="s">
        <v>173</v>
      </c>
      <c r="B27" s="214">
        <v>64141</v>
      </c>
      <c r="C27" s="214">
        <v>89224</v>
      </c>
      <c r="D27" s="214">
        <v>64141</v>
      </c>
      <c r="E27" s="214">
        <v>89224</v>
      </c>
      <c r="F27" s="215">
        <v>39.106032023198878</v>
      </c>
    </row>
    <row r="28" spans="1:7" ht="15.6" customHeight="1" x14ac:dyDescent="0.25">
      <c r="A28" s="213" t="s">
        <v>177</v>
      </c>
      <c r="B28" s="214">
        <v>27981</v>
      </c>
      <c r="C28" s="214">
        <v>21915</v>
      </c>
      <c r="D28" s="214">
        <v>27981</v>
      </c>
      <c r="E28" s="214">
        <v>21915</v>
      </c>
      <c r="F28" s="215">
        <v>-21.67899646188485</v>
      </c>
    </row>
    <row r="29" spans="1:7" ht="15.6" customHeight="1" x14ac:dyDescent="0.25">
      <c r="A29" s="213" t="s">
        <v>178</v>
      </c>
      <c r="B29" s="214">
        <v>45985</v>
      </c>
      <c r="C29" s="214">
        <v>49252</v>
      </c>
      <c r="D29" s="214">
        <v>45985</v>
      </c>
      <c r="E29" s="214">
        <v>49252</v>
      </c>
      <c r="F29" s="215">
        <v>7.1044905947591568</v>
      </c>
    </row>
    <row r="30" spans="1:7" ht="15.6" customHeight="1" x14ac:dyDescent="0.25">
      <c r="A30" s="213" t="s">
        <v>179</v>
      </c>
      <c r="B30" s="214">
        <v>1837</v>
      </c>
      <c r="C30" s="214">
        <v>5989</v>
      </c>
      <c r="D30" s="214">
        <v>1837</v>
      </c>
      <c r="E30" s="214">
        <v>5989</v>
      </c>
      <c r="F30" s="215">
        <v>226.0206859009254</v>
      </c>
    </row>
    <row r="31" spans="1:7" ht="15.6" customHeight="1" x14ac:dyDescent="0.25">
      <c r="A31" s="213" t="s">
        <v>180</v>
      </c>
      <c r="B31" s="214">
        <v>82465</v>
      </c>
      <c r="C31" s="214">
        <v>77864</v>
      </c>
      <c r="D31" s="214">
        <v>82465</v>
      </c>
      <c r="E31" s="214">
        <v>77864</v>
      </c>
      <c r="F31" s="215">
        <v>-5.5793366882920026</v>
      </c>
    </row>
    <row r="32" spans="1:7" ht="15.6" customHeight="1" x14ac:dyDescent="0.25">
      <c r="A32" s="213" t="s">
        <v>181</v>
      </c>
      <c r="B32" s="214">
        <v>968059</v>
      </c>
      <c r="C32" s="214">
        <v>912160</v>
      </c>
      <c r="D32" s="214">
        <v>968059</v>
      </c>
      <c r="E32" s="214">
        <v>912160</v>
      </c>
      <c r="F32" s="215">
        <v>-5.7743381343492501</v>
      </c>
    </row>
    <row r="33" spans="1:6" ht="15.6" customHeight="1" x14ac:dyDescent="0.25">
      <c r="A33" s="213" t="s">
        <v>182</v>
      </c>
      <c r="B33" s="214">
        <v>117343</v>
      </c>
      <c r="C33" s="214">
        <v>116990</v>
      </c>
      <c r="D33" s="214">
        <v>117343</v>
      </c>
      <c r="E33" s="214">
        <v>116990</v>
      </c>
      <c r="F33" s="215">
        <v>-0.30082748864440129</v>
      </c>
    </row>
    <row r="34" spans="1:6" ht="15.6" customHeight="1" x14ac:dyDescent="0.25">
      <c r="A34" s="213" t="s">
        <v>183</v>
      </c>
      <c r="B34" s="214">
        <v>18944</v>
      </c>
      <c r="C34" s="214">
        <v>15839</v>
      </c>
      <c r="D34" s="214">
        <v>18944</v>
      </c>
      <c r="E34" s="214">
        <v>15839</v>
      </c>
      <c r="F34" s="215">
        <v>-16.390413851351351</v>
      </c>
    </row>
    <row r="35" spans="1:6" ht="15.6" customHeight="1" x14ac:dyDescent="0.25">
      <c r="A35" s="217" t="s">
        <v>153</v>
      </c>
      <c r="B35" s="218">
        <f>SUM(B7:B34)</f>
        <v>3053032</v>
      </c>
      <c r="C35" s="218">
        <f>SUM(C7:C34)</f>
        <v>2975900</v>
      </c>
      <c r="D35" s="218">
        <f>SUM(D7:D34)</f>
        <v>3053032</v>
      </c>
      <c r="E35" s="218">
        <f>SUM(E7:E34)</f>
        <v>2975900</v>
      </c>
      <c r="F35" s="219">
        <f>E35*100/D35-100</f>
        <v>-2.5264065361909047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D8B2-6BB4-49DC-9397-4E57A707A25E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117795</v>
      </c>
      <c r="C7" s="214">
        <v>165106</v>
      </c>
      <c r="D7" s="214">
        <v>117795</v>
      </c>
      <c r="E7" s="214">
        <v>165106</v>
      </c>
      <c r="F7" s="215">
        <v>40.163843966212482</v>
      </c>
      <c r="G7" s="6"/>
    </row>
    <row r="8" spans="1:14" s="33" customFormat="1" ht="15.6" customHeight="1" x14ac:dyDescent="0.2">
      <c r="A8" s="213" t="s">
        <v>11</v>
      </c>
      <c r="B8" s="214">
        <v>7513</v>
      </c>
      <c r="C8" s="214">
        <v>90272</v>
      </c>
      <c r="D8" s="214">
        <v>7513</v>
      </c>
      <c r="E8" s="214">
        <v>90272</v>
      </c>
      <c r="F8" s="215">
        <v>1101.543990416611</v>
      </c>
      <c r="G8" s="216"/>
    </row>
    <row r="9" spans="1:14" ht="15.6" customHeight="1" x14ac:dyDescent="0.25">
      <c r="A9" s="213" t="s">
        <v>8</v>
      </c>
      <c r="B9" s="214">
        <v>161521</v>
      </c>
      <c r="C9" s="214">
        <v>222953</v>
      </c>
      <c r="D9" s="214">
        <v>161521</v>
      </c>
      <c r="E9" s="214">
        <v>222953</v>
      </c>
      <c r="F9" s="215">
        <v>38.033444567579437</v>
      </c>
      <c r="G9" s="6"/>
    </row>
    <row r="10" spans="1:14" ht="15.6" customHeight="1" x14ac:dyDescent="0.25">
      <c r="A10" s="213" t="s">
        <v>10</v>
      </c>
      <c r="B10" s="214">
        <v>204118</v>
      </c>
      <c r="C10" s="214">
        <v>100724</v>
      </c>
      <c r="D10" s="214">
        <v>204118</v>
      </c>
      <c r="E10" s="214">
        <v>100724</v>
      </c>
      <c r="F10" s="215">
        <v>-50.654033451238988</v>
      </c>
    </row>
    <row r="11" spans="1:14" ht="15.6" customHeight="1" x14ac:dyDescent="0.25">
      <c r="A11" s="213" t="s">
        <v>9</v>
      </c>
      <c r="B11" s="214">
        <v>663328</v>
      </c>
      <c r="C11" s="214">
        <v>540898</v>
      </c>
      <c r="D11" s="214">
        <v>663328</v>
      </c>
      <c r="E11" s="214">
        <v>540898</v>
      </c>
      <c r="F11" s="215">
        <v>-18.456932317043751</v>
      </c>
    </row>
    <row r="12" spans="1:14" ht="15.6" customHeight="1" x14ac:dyDescent="0.25">
      <c r="A12" s="213" t="s">
        <v>6</v>
      </c>
      <c r="B12" s="214">
        <v>107501</v>
      </c>
      <c r="C12" s="214">
        <v>48706</v>
      </c>
      <c r="D12" s="214">
        <v>107501</v>
      </c>
      <c r="E12" s="214">
        <v>48706</v>
      </c>
      <c r="F12" s="215">
        <v>-54.692514488237322</v>
      </c>
    </row>
    <row r="13" spans="1:14" ht="15.6" customHeight="1" x14ac:dyDescent="0.25">
      <c r="A13" s="213" t="s">
        <v>175</v>
      </c>
      <c r="B13" s="214">
        <v>653</v>
      </c>
      <c r="C13" s="214">
        <v>215</v>
      </c>
      <c r="D13" s="214">
        <v>653</v>
      </c>
      <c r="E13" s="214">
        <v>215</v>
      </c>
      <c r="F13" s="215">
        <v>-67.075038284839195</v>
      </c>
    </row>
    <row r="14" spans="1:14" ht="15.6" customHeight="1" x14ac:dyDescent="0.25">
      <c r="A14" s="213" t="s">
        <v>148</v>
      </c>
      <c r="B14" s="214">
        <v>837980</v>
      </c>
      <c r="C14" s="214">
        <v>863746</v>
      </c>
      <c r="D14" s="214">
        <v>837980</v>
      </c>
      <c r="E14" s="214">
        <v>863746</v>
      </c>
      <c r="F14" s="215">
        <v>3.0747750542972341</v>
      </c>
    </row>
    <row r="15" spans="1:14" ht="15.6" customHeight="1" x14ac:dyDescent="0.25">
      <c r="A15" s="213" t="s">
        <v>145</v>
      </c>
      <c r="B15" s="214">
        <v>611540</v>
      </c>
      <c r="C15" s="214">
        <v>494321</v>
      </c>
      <c r="D15" s="214">
        <v>611540</v>
      </c>
      <c r="E15" s="214">
        <v>494321</v>
      </c>
      <c r="F15" s="215">
        <v>-19.16783857147529</v>
      </c>
    </row>
    <row r="16" spans="1:14" ht="15.6" customHeight="1" x14ac:dyDescent="0.5">
      <c r="A16" s="213" t="s">
        <v>144</v>
      </c>
      <c r="B16" s="214">
        <v>617245</v>
      </c>
      <c r="C16" s="214">
        <v>714856</v>
      </c>
      <c r="D16" s="214">
        <v>617245</v>
      </c>
      <c r="E16" s="214">
        <v>714856</v>
      </c>
      <c r="F16" s="215">
        <v>15.813979862129299</v>
      </c>
      <c r="G16" s="1"/>
    </row>
    <row r="17" spans="1:7" ht="15.6" customHeight="1" x14ac:dyDescent="0.35">
      <c r="A17" s="213" t="s">
        <v>150</v>
      </c>
      <c r="B17" s="214">
        <v>231288</v>
      </c>
      <c r="C17" s="214">
        <v>217667</v>
      </c>
      <c r="D17" s="214">
        <v>231288</v>
      </c>
      <c r="E17" s="214">
        <v>217667</v>
      </c>
      <c r="F17" s="215">
        <v>-5.8891944242675862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6004</v>
      </c>
      <c r="D18" s="214">
        <v>0</v>
      </c>
      <c r="E18" s="214">
        <v>6004</v>
      </c>
      <c r="F18" s="215"/>
    </row>
    <row r="19" spans="1:7" ht="15.6" customHeight="1" x14ac:dyDescent="0.25">
      <c r="A19" s="213" t="s">
        <v>143</v>
      </c>
      <c r="B19" s="214">
        <v>121676</v>
      </c>
      <c r="C19" s="214">
        <v>160349</v>
      </c>
      <c r="D19" s="214">
        <v>121676</v>
      </c>
      <c r="E19" s="214">
        <v>160349</v>
      </c>
      <c r="F19" s="215">
        <v>31.783589204115849</v>
      </c>
    </row>
    <row r="20" spans="1:7" ht="15.6" customHeight="1" x14ac:dyDescent="0.25">
      <c r="A20" s="213" t="s">
        <v>142</v>
      </c>
      <c r="B20" s="214">
        <v>293462</v>
      </c>
      <c r="C20" s="214">
        <v>160111</v>
      </c>
      <c r="D20" s="214">
        <v>293462</v>
      </c>
      <c r="E20" s="214">
        <v>160111</v>
      </c>
      <c r="F20" s="215">
        <v>-45.440636266364983</v>
      </c>
    </row>
    <row r="21" spans="1:7" ht="15.6" customHeight="1" x14ac:dyDescent="0.25">
      <c r="A21" s="213" t="s">
        <v>149</v>
      </c>
      <c r="B21" s="214">
        <v>518213</v>
      </c>
      <c r="C21" s="214">
        <v>309575</v>
      </c>
      <c r="D21" s="214">
        <v>518213</v>
      </c>
      <c r="E21" s="214">
        <v>309575</v>
      </c>
      <c r="F21" s="215">
        <v>-40.261050957810781</v>
      </c>
    </row>
    <row r="22" spans="1:7" ht="15.6" customHeight="1" x14ac:dyDescent="0.25">
      <c r="A22" s="213" t="s">
        <v>146</v>
      </c>
      <c r="B22" s="214">
        <v>37516</v>
      </c>
      <c r="C22" s="214">
        <v>34844</v>
      </c>
      <c r="D22" s="214">
        <v>37516</v>
      </c>
      <c r="E22" s="214">
        <v>34844</v>
      </c>
      <c r="F22" s="215">
        <v>-7.1222944876852514</v>
      </c>
    </row>
    <row r="23" spans="1:7" ht="15.6" customHeight="1" x14ac:dyDescent="0.25">
      <c r="A23" s="213" t="s">
        <v>165</v>
      </c>
      <c r="B23" s="214">
        <v>24869</v>
      </c>
      <c r="C23" s="214">
        <v>73884</v>
      </c>
      <c r="D23" s="214">
        <v>24869</v>
      </c>
      <c r="E23" s="214">
        <v>73884</v>
      </c>
      <c r="F23" s="215">
        <v>197.09276609433431</v>
      </c>
    </row>
    <row r="24" spans="1:7" ht="15.6" customHeight="1" x14ac:dyDescent="0.25">
      <c r="A24" s="213" t="s">
        <v>141</v>
      </c>
      <c r="B24" s="214">
        <v>47129</v>
      </c>
      <c r="C24" s="214">
        <v>45224</v>
      </c>
      <c r="D24" s="214">
        <v>47129</v>
      </c>
      <c r="E24" s="214">
        <v>45224</v>
      </c>
      <c r="F24" s="215">
        <v>-4.0420972225169152</v>
      </c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21864</v>
      </c>
      <c r="C26" s="214">
        <v>42612</v>
      </c>
      <c r="D26" s="214">
        <v>21864</v>
      </c>
      <c r="E26" s="214">
        <v>42612</v>
      </c>
      <c r="F26" s="215">
        <v>94.895718990120741</v>
      </c>
    </row>
    <row r="27" spans="1:7" ht="15.6" customHeight="1" x14ac:dyDescent="0.25">
      <c r="A27" s="213" t="s">
        <v>173</v>
      </c>
      <c r="B27" s="214">
        <v>47410</v>
      </c>
      <c r="C27" s="214">
        <v>70097</v>
      </c>
      <c r="D27" s="214">
        <v>47410</v>
      </c>
      <c r="E27" s="214">
        <v>70097</v>
      </c>
      <c r="F27" s="215">
        <v>47.852773676439568</v>
      </c>
    </row>
    <row r="28" spans="1:7" ht="15.6" customHeight="1" x14ac:dyDescent="0.25">
      <c r="A28" s="213" t="s">
        <v>177</v>
      </c>
      <c r="B28" s="214">
        <v>26753</v>
      </c>
      <c r="C28" s="214">
        <v>18407</v>
      </c>
      <c r="D28" s="214">
        <v>26753</v>
      </c>
      <c r="E28" s="214">
        <v>18407</v>
      </c>
      <c r="F28" s="215">
        <v>-31.196501326953989</v>
      </c>
    </row>
    <row r="29" spans="1:7" ht="15.6" customHeight="1" x14ac:dyDescent="0.25">
      <c r="A29" s="213" t="s">
        <v>178</v>
      </c>
      <c r="B29" s="214">
        <v>132849</v>
      </c>
      <c r="C29" s="214">
        <v>144179</v>
      </c>
      <c r="D29" s="214">
        <v>132849</v>
      </c>
      <c r="E29" s="214">
        <v>144179</v>
      </c>
      <c r="F29" s="215">
        <v>8.5284797025194052</v>
      </c>
    </row>
    <row r="30" spans="1:7" ht="15.6" customHeight="1" x14ac:dyDescent="0.25">
      <c r="A30" s="213" t="s">
        <v>179</v>
      </c>
      <c r="B30" s="214">
        <v>52582</v>
      </c>
      <c r="C30" s="214">
        <v>61776</v>
      </c>
      <c r="D30" s="214">
        <v>52582</v>
      </c>
      <c r="E30" s="214">
        <v>61776</v>
      </c>
      <c r="F30" s="215">
        <v>17.485070936822481</v>
      </c>
    </row>
    <row r="31" spans="1:7" ht="15.6" customHeight="1" x14ac:dyDescent="0.25">
      <c r="A31" s="213" t="s">
        <v>180</v>
      </c>
      <c r="B31" s="214">
        <v>289997</v>
      </c>
      <c r="C31" s="214">
        <v>212094</v>
      </c>
      <c r="D31" s="214">
        <v>289997</v>
      </c>
      <c r="E31" s="214">
        <v>212094</v>
      </c>
      <c r="F31" s="215">
        <v>-26.86338134532426</v>
      </c>
    </row>
    <row r="32" spans="1:7" ht="15.6" customHeight="1" x14ac:dyDescent="0.25">
      <c r="A32" s="213" t="s">
        <v>181</v>
      </c>
      <c r="B32" s="214">
        <v>1140926</v>
      </c>
      <c r="C32" s="214">
        <v>1002333</v>
      </c>
      <c r="D32" s="214">
        <v>1140926</v>
      </c>
      <c r="E32" s="214">
        <v>1002333</v>
      </c>
      <c r="F32" s="215">
        <v>-12.147413592117269</v>
      </c>
    </row>
    <row r="33" spans="1:6" ht="15.6" customHeight="1" x14ac:dyDescent="0.25">
      <c r="A33" s="213" t="s">
        <v>182</v>
      </c>
      <c r="B33" s="214">
        <v>106363</v>
      </c>
      <c r="C33" s="214">
        <v>103020</v>
      </c>
      <c r="D33" s="214">
        <v>106363</v>
      </c>
      <c r="E33" s="214">
        <v>103020</v>
      </c>
      <c r="F33" s="215">
        <v>-3.1430102573263241</v>
      </c>
    </row>
    <row r="34" spans="1:6" ht="15.6" customHeight="1" x14ac:dyDescent="0.25">
      <c r="A34" s="213" t="s">
        <v>183</v>
      </c>
      <c r="B34" s="214">
        <v>29763</v>
      </c>
      <c r="C34" s="214">
        <v>18798</v>
      </c>
      <c r="D34" s="214">
        <v>29763</v>
      </c>
      <c r="E34" s="214">
        <v>18798</v>
      </c>
      <c r="F34" s="215">
        <v>-36.841044249571617</v>
      </c>
    </row>
    <row r="35" spans="1:6" ht="15.6" customHeight="1" x14ac:dyDescent="0.25">
      <c r="A35" s="217" t="s">
        <v>153</v>
      </c>
      <c r="B35" s="218">
        <f>SUM(B7:B34)</f>
        <v>6451854</v>
      </c>
      <c r="C35" s="218">
        <f>SUM(C7:C34)</f>
        <v>5922771</v>
      </c>
      <c r="D35" s="218">
        <f>SUM(D7:D34)</f>
        <v>6451854</v>
      </c>
      <c r="E35" s="218">
        <f>SUM(E7:E34)</f>
        <v>5922771</v>
      </c>
      <c r="F35" s="219">
        <f>E35*100/D35-100</f>
        <v>-8.2004800480605979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F82D3-CE64-4600-A48B-09EFE7E7915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64335</v>
      </c>
      <c r="C7" s="214">
        <v>113034</v>
      </c>
      <c r="D7" s="214">
        <v>64335</v>
      </c>
      <c r="E7" s="214">
        <v>113034</v>
      </c>
      <c r="F7" s="215">
        <v>75.695966425740266</v>
      </c>
      <c r="G7" s="6"/>
    </row>
    <row r="8" spans="1:14" s="33" customFormat="1" ht="15.6" customHeight="1" x14ac:dyDescent="0.2">
      <c r="A8" s="213" t="s">
        <v>11</v>
      </c>
      <c r="B8" s="214">
        <v>0</v>
      </c>
      <c r="C8" s="214">
        <v>78</v>
      </c>
      <c r="D8" s="214">
        <v>0</v>
      </c>
      <c r="E8" s="214">
        <v>78</v>
      </c>
      <c r="F8" s="215"/>
      <c r="G8" s="222"/>
    </row>
    <row r="9" spans="1:14" ht="15.6" customHeight="1" x14ac:dyDescent="0.25">
      <c r="A9" s="213" t="s">
        <v>8</v>
      </c>
      <c r="B9" s="214">
        <v>0</v>
      </c>
      <c r="C9" s="214">
        <v>0</v>
      </c>
      <c r="D9" s="214">
        <v>0</v>
      </c>
      <c r="E9" s="214">
        <v>0</v>
      </c>
      <c r="F9" s="215"/>
      <c r="G9" s="223"/>
    </row>
    <row r="10" spans="1:14" ht="15.6" customHeight="1" x14ac:dyDescent="0.25">
      <c r="A10" s="213" t="s">
        <v>10</v>
      </c>
      <c r="B10" s="214">
        <v>5112</v>
      </c>
      <c r="C10" s="214">
        <v>23235</v>
      </c>
      <c r="D10" s="214">
        <v>5112</v>
      </c>
      <c r="E10" s="214">
        <v>23235</v>
      </c>
      <c r="F10" s="215">
        <v>354.51877934272301</v>
      </c>
    </row>
    <row r="11" spans="1:14" ht="15.6" customHeight="1" x14ac:dyDescent="0.25">
      <c r="A11" s="213" t="s">
        <v>9</v>
      </c>
      <c r="B11" s="214">
        <v>237322</v>
      </c>
      <c r="C11" s="214">
        <v>195918</v>
      </c>
      <c r="D11" s="214">
        <v>237322</v>
      </c>
      <c r="E11" s="214">
        <v>195918</v>
      </c>
      <c r="F11" s="215">
        <v>-17.446338729658439</v>
      </c>
    </row>
    <row r="12" spans="1:14" ht="15.6" customHeight="1" x14ac:dyDescent="0.25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15103</v>
      </c>
      <c r="C14" s="214">
        <v>60945</v>
      </c>
      <c r="D14" s="214">
        <v>15103</v>
      </c>
      <c r="E14" s="214">
        <v>60945</v>
      </c>
      <c r="F14" s="215">
        <v>303.52910017877241</v>
      </c>
    </row>
    <row r="15" spans="1:14" ht="15.6" customHeight="1" x14ac:dyDescent="0.25">
      <c r="A15" s="213" t="s">
        <v>145</v>
      </c>
      <c r="B15" s="214">
        <v>208274</v>
      </c>
      <c r="C15" s="214">
        <v>181084</v>
      </c>
      <c r="D15" s="214">
        <v>208274</v>
      </c>
      <c r="E15" s="214">
        <v>181084</v>
      </c>
      <c r="F15" s="215">
        <v>-13.054918040657981</v>
      </c>
    </row>
    <row r="16" spans="1:14" ht="15.6" customHeight="1" x14ac:dyDescent="0.5">
      <c r="A16" s="213" t="s">
        <v>144</v>
      </c>
      <c r="B16" s="214">
        <v>419856</v>
      </c>
      <c r="C16" s="214">
        <v>475941</v>
      </c>
      <c r="D16" s="214">
        <v>419856</v>
      </c>
      <c r="E16" s="214">
        <v>475941</v>
      </c>
      <c r="F16" s="215">
        <v>13.3581513661827</v>
      </c>
      <c r="G16" s="1"/>
    </row>
    <row r="17" spans="1:10" ht="15.6" customHeight="1" x14ac:dyDescent="0.35">
      <c r="A17" s="213" t="s">
        <v>150</v>
      </c>
      <c r="B17" s="214">
        <v>80595</v>
      </c>
      <c r="C17" s="214">
        <v>126538</v>
      </c>
      <c r="D17" s="214">
        <v>80595</v>
      </c>
      <c r="E17" s="214">
        <v>126538</v>
      </c>
      <c r="F17" s="215">
        <v>57.004776971276129</v>
      </c>
      <c r="G17" s="2"/>
    </row>
    <row r="18" spans="1:10" ht="15.6" customHeight="1" x14ac:dyDescent="0.25">
      <c r="A18" s="213" t="s">
        <v>147</v>
      </c>
      <c r="B18" s="214">
        <v>0</v>
      </c>
      <c r="C18" s="214">
        <v>6004</v>
      </c>
      <c r="D18" s="214">
        <v>0</v>
      </c>
      <c r="E18" s="214">
        <v>6004</v>
      </c>
      <c r="F18" s="215"/>
    </row>
    <row r="19" spans="1:10" ht="15.6" customHeight="1" x14ac:dyDescent="0.25">
      <c r="A19" s="213" t="s">
        <v>143</v>
      </c>
      <c r="B19" s="214">
        <v>15707</v>
      </c>
      <c r="C19" s="214">
        <v>49290</v>
      </c>
      <c r="D19" s="214">
        <v>15707</v>
      </c>
      <c r="E19" s="214">
        <v>49290</v>
      </c>
      <c r="F19" s="215">
        <v>213.80912968740051</v>
      </c>
    </row>
    <row r="20" spans="1:10" ht="15.6" customHeight="1" x14ac:dyDescent="0.25">
      <c r="A20" s="213" t="s">
        <v>142</v>
      </c>
      <c r="B20" s="214">
        <v>6759</v>
      </c>
      <c r="C20" s="214">
        <v>4845</v>
      </c>
      <c r="D20" s="214">
        <v>6759</v>
      </c>
      <c r="E20" s="214">
        <v>4845</v>
      </c>
      <c r="F20" s="215">
        <v>-28.31779849090103</v>
      </c>
      <c r="J20" s="224"/>
    </row>
    <row r="21" spans="1:10" ht="15.6" customHeight="1" x14ac:dyDescent="0.25">
      <c r="A21" s="213" t="s">
        <v>149</v>
      </c>
      <c r="B21" s="214">
        <v>337775</v>
      </c>
      <c r="C21" s="214">
        <v>220225</v>
      </c>
      <c r="D21" s="214">
        <v>337775</v>
      </c>
      <c r="E21" s="214">
        <v>220225</v>
      </c>
      <c r="F21" s="215">
        <v>-34.801273036784849</v>
      </c>
    </row>
    <row r="22" spans="1:10" ht="15.6" customHeight="1" x14ac:dyDescent="0.25">
      <c r="A22" s="213" t="s">
        <v>146</v>
      </c>
      <c r="B22" s="214">
        <v>17738</v>
      </c>
      <c r="C22" s="214">
        <v>22001</v>
      </c>
      <c r="D22" s="214">
        <v>17738</v>
      </c>
      <c r="E22" s="214">
        <v>22001</v>
      </c>
      <c r="F22" s="215">
        <v>24.033149171270718</v>
      </c>
    </row>
    <row r="23" spans="1:10" ht="15.6" customHeight="1" x14ac:dyDescent="0.25">
      <c r="A23" s="213" t="s">
        <v>165</v>
      </c>
      <c r="B23" s="214">
        <v>2709</v>
      </c>
      <c r="C23" s="214">
        <v>1817</v>
      </c>
      <c r="D23" s="214">
        <v>2709</v>
      </c>
      <c r="E23" s="214">
        <v>1817</v>
      </c>
      <c r="F23" s="215">
        <v>-32.927279438907348</v>
      </c>
    </row>
    <row r="24" spans="1:10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 x14ac:dyDescent="0.25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 x14ac:dyDescent="0.25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 x14ac:dyDescent="0.25">
      <c r="A28" s="213" t="s">
        <v>177</v>
      </c>
      <c r="B28" s="214">
        <v>20366</v>
      </c>
      <c r="C28" s="214">
        <v>10558</v>
      </c>
      <c r="D28" s="214">
        <v>20366</v>
      </c>
      <c r="E28" s="214">
        <v>10558</v>
      </c>
      <c r="F28" s="215">
        <v>-48.158695865658451</v>
      </c>
    </row>
    <row r="29" spans="1:10" ht="15.6" customHeight="1" x14ac:dyDescent="0.25">
      <c r="A29" s="213" t="s">
        <v>178</v>
      </c>
      <c r="B29" s="214">
        <v>0</v>
      </c>
      <c r="C29" s="214">
        <v>0</v>
      </c>
      <c r="D29" s="214">
        <v>0</v>
      </c>
      <c r="E29" s="214">
        <v>0</v>
      </c>
      <c r="F29" s="215"/>
    </row>
    <row r="30" spans="1:10" ht="15.6" customHeight="1" x14ac:dyDescent="0.25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 x14ac:dyDescent="0.25">
      <c r="A31" s="213" t="s">
        <v>180</v>
      </c>
      <c r="B31" s="214">
        <v>230801</v>
      </c>
      <c r="C31" s="214">
        <v>145813</v>
      </c>
      <c r="D31" s="214">
        <v>230801</v>
      </c>
      <c r="E31" s="214">
        <v>145813</v>
      </c>
      <c r="F31" s="215">
        <v>-36.823064024852577</v>
      </c>
    </row>
    <row r="32" spans="1:10" ht="15.6" customHeight="1" x14ac:dyDescent="0.25">
      <c r="A32" s="213" t="s">
        <v>181</v>
      </c>
      <c r="B32" s="214">
        <v>12676</v>
      </c>
      <c r="C32" s="214">
        <v>59900</v>
      </c>
      <c r="D32" s="214">
        <v>12676</v>
      </c>
      <c r="E32" s="214">
        <v>59900</v>
      </c>
      <c r="F32" s="215">
        <v>372.54654465130949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 x14ac:dyDescent="0.25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 x14ac:dyDescent="0.25">
      <c r="A35" s="217" t="s">
        <v>153</v>
      </c>
      <c r="B35" s="218">
        <f>SUM(B7:B34)</f>
        <v>1675128</v>
      </c>
      <c r="C35" s="218">
        <f>SUM(C7:C34)</f>
        <v>1697226</v>
      </c>
      <c r="D35" s="218">
        <f>SUM(D7:D34)</f>
        <v>1675128</v>
      </c>
      <c r="E35" s="218">
        <f>SUM(E7:E34)</f>
        <v>1697226</v>
      </c>
      <c r="F35" s="219">
        <f>E35*100/D35-100</f>
        <v>1.319182772898543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330E-24C2-4680-A64C-000C174DE8B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50450</v>
      </c>
      <c r="C7" s="214">
        <v>38378</v>
      </c>
      <c r="D7" s="214">
        <v>50450</v>
      </c>
      <c r="E7" s="214">
        <v>38378</v>
      </c>
      <c r="F7" s="215">
        <v>-23.928642220019821</v>
      </c>
      <c r="G7" s="6"/>
    </row>
    <row r="8" spans="1:14" s="33" customFormat="1" ht="15.6" customHeight="1" x14ac:dyDescent="0.2">
      <c r="A8" s="213" t="s">
        <v>11</v>
      </c>
      <c r="B8" s="214">
        <v>0</v>
      </c>
      <c r="C8" s="214">
        <v>84889</v>
      </c>
      <c r="D8" s="214">
        <v>0</v>
      </c>
      <c r="E8" s="214">
        <v>84889</v>
      </c>
      <c r="F8" s="215"/>
      <c r="G8" s="216"/>
    </row>
    <row r="9" spans="1:14" ht="15.6" customHeight="1" x14ac:dyDescent="0.25">
      <c r="A9" s="213" t="s">
        <v>8</v>
      </c>
      <c r="B9" s="214">
        <v>124339</v>
      </c>
      <c r="C9" s="214">
        <v>197096</v>
      </c>
      <c r="D9" s="214">
        <v>124339</v>
      </c>
      <c r="E9" s="214">
        <v>197096</v>
      </c>
      <c r="F9" s="215">
        <v>58.515027465236159</v>
      </c>
      <c r="G9" s="6"/>
    </row>
    <row r="10" spans="1:14" ht="15.6" customHeight="1" x14ac:dyDescent="0.25">
      <c r="A10" s="213" t="s">
        <v>10</v>
      </c>
      <c r="B10" s="214">
        <v>106517</v>
      </c>
      <c r="C10" s="214">
        <v>47119</v>
      </c>
      <c r="D10" s="214">
        <v>106517</v>
      </c>
      <c r="E10" s="214">
        <v>47119</v>
      </c>
      <c r="F10" s="215">
        <v>-55.763868678239163</v>
      </c>
    </row>
    <row r="11" spans="1:14" ht="15.6" customHeight="1" x14ac:dyDescent="0.25">
      <c r="A11" s="213" t="s">
        <v>9</v>
      </c>
      <c r="B11" s="214">
        <v>0</v>
      </c>
      <c r="C11" s="214">
        <v>6</v>
      </c>
      <c r="D11" s="214">
        <v>0</v>
      </c>
      <c r="E11" s="214">
        <v>6</v>
      </c>
      <c r="F11" s="215"/>
    </row>
    <row r="12" spans="1:14" ht="15.6" customHeight="1" x14ac:dyDescent="0.25">
      <c r="A12" s="213" t="s">
        <v>6</v>
      </c>
      <c r="B12" s="214">
        <v>89506</v>
      </c>
      <c r="C12" s="214">
        <v>37791</v>
      </c>
      <c r="D12" s="214">
        <v>89506</v>
      </c>
      <c r="E12" s="214">
        <v>37791</v>
      </c>
      <c r="F12" s="215">
        <v>-57.778249502826633</v>
      </c>
    </row>
    <row r="13" spans="1:14" ht="15.6" customHeight="1" x14ac:dyDescent="0.25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 x14ac:dyDescent="0.25">
      <c r="A14" s="213" t="s">
        <v>148</v>
      </c>
      <c r="B14" s="214">
        <v>89654</v>
      </c>
      <c r="C14" s="214">
        <v>138218</v>
      </c>
      <c r="D14" s="214">
        <v>89654</v>
      </c>
      <c r="E14" s="214">
        <v>138218</v>
      </c>
      <c r="F14" s="215">
        <v>54.168246815535269</v>
      </c>
    </row>
    <row r="15" spans="1:14" ht="15.6" customHeight="1" x14ac:dyDescent="0.25">
      <c r="A15" s="213" t="s">
        <v>145</v>
      </c>
      <c r="B15" s="214">
        <v>187627</v>
      </c>
      <c r="C15" s="214">
        <v>144339</v>
      </c>
      <c r="D15" s="214">
        <v>187627</v>
      </c>
      <c r="E15" s="214">
        <v>144339</v>
      </c>
      <c r="F15" s="215">
        <v>-23.071306368486422</v>
      </c>
    </row>
    <row r="16" spans="1:14" ht="15.6" customHeight="1" x14ac:dyDescent="0.5">
      <c r="A16" s="213" t="s">
        <v>144</v>
      </c>
      <c r="B16" s="214">
        <v>166566</v>
      </c>
      <c r="C16" s="214">
        <v>227836</v>
      </c>
      <c r="D16" s="214">
        <v>166566</v>
      </c>
      <c r="E16" s="214">
        <v>227836</v>
      </c>
      <c r="F16" s="215">
        <v>36.784217667471147</v>
      </c>
      <c r="G16" s="1"/>
    </row>
    <row r="17" spans="1:7" ht="15.6" customHeight="1" x14ac:dyDescent="0.35">
      <c r="A17" s="213" t="s">
        <v>150</v>
      </c>
      <c r="B17" s="214">
        <v>86597</v>
      </c>
      <c r="C17" s="214">
        <v>43150</v>
      </c>
      <c r="D17" s="214">
        <v>86597</v>
      </c>
      <c r="E17" s="214">
        <v>43150</v>
      </c>
      <c r="F17" s="215">
        <v>-50.171484000600479</v>
      </c>
      <c r="G17" s="2"/>
    </row>
    <row r="18" spans="1:7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 x14ac:dyDescent="0.25">
      <c r="A19" s="213" t="s">
        <v>143</v>
      </c>
      <c r="B19" s="214">
        <v>61304</v>
      </c>
      <c r="C19" s="214">
        <v>70533</v>
      </c>
      <c r="D19" s="214">
        <v>61304</v>
      </c>
      <c r="E19" s="214">
        <v>70533</v>
      </c>
      <c r="F19" s="215">
        <v>15.05448257862456</v>
      </c>
    </row>
    <row r="20" spans="1:7" ht="15.6" customHeight="1" x14ac:dyDescent="0.25">
      <c r="A20" s="213" t="s">
        <v>142</v>
      </c>
      <c r="B20" s="214">
        <v>230904</v>
      </c>
      <c r="C20" s="214">
        <v>108012</v>
      </c>
      <c r="D20" s="214">
        <v>230904</v>
      </c>
      <c r="E20" s="214">
        <v>108012</v>
      </c>
      <c r="F20" s="215">
        <v>-53.222118282922771</v>
      </c>
    </row>
    <row r="21" spans="1:7" ht="15.6" customHeight="1" x14ac:dyDescent="0.25">
      <c r="A21" s="213" t="s">
        <v>149</v>
      </c>
      <c r="B21" s="214">
        <v>154211</v>
      </c>
      <c r="C21" s="214">
        <v>81538</v>
      </c>
      <c r="D21" s="214">
        <v>154211</v>
      </c>
      <c r="E21" s="214">
        <v>81538</v>
      </c>
      <c r="F21" s="215">
        <v>-47.125691422790851</v>
      </c>
    </row>
    <row r="22" spans="1:7" ht="15.6" customHeight="1" x14ac:dyDescent="0.25">
      <c r="A22" s="213" t="s">
        <v>146</v>
      </c>
      <c r="B22" s="214">
        <v>0</v>
      </c>
      <c r="C22" s="214">
        <v>0</v>
      </c>
      <c r="D22" s="214">
        <v>0</v>
      </c>
      <c r="E22" s="214">
        <v>0</v>
      </c>
      <c r="F22" s="215"/>
    </row>
    <row r="23" spans="1:7" ht="15.6" customHeight="1" x14ac:dyDescent="0.25">
      <c r="A23" s="213" t="s">
        <v>165</v>
      </c>
      <c r="B23" s="214">
        <v>11560</v>
      </c>
      <c r="C23" s="214">
        <v>39458</v>
      </c>
      <c r="D23" s="214">
        <v>11560</v>
      </c>
      <c r="E23" s="214">
        <v>39458</v>
      </c>
      <c r="F23" s="215">
        <v>241.33217993079589</v>
      </c>
    </row>
    <row r="24" spans="1:7" ht="15.6" customHeight="1" x14ac:dyDescent="0.25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 x14ac:dyDescent="0.25">
      <c r="A26" s="213" t="s">
        <v>152</v>
      </c>
      <c r="B26" s="214">
        <v>16019</v>
      </c>
      <c r="C26" s="214">
        <v>42612</v>
      </c>
      <c r="D26" s="214">
        <v>16019</v>
      </c>
      <c r="E26" s="214">
        <v>42612</v>
      </c>
      <c r="F26" s="215">
        <v>166.00911417691489</v>
      </c>
    </row>
    <row r="27" spans="1:7" ht="15.6" customHeight="1" x14ac:dyDescent="0.25">
      <c r="A27" s="213" t="s">
        <v>173</v>
      </c>
      <c r="B27" s="214">
        <v>0</v>
      </c>
      <c r="C27" s="214">
        <v>3809</v>
      </c>
      <c r="D27" s="214">
        <v>0</v>
      </c>
      <c r="E27" s="214">
        <v>3809</v>
      </c>
      <c r="F27" s="215"/>
    </row>
    <row r="28" spans="1:7" ht="15.6" customHeight="1" x14ac:dyDescent="0.25">
      <c r="A28" s="213" t="s">
        <v>177</v>
      </c>
      <c r="B28" s="214">
        <v>892</v>
      </c>
      <c r="C28" s="214">
        <v>0</v>
      </c>
      <c r="D28" s="214">
        <v>892</v>
      </c>
      <c r="E28" s="214">
        <v>0</v>
      </c>
      <c r="F28" s="215">
        <v>-100</v>
      </c>
    </row>
    <row r="29" spans="1:7" ht="15.6" customHeight="1" x14ac:dyDescent="0.25">
      <c r="A29" s="213" t="s">
        <v>178</v>
      </c>
      <c r="B29" s="214">
        <v>39146</v>
      </c>
      <c r="C29" s="214">
        <v>54445</v>
      </c>
      <c r="D29" s="214">
        <v>39146</v>
      </c>
      <c r="E29" s="214">
        <v>54445</v>
      </c>
      <c r="F29" s="215">
        <v>39.081898533694392</v>
      </c>
    </row>
    <row r="30" spans="1:7" ht="15.6" customHeight="1" x14ac:dyDescent="0.25">
      <c r="A30" s="213" t="s">
        <v>179</v>
      </c>
      <c r="B30" s="214">
        <v>41208</v>
      </c>
      <c r="C30" s="214">
        <v>27530</v>
      </c>
      <c r="D30" s="214">
        <v>41208</v>
      </c>
      <c r="E30" s="214">
        <v>27530</v>
      </c>
      <c r="F30" s="215">
        <v>-33.192583964278782</v>
      </c>
    </row>
    <row r="31" spans="1:7" ht="15.6" customHeight="1" x14ac:dyDescent="0.25">
      <c r="A31" s="213" t="s">
        <v>180</v>
      </c>
      <c r="B31" s="214">
        <v>6685</v>
      </c>
      <c r="C31" s="214">
        <v>48198</v>
      </c>
      <c r="D31" s="214">
        <v>6685</v>
      </c>
      <c r="E31" s="214">
        <v>48198</v>
      </c>
      <c r="F31" s="215">
        <v>620.9872849663426</v>
      </c>
    </row>
    <row r="32" spans="1:7" ht="15.6" customHeight="1" x14ac:dyDescent="0.25">
      <c r="A32" s="213" t="s">
        <v>181</v>
      </c>
      <c r="B32" s="214">
        <v>66147</v>
      </c>
      <c r="C32" s="214">
        <v>35564</v>
      </c>
      <c r="D32" s="214">
        <v>66147</v>
      </c>
      <c r="E32" s="214">
        <v>35564</v>
      </c>
      <c r="F32" s="215">
        <v>-46.234901053713699</v>
      </c>
    </row>
    <row r="33" spans="1:6" ht="15.6" customHeight="1" x14ac:dyDescent="0.25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 x14ac:dyDescent="0.25">
      <c r="A34" s="213" t="s">
        <v>183</v>
      </c>
      <c r="B34" s="214">
        <v>3414</v>
      </c>
      <c r="C34" s="214">
        <v>2817</v>
      </c>
      <c r="D34" s="214">
        <v>3414</v>
      </c>
      <c r="E34" s="214">
        <v>2817</v>
      </c>
      <c r="F34" s="215">
        <v>-17.486818980667831</v>
      </c>
    </row>
    <row r="35" spans="1:6" ht="15.6" customHeight="1" x14ac:dyDescent="0.25">
      <c r="A35" s="217" t="s">
        <v>153</v>
      </c>
      <c r="B35" s="218">
        <f>SUM(B7:B34)</f>
        <v>1532746</v>
      </c>
      <c r="C35" s="218">
        <f>SUM(C7:C34)</f>
        <v>1473338</v>
      </c>
      <c r="D35" s="218">
        <f>SUM(D7:D34)</f>
        <v>1532746</v>
      </c>
      <c r="E35" s="218">
        <f>SUM(E7:E34)</f>
        <v>1473338</v>
      </c>
      <c r="F35" s="219">
        <f>E35*100/D35-100</f>
        <v>-3.875919428267963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5A10-8406-4F52-8520-069B978232AA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x14ac:dyDescent="0.2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x14ac:dyDescent="0.25">
      <c r="A7" s="273"/>
      <c r="B7" s="273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x14ac:dyDescent="0.2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2C907-7769-4B78-845B-292E849FD6E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 x14ac:dyDescent="0.25">
      <c r="A6" s="281"/>
      <c r="B6" s="212">
        <v>2025</v>
      </c>
      <c r="C6" s="212">
        <v>2026</v>
      </c>
      <c r="D6" s="212">
        <v>2025</v>
      </c>
      <c r="E6" s="212">
        <v>2026</v>
      </c>
      <c r="F6" s="154" t="s">
        <v>186</v>
      </c>
    </row>
    <row r="7" spans="1:14" ht="15.6" customHeight="1" x14ac:dyDescent="0.25">
      <c r="A7" s="213" t="s">
        <v>18</v>
      </c>
      <c r="B7" s="214">
        <v>3010</v>
      </c>
      <c r="C7" s="214">
        <v>13694</v>
      </c>
      <c r="D7" s="214">
        <v>3010</v>
      </c>
      <c r="E7" s="214">
        <v>13694</v>
      </c>
      <c r="F7" s="215">
        <v>354.95016611295682</v>
      </c>
      <c r="G7" s="6"/>
    </row>
    <row r="8" spans="1:14" s="33" customFormat="1" ht="15.6" customHeight="1" x14ac:dyDescent="0.2">
      <c r="A8" s="213" t="s">
        <v>11</v>
      </c>
      <c r="B8" s="214">
        <v>7513</v>
      </c>
      <c r="C8" s="214">
        <v>5305</v>
      </c>
      <c r="D8" s="214">
        <v>7513</v>
      </c>
      <c r="E8" s="214">
        <v>5305</v>
      </c>
      <c r="F8" s="215">
        <v>-29.389058964461601</v>
      </c>
    </row>
    <row r="9" spans="1:14" ht="15.6" customHeight="1" x14ac:dyDescent="0.25">
      <c r="A9" s="213" t="s">
        <v>8</v>
      </c>
      <c r="B9" s="214">
        <v>37182</v>
      </c>
      <c r="C9" s="214">
        <v>25857</v>
      </c>
      <c r="D9" s="214">
        <v>37182</v>
      </c>
      <c r="E9" s="214">
        <v>25857</v>
      </c>
      <c r="F9" s="215">
        <v>-30.458286267548811</v>
      </c>
      <c r="G9" s="6"/>
    </row>
    <row r="10" spans="1:14" ht="15.6" customHeight="1" x14ac:dyDescent="0.25">
      <c r="A10" s="213" t="s">
        <v>10</v>
      </c>
      <c r="B10" s="214">
        <v>92489</v>
      </c>
      <c r="C10" s="214">
        <v>30370</v>
      </c>
      <c r="D10" s="214">
        <v>92489</v>
      </c>
      <c r="E10" s="214">
        <v>30370</v>
      </c>
      <c r="F10" s="215">
        <v>-67.163662705835293</v>
      </c>
    </row>
    <row r="11" spans="1:14" ht="15.6" customHeight="1" x14ac:dyDescent="0.25">
      <c r="A11" s="213" t="s">
        <v>9</v>
      </c>
      <c r="B11" s="214">
        <v>426006</v>
      </c>
      <c r="C11" s="214">
        <v>344974</v>
      </c>
      <c r="D11" s="214">
        <v>426006</v>
      </c>
      <c r="E11" s="214">
        <v>344974</v>
      </c>
      <c r="F11" s="215">
        <v>-19.021328338098531</v>
      </c>
    </row>
    <row r="12" spans="1:14" ht="15.6" customHeight="1" x14ac:dyDescent="0.25">
      <c r="A12" s="213" t="s">
        <v>6</v>
      </c>
      <c r="B12" s="214">
        <v>17995</v>
      </c>
      <c r="C12" s="214">
        <v>10915</v>
      </c>
      <c r="D12" s="214">
        <v>17995</v>
      </c>
      <c r="E12" s="214">
        <v>10915</v>
      </c>
      <c r="F12" s="215">
        <v>-39.344262295081968</v>
      </c>
    </row>
    <row r="13" spans="1:14" ht="15.6" customHeight="1" x14ac:dyDescent="0.25">
      <c r="A13" s="213" t="s">
        <v>175</v>
      </c>
      <c r="B13" s="214">
        <v>653</v>
      </c>
      <c r="C13" s="214">
        <v>215</v>
      </c>
      <c r="D13" s="214">
        <v>653</v>
      </c>
      <c r="E13" s="214">
        <v>215</v>
      </c>
      <c r="F13" s="215">
        <v>-67.075038284839195</v>
      </c>
    </row>
    <row r="14" spans="1:14" ht="15.6" customHeight="1" x14ac:dyDescent="0.25">
      <c r="A14" s="213" t="s">
        <v>148</v>
      </c>
      <c r="B14" s="214">
        <v>733223</v>
      </c>
      <c r="C14" s="214">
        <v>664583</v>
      </c>
      <c r="D14" s="214">
        <v>733223</v>
      </c>
      <c r="E14" s="214">
        <v>664583</v>
      </c>
      <c r="F14" s="215">
        <v>-9.3614084664556287</v>
      </c>
    </row>
    <row r="15" spans="1:14" ht="15.6" customHeight="1" x14ac:dyDescent="0.25">
      <c r="A15" s="213" t="s">
        <v>145</v>
      </c>
      <c r="B15" s="214">
        <v>215639</v>
      </c>
      <c r="C15" s="214">
        <v>168898</v>
      </c>
      <c r="D15" s="214">
        <v>215639</v>
      </c>
      <c r="E15" s="214">
        <v>168898</v>
      </c>
      <c r="F15" s="215">
        <v>-21.675578165359699</v>
      </c>
    </row>
    <row r="16" spans="1:14" ht="15.6" customHeight="1" x14ac:dyDescent="0.5">
      <c r="A16" s="213" t="s">
        <v>144</v>
      </c>
      <c r="B16" s="214">
        <v>30823</v>
      </c>
      <c r="C16" s="214">
        <v>11079</v>
      </c>
      <c r="D16" s="214">
        <v>30823</v>
      </c>
      <c r="E16" s="214">
        <v>11079</v>
      </c>
      <c r="F16" s="215">
        <v>-64.05606203159978</v>
      </c>
      <c r="G16" s="1"/>
    </row>
    <row r="17" spans="1:8" ht="15.6" customHeight="1" x14ac:dyDescent="0.35">
      <c r="A17" s="213" t="s">
        <v>150</v>
      </c>
      <c r="B17" s="214">
        <v>64096</v>
      </c>
      <c r="C17" s="214">
        <v>47979</v>
      </c>
      <c r="D17" s="214">
        <v>64096</v>
      </c>
      <c r="E17" s="214">
        <v>47979</v>
      </c>
      <c r="F17" s="215">
        <v>-25.145094857713431</v>
      </c>
      <c r="G17" s="2"/>
    </row>
    <row r="18" spans="1:8" ht="15.6" customHeight="1" x14ac:dyDescent="0.25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 x14ac:dyDescent="0.25">
      <c r="A19" s="213" t="s">
        <v>143</v>
      </c>
      <c r="B19" s="214">
        <v>44665</v>
      </c>
      <c r="C19" s="214">
        <v>40526</v>
      </c>
      <c r="D19" s="214">
        <v>44665</v>
      </c>
      <c r="E19" s="214">
        <v>40526</v>
      </c>
      <c r="F19" s="215">
        <v>-9.2667636852121404</v>
      </c>
      <c r="H19" s="225"/>
    </row>
    <row r="20" spans="1:8" ht="15.6" customHeight="1" x14ac:dyDescent="0.25">
      <c r="A20" s="213" t="s">
        <v>142</v>
      </c>
      <c r="B20" s="214">
        <v>55799</v>
      </c>
      <c r="C20" s="214">
        <v>47254</v>
      </c>
      <c r="D20" s="214">
        <v>55799</v>
      </c>
      <c r="E20" s="214">
        <v>47254</v>
      </c>
      <c r="F20" s="215">
        <v>-15.31389451423861</v>
      </c>
    </row>
    <row r="21" spans="1:8" ht="15.6" customHeight="1" x14ac:dyDescent="0.25">
      <c r="A21" s="213" t="s">
        <v>149</v>
      </c>
      <c r="B21" s="214">
        <v>26227</v>
      </c>
      <c r="C21" s="214">
        <v>7812</v>
      </c>
      <c r="D21" s="214">
        <v>26227</v>
      </c>
      <c r="E21" s="214">
        <v>7812</v>
      </c>
      <c r="F21" s="215">
        <v>-70.213901704350477</v>
      </c>
    </row>
    <row r="22" spans="1:8" ht="15.6" customHeight="1" x14ac:dyDescent="0.25">
      <c r="A22" s="213" t="s">
        <v>146</v>
      </c>
      <c r="B22" s="214">
        <v>19778</v>
      </c>
      <c r="C22" s="214">
        <v>12843</v>
      </c>
      <c r="D22" s="214">
        <v>19778</v>
      </c>
      <c r="E22" s="214">
        <v>12843</v>
      </c>
      <c r="F22" s="215">
        <v>-35.06421276165436</v>
      </c>
    </row>
    <row r="23" spans="1:8" ht="15.6" customHeight="1" x14ac:dyDescent="0.25">
      <c r="A23" s="213" t="s">
        <v>165</v>
      </c>
      <c r="B23" s="214">
        <v>10600</v>
      </c>
      <c r="C23" s="214">
        <v>32609</v>
      </c>
      <c r="D23" s="214">
        <v>10600</v>
      </c>
      <c r="E23" s="214">
        <v>32609</v>
      </c>
      <c r="F23" s="215">
        <v>207.6320754716981</v>
      </c>
    </row>
    <row r="24" spans="1:8" ht="15.6" customHeight="1" x14ac:dyDescent="0.25">
      <c r="A24" s="213" t="s">
        <v>141</v>
      </c>
      <c r="B24" s="214">
        <v>47129</v>
      </c>
      <c r="C24" s="214">
        <v>45224</v>
      </c>
      <c r="D24" s="214">
        <v>47129</v>
      </c>
      <c r="E24" s="214">
        <v>45224</v>
      </c>
      <c r="F24" s="215">
        <v>-4.0420972225169152</v>
      </c>
    </row>
    <row r="25" spans="1:8" ht="15.6" customHeight="1" x14ac:dyDescent="0.25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 x14ac:dyDescent="0.25">
      <c r="A26" s="213" t="s">
        <v>152</v>
      </c>
      <c r="B26" s="214">
        <v>5845</v>
      </c>
      <c r="C26" s="214">
        <v>0</v>
      </c>
      <c r="D26" s="214">
        <v>5845</v>
      </c>
      <c r="E26" s="214">
        <v>0</v>
      </c>
      <c r="F26" s="215">
        <v>-100</v>
      </c>
    </row>
    <row r="27" spans="1:8" ht="15.6" customHeight="1" x14ac:dyDescent="0.25">
      <c r="A27" s="213" t="s">
        <v>173</v>
      </c>
      <c r="B27" s="214">
        <v>47410</v>
      </c>
      <c r="C27" s="214">
        <v>66288</v>
      </c>
      <c r="D27" s="214">
        <v>47410</v>
      </c>
      <c r="E27" s="214">
        <v>66288</v>
      </c>
      <c r="F27" s="215">
        <v>39.818603670111798</v>
      </c>
    </row>
    <row r="28" spans="1:8" ht="15.6" customHeight="1" x14ac:dyDescent="0.25">
      <c r="A28" s="213" t="s">
        <v>177</v>
      </c>
      <c r="B28" s="214">
        <v>5495</v>
      </c>
      <c r="C28" s="214">
        <v>7849</v>
      </c>
      <c r="D28" s="214">
        <v>5495</v>
      </c>
      <c r="E28" s="214">
        <v>7849</v>
      </c>
      <c r="F28" s="215">
        <v>42.838944494995452</v>
      </c>
    </row>
    <row r="29" spans="1:8" ht="15.6" customHeight="1" x14ac:dyDescent="0.25">
      <c r="A29" s="213" t="s">
        <v>178</v>
      </c>
      <c r="B29" s="214">
        <v>93703</v>
      </c>
      <c r="C29" s="214">
        <v>89734</v>
      </c>
      <c r="D29" s="214">
        <v>93703</v>
      </c>
      <c r="E29" s="214">
        <v>89734</v>
      </c>
      <c r="F29" s="215">
        <v>-4.2357235093860339</v>
      </c>
    </row>
    <row r="30" spans="1:8" ht="15.6" customHeight="1" x14ac:dyDescent="0.25">
      <c r="A30" s="213" t="s">
        <v>179</v>
      </c>
      <c r="B30" s="214">
        <v>11374</v>
      </c>
      <c r="C30" s="214">
        <v>34246</v>
      </c>
      <c r="D30" s="214">
        <v>11374</v>
      </c>
      <c r="E30" s="214">
        <v>34246</v>
      </c>
      <c r="F30" s="215">
        <v>201.09020573237211</v>
      </c>
    </row>
    <row r="31" spans="1:8" ht="15.6" customHeight="1" x14ac:dyDescent="0.25">
      <c r="A31" s="213" t="s">
        <v>180</v>
      </c>
      <c r="B31" s="214">
        <v>52511</v>
      </c>
      <c r="C31" s="214">
        <v>18083</v>
      </c>
      <c r="D31" s="214">
        <v>52511</v>
      </c>
      <c r="E31" s="214">
        <v>18083</v>
      </c>
      <c r="F31" s="215">
        <v>-65.563405762602116</v>
      </c>
    </row>
    <row r="32" spans="1:8" ht="15.6" customHeight="1" x14ac:dyDescent="0.25">
      <c r="A32" s="213" t="s">
        <v>181</v>
      </c>
      <c r="B32" s="214">
        <v>1062103</v>
      </c>
      <c r="C32" s="214">
        <v>906869</v>
      </c>
      <c r="D32" s="214">
        <v>1062103</v>
      </c>
      <c r="E32" s="214">
        <v>906869</v>
      </c>
      <c r="F32" s="215">
        <v>-14.61571994429919</v>
      </c>
    </row>
    <row r="33" spans="1:6" ht="15.6" customHeight="1" x14ac:dyDescent="0.25">
      <c r="A33" s="213" t="s">
        <v>182</v>
      </c>
      <c r="B33" s="214">
        <v>106363</v>
      </c>
      <c r="C33" s="214">
        <v>103020</v>
      </c>
      <c r="D33" s="214">
        <v>106363</v>
      </c>
      <c r="E33" s="214">
        <v>103020</v>
      </c>
      <c r="F33" s="215">
        <v>-3.1430102573263241</v>
      </c>
    </row>
    <row r="34" spans="1:6" ht="15.6" customHeight="1" x14ac:dyDescent="0.25">
      <c r="A34" s="213" t="s">
        <v>183</v>
      </c>
      <c r="B34" s="214">
        <v>26349</v>
      </c>
      <c r="C34" s="214">
        <v>15981</v>
      </c>
      <c r="D34" s="214">
        <v>26349</v>
      </c>
      <c r="E34" s="214">
        <v>15981</v>
      </c>
      <c r="F34" s="215">
        <v>-39.348741887737667</v>
      </c>
    </row>
    <row r="35" spans="1:6" ht="15.6" customHeight="1" x14ac:dyDescent="0.25">
      <c r="A35" s="217" t="s">
        <v>153</v>
      </c>
      <c r="B35" s="218">
        <f>SUM(B7:B34)</f>
        <v>3243980</v>
      </c>
      <c r="C35" s="218">
        <f>SUM(C7:C34)</f>
        <v>2752207</v>
      </c>
      <c r="D35" s="218">
        <f>SUM(D7:D34)</f>
        <v>3243980</v>
      </c>
      <c r="E35" s="218">
        <f>SUM(E7:E34)</f>
        <v>2752207</v>
      </c>
      <c r="F35" s="219">
        <f>E35*100/D35-100</f>
        <v>-15.159557087281669</v>
      </c>
    </row>
    <row r="36" spans="1:6" ht="15.6" customHeight="1" x14ac:dyDescent="0.25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B637-34E1-4498-B1B5-4C41256BE849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80310-267A-4FFA-BBF2-35B175BF0326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197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 x14ac:dyDescent="0.3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199</v>
      </c>
    </row>
    <row r="3" spans="1:42" ht="15" customHeight="1" x14ac:dyDescent="0.2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</row>
    <row r="4" spans="1:42" ht="15" customHeight="1" x14ac:dyDescent="0.2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 x14ac:dyDescent="0.2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  <c r="AF6" s="234" t="s">
        <v>203</v>
      </c>
      <c r="AG6" s="234"/>
      <c r="AL6" s="234" t="s">
        <v>204</v>
      </c>
      <c r="AM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 x14ac:dyDescent="0.2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205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205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 x14ac:dyDescent="0.2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206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206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 x14ac:dyDescent="0.2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207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207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 x14ac:dyDescent="0.2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208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208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 x14ac:dyDescent="0.2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209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209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 x14ac:dyDescent="0.2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210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210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 x14ac:dyDescent="0.2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211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211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 x14ac:dyDescent="0.2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36">
        <v>42978437</v>
      </c>
      <c r="AC15" s="236">
        <v>48800280</v>
      </c>
      <c r="AD15" s="236"/>
      <c r="AF15" s="230" t="s">
        <v>212</v>
      </c>
      <c r="AG15" s="236">
        <v>17632595</v>
      </c>
      <c r="AH15" s="236">
        <v>14001773</v>
      </c>
      <c r="AI15" s="236">
        <v>16512152</v>
      </c>
      <c r="AJ15" s="236"/>
      <c r="AL15" s="230" t="s">
        <v>212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 x14ac:dyDescent="0.2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36">
        <v>43349327</v>
      </c>
      <c r="AC16" s="236">
        <v>45052533</v>
      </c>
      <c r="AD16" s="236"/>
      <c r="AF16" s="230" t="s">
        <v>213</v>
      </c>
      <c r="AG16" s="236">
        <v>15419568</v>
      </c>
      <c r="AH16" s="236">
        <v>13231512</v>
      </c>
      <c r="AI16" s="236">
        <v>14197332</v>
      </c>
      <c r="AJ16" s="236"/>
      <c r="AL16" s="230" t="s">
        <v>213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 x14ac:dyDescent="0.2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36">
        <v>45985008</v>
      </c>
      <c r="AC17" s="236">
        <v>46987477</v>
      </c>
      <c r="AD17" s="236"/>
      <c r="AF17" s="230" t="s">
        <v>214</v>
      </c>
      <c r="AG17" s="236">
        <v>15747355</v>
      </c>
      <c r="AH17" s="236">
        <v>13918205</v>
      </c>
      <c r="AI17" s="236">
        <v>15124052</v>
      </c>
      <c r="AJ17" s="236"/>
      <c r="AL17" s="230" t="s">
        <v>214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 x14ac:dyDescent="0.2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36">
        <v>43641437</v>
      </c>
      <c r="AC18" s="236">
        <v>45669918</v>
      </c>
      <c r="AD18" s="236"/>
      <c r="AF18" s="230" t="s">
        <v>215</v>
      </c>
      <c r="AG18" s="236">
        <v>13891905</v>
      </c>
      <c r="AH18" s="236">
        <v>12143165</v>
      </c>
      <c r="AI18" s="236">
        <v>14606259</v>
      </c>
      <c r="AJ18" s="236"/>
      <c r="AL18" s="230" t="s">
        <v>215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 x14ac:dyDescent="0.2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36">
        <v>43897248</v>
      </c>
      <c r="AC19" s="236">
        <v>46519669</v>
      </c>
      <c r="AD19" s="236"/>
      <c r="AF19" s="230" t="s">
        <v>216</v>
      </c>
      <c r="AG19" s="236">
        <v>15094063</v>
      </c>
      <c r="AH19" s="236">
        <v>13745088</v>
      </c>
      <c r="AI19" s="236">
        <v>14827296</v>
      </c>
      <c r="AJ19" s="236"/>
      <c r="AL19" s="230" t="s">
        <v>216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 x14ac:dyDescent="0.2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 x14ac:dyDescent="0.2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 x14ac:dyDescent="0.2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 x14ac:dyDescent="0.2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 x14ac:dyDescent="0.2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 x14ac:dyDescent="0.2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 x14ac:dyDescent="0.2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 x14ac:dyDescent="0.2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 x14ac:dyDescent="0.2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 x14ac:dyDescent="0.2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 x14ac:dyDescent="0.2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 x14ac:dyDescent="0.2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  <c r="AB33" s="234"/>
      <c r="AF33" s="234" t="s">
        <v>218</v>
      </c>
      <c r="AG33" s="234"/>
      <c r="AL33" s="234" t="s">
        <v>219</v>
      </c>
      <c r="AM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 x14ac:dyDescent="0.2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205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205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 x14ac:dyDescent="0.2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206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206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 x14ac:dyDescent="0.2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207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207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 x14ac:dyDescent="0.2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208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208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 x14ac:dyDescent="0.2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209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209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 x14ac:dyDescent="0.2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210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210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 x14ac:dyDescent="0.2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211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211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 x14ac:dyDescent="0.2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36">
        <v>21829983</v>
      </c>
      <c r="AC42" s="236">
        <v>23119760</v>
      </c>
      <c r="AD42" s="236"/>
      <c r="AF42" s="230" t="s">
        <v>212</v>
      </c>
      <c r="AG42" s="236">
        <v>16173912</v>
      </c>
      <c r="AH42" s="236">
        <v>16721585</v>
      </c>
      <c r="AI42" s="236">
        <v>16886911</v>
      </c>
      <c r="AJ42" s="236"/>
      <c r="AL42" s="230" t="s">
        <v>212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 x14ac:dyDescent="0.2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36">
        <v>21967773</v>
      </c>
      <c r="AC43" s="236">
        <v>22394269</v>
      </c>
      <c r="AD43" s="236"/>
      <c r="AF43" s="230" t="s">
        <v>213</v>
      </c>
      <c r="AG43" s="236">
        <v>15730480</v>
      </c>
      <c r="AH43" s="236">
        <v>16527782</v>
      </c>
      <c r="AI43" s="236">
        <v>15999030</v>
      </c>
      <c r="AJ43" s="236"/>
      <c r="AL43" s="230" t="s">
        <v>213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 x14ac:dyDescent="0.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36">
        <v>23542586</v>
      </c>
      <c r="AC44" s="236">
        <v>23042069</v>
      </c>
      <c r="AD44" s="236"/>
      <c r="AF44" s="230" t="s">
        <v>214</v>
      </c>
      <c r="AG44" s="236">
        <v>16909291</v>
      </c>
      <c r="AH44" s="236">
        <v>17663441</v>
      </c>
      <c r="AI44" s="236">
        <v>16285920</v>
      </c>
      <c r="AJ44" s="236"/>
      <c r="AL44" s="230" t="s">
        <v>214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 x14ac:dyDescent="0.2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36">
        <v>23498333</v>
      </c>
      <c r="AC45" s="236">
        <v>23050267</v>
      </c>
      <c r="AD45" s="236"/>
      <c r="AF45" s="230" t="s">
        <v>215</v>
      </c>
      <c r="AG45" s="236">
        <v>15188037</v>
      </c>
      <c r="AH45" s="236">
        <v>17495635</v>
      </c>
      <c r="AI45" s="236">
        <v>16197439</v>
      </c>
      <c r="AJ45" s="236"/>
      <c r="AL45" s="230" t="s">
        <v>215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 x14ac:dyDescent="0.2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36">
        <v>23129018</v>
      </c>
      <c r="AC46" s="236">
        <v>23101926</v>
      </c>
      <c r="AD46" s="236"/>
      <c r="AF46" s="230" t="s">
        <v>216</v>
      </c>
      <c r="AG46" s="236">
        <v>15091336</v>
      </c>
      <c r="AH46" s="236">
        <v>17404768</v>
      </c>
      <c r="AI46" s="236">
        <v>16403302</v>
      </c>
      <c r="AJ46" s="236"/>
      <c r="AL46" s="230" t="s">
        <v>216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 x14ac:dyDescent="0.2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 x14ac:dyDescent="0.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 x14ac:dyDescent="0.2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 x14ac:dyDescent="0.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 x14ac:dyDescent="0.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 x14ac:dyDescent="0.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 x14ac:dyDescent="0.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 x14ac:dyDescent="0.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 x14ac:dyDescent="0.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 x14ac:dyDescent="0.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 x14ac:dyDescent="0.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 x14ac:dyDescent="0.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0BBC-707D-408B-9FE0-0BD0F2C7DBA4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 x14ac:dyDescent="0.25">
      <c r="B1" s="228" t="s">
        <v>220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221</v>
      </c>
    </row>
    <row r="2" spans="1:39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222</v>
      </c>
    </row>
    <row r="3" spans="1:39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223</v>
      </c>
    </row>
    <row r="4" spans="1:39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224</v>
      </c>
    </row>
    <row r="5" spans="1:39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  <c r="Z6" s="242" t="s">
        <v>202</v>
      </c>
      <c r="AA6" s="241"/>
      <c r="AC6" s="240"/>
      <c r="AD6" s="242" t="s">
        <v>203</v>
      </c>
      <c r="AE6" s="241"/>
      <c r="AG6" s="240"/>
      <c r="AH6" s="242" t="s">
        <v>204</v>
      </c>
      <c r="AI6" s="241"/>
      <c r="AK6" s="240"/>
    </row>
    <row r="7" spans="1:39" ht="15" customHeight="1" thickBot="1" x14ac:dyDescent="0.3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205</v>
      </c>
      <c r="AA8" s="241">
        <v>-7.2201224602575137E-2</v>
      </c>
      <c r="AB8" s="241">
        <v>0.10032763489485419</v>
      </c>
      <c r="AC8" s="240"/>
      <c r="AD8" s="240" t="s">
        <v>205</v>
      </c>
      <c r="AE8" s="241">
        <v>-0.17792630991703062</v>
      </c>
      <c r="AF8" s="241">
        <v>0.14856750269498575</v>
      </c>
      <c r="AG8" s="240"/>
      <c r="AH8" s="240" t="s">
        <v>205</v>
      </c>
      <c r="AI8" s="241">
        <v>-8.8871832047763069E-2</v>
      </c>
      <c r="AJ8" s="241">
        <v>0.26391040888376266</v>
      </c>
      <c r="AK8" s="240"/>
      <c r="AL8" s="244" t="s">
        <v>225</v>
      </c>
      <c r="AM8" s="245">
        <v>2022</v>
      </c>
    </row>
    <row r="9" spans="1:39" ht="15" customHeight="1" thickBot="1" x14ac:dyDescent="0.3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206</v>
      </c>
      <c r="AA9" s="241">
        <v>-6.6668414505015788E-2</v>
      </c>
      <c r="AB9" s="241">
        <v>9.3288286965419326E-2</v>
      </c>
      <c r="AC9" s="240"/>
      <c r="AD9" s="240" t="s">
        <v>206</v>
      </c>
      <c r="AE9" s="241">
        <v>-0.15681915443965877</v>
      </c>
      <c r="AF9" s="241">
        <v>0.14900524483073341</v>
      </c>
      <c r="AG9" s="240"/>
      <c r="AH9" s="240" t="s">
        <v>206</v>
      </c>
      <c r="AI9" s="241">
        <v>-7.108549272914047E-2</v>
      </c>
      <c r="AJ9" s="241">
        <v>0.24027416704411322</v>
      </c>
      <c r="AK9" s="240"/>
      <c r="AL9" s="246" t="s">
        <v>226</v>
      </c>
      <c r="AM9" s="247">
        <v>2021</v>
      </c>
    </row>
    <row r="10" spans="1:39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207</v>
      </c>
      <c r="AA10" s="241">
        <v>-2.8344070185333834E-2</v>
      </c>
      <c r="AB10" s="241">
        <v>5.6148488778304542E-2</v>
      </c>
      <c r="AC10" s="240"/>
      <c r="AD10" s="240" t="s">
        <v>207</v>
      </c>
      <c r="AE10" s="241">
        <v>-0.11696213495499108</v>
      </c>
      <c r="AF10" s="241">
        <v>0.11245768695199644</v>
      </c>
      <c r="AG10" s="240"/>
      <c r="AH10" s="240" t="s">
        <v>207</v>
      </c>
      <c r="AI10" s="241">
        <v>-1.7593952076477848E-2</v>
      </c>
      <c r="AJ10" s="241">
        <v>0.1387519431196732</v>
      </c>
      <c r="AK10" s="240"/>
    </row>
    <row r="11" spans="1:39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208</v>
      </c>
      <c r="AA11" s="241">
        <v>-5.7325572809745044E-4</v>
      </c>
      <c r="AB11" s="241">
        <v>5.8997513498875519E-2</v>
      </c>
      <c r="AC11" s="240"/>
      <c r="AD11" s="240" t="s">
        <v>208</v>
      </c>
      <c r="AE11" s="241">
        <v>-0.11595235834858542</v>
      </c>
      <c r="AF11" s="241">
        <v>0.13223409586123908</v>
      </c>
      <c r="AG11" s="240"/>
      <c r="AH11" s="240" t="s">
        <v>208</v>
      </c>
      <c r="AI11" s="241">
        <v>3.3997020675711698E-2</v>
      </c>
      <c r="AJ11" s="241">
        <v>0.12524430974707529</v>
      </c>
      <c r="AK11" s="240"/>
    </row>
    <row r="12" spans="1:39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209</v>
      </c>
      <c r="AA12" s="241">
        <v>3.390670658299328E-2</v>
      </c>
      <c r="AB12" s="241">
        <v>7.3313610554215536E-2</v>
      </c>
      <c r="AC12" s="240"/>
      <c r="AD12" s="240" t="s">
        <v>209</v>
      </c>
      <c r="AE12" s="241">
        <v>-7.7024265100422581E-2</v>
      </c>
      <c r="AF12" s="241">
        <v>0.12498097655058843</v>
      </c>
      <c r="AG12" s="240"/>
      <c r="AH12" s="240" t="s">
        <v>209</v>
      </c>
      <c r="AI12" s="241">
        <v>8.9313646457463564E-2</v>
      </c>
      <c r="AJ12" s="241">
        <v>0.13890323046813166</v>
      </c>
      <c r="AK12" s="240"/>
    </row>
    <row r="13" spans="1:39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210</v>
      </c>
      <c r="AA13" s="241">
        <v>4.6953426504110073E-2</v>
      </c>
      <c r="AB13" s="241">
        <v>7.3439596797486642E-2</v>
      </c>
      <c r="AC13" s="240"/>
      <c r="AD13" s="240" t="s">
        <v>210</v>
      </c>
      <c r="AE13" s="241">
        <v>-5.9606414433635138E-2</v>
      </c>
      <c r="AF13" s="241">
        <v>0.12482933296494295</v>
      </c>
      <c r="AG13" s="240"/>
      <c r="AH13" s="240" t="s">
        <v>210</v>
      </c>
      <c r="AI13" s="241">
        <v>0.1047887990879228</v>
      </c>
      <c r="AJ13" s="241">
        <v>0.1370323317680443</v>
      </c>
      <c r="AK13" s="240"/>
    </row>
    <row r="14" spans="1:39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211</v>
      </c>
      <c r="AA14" s="241">
        <v>5.321626473091072E-2</v>
      </c>
      <c r="AB14" s="241">
        <v>6.9328686383827859E-2</v>
      </c>
      <c r="AC14" s="240"/>
      <c r="AD14" s="240" t="s">
        <v>211</v>
      </c>
      <c r="AE14" s="241">
        <v>-4.2766537305600705E-2</v>
      </c>
      <c r="AF14" s="241">
        <v>0.12420096505996853</v>
      </c>
      <c r="AG14" s="240"/>
      <c r="AH14" s="240" t="s">
        <v>211</v>
      </c>
      <c r="AI14" s="241">
        <v>0.12234334972297461</v>
      </c>
      <c r="AJ14" s="241">
        <v>0.12142355404340237</v>
      </c>
      <c r="AK14" s="240"/>
    </row>
    <row r="15" spans="1:39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212</v>
      </c>
      <c r="AA15" s="241">
        <v>6.3655221527360764E-2</v>
      </c>
      <c r="AC15" s="240"/>
      <c r="AD15" s="240" t="s">
        <v>212</v>
      </c>
      <c r="AE15" s="241">
        <v>-1.5460735481822497E-2</v>
      </c>
      <c r="AG15" s="240"/>
      <c r="AH15" s="240" t="s">
        <v>212</v>
      </c>
      <c r="AI15" s="241">
        <v>0.14209143876768907</v>
      </c>
      <c r="AK15" s="240"/>
    </row>
    <row r="16" spans="1:39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213</v>
      </c>
      <c r="AA16" s="241">
        <v>6.0889961969038495E-2</v>
      </c>
      <c r="AC16" s="240"/>
      <c r="AD16" s="240" t="s">
        <v>213</v>
      </c>
      <c r="AE16" s="241">
        <v>-6.2521025784393206E-3</v>
      </c>
      <c r="AG16" s="240"/>
      <c r="AH16" s="240" t="s">
        <v>213</v>
      </c>
      <c r="AI16" s="241">
        <v>0.12490043182571028</v>
      </c>
      <c r="AK16" s="240"/>
    </row>
    <row r="17" spans="1:37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214</v>
      </c>
      <c r="AA17" s="241">
        <v>5.6689476150910849E-2</v>
      </c>
      <c r="AC17" s="240"/>
      <c r="AD17" s="240" t="s">
        <v>214</v>
      </c>
      <c r="AE17" s="241">
        <v>2.9161693914144847E-3</v>
      </c>
      <c r="AG17" s="240"/>
      <c r="AH17" s="240" t="s">
        <v>214</v>
      </c>
      <c r="AI17" s="241">
        <v>0.11001445710713412</v>
      </c>
      <c r="AK17" s="240"/>
    </row>
    <row r="18" spans="1:37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215</v>
      </c>
      <c r="AA18" s="241">
        <v>5.5744720786396015E-2</v>
      </c>
      <c r="AC18" s="240"/>
      <c r="AD18" s="240" t="s">
        <v>215</v>
      </c>
      <c r="AE18" s="241">
        <v>1.8766975941681495E-2</v>
      </c>
      <c r="AG18" s="240"/>
      <c r="AH18" s="240" t="s">
        <v>215</v>
      </c>
      <c r="AI18" s="241">
        <v>9.4031503256254603E-2</v>
      </c>
      <c r="AK18" s="240"/>
    </row>
    <row r="19" spans="1:37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216</v>
      </c>
      <c r="AA19" s="241">
        <v>5.608495042650645E-2</v>
      </c>
      <c r="AC19" s="240"/>
      <c r="AD19" s="240" t="s">
        <v>216</v>
      </c>
      <c r="AE19" s="241">
        <v>2.3705487428082678E-2</v>
      </c>
      <c r="AG19" s="240"/>
      <c r="AH19" s="240" t="s">
        <v>216</v>
      </c>
      <c r="AI19" s="241">
        <v>0.10195977755221521</v>
      </c>
      <c r="AK19" s="240"/>
    </row>
    <row r="20" spans="1:37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217</v>
      </c>
      <c r="AA33" s="241"/>
      <c r="AC33" s="240"/>
      <c r="AD33" s="242" t="s">
        <v>218</v>
      </c>
      <c r="AE33" s="241"/>
      <c r="AG33" s="240"/>
      <c r="AH33" s="242" t="s">
        <v>219</v>
      </c>
      <c r="AI33" s="241"/>
      <c r="AK33" s="240"/>
    </row>
    <row r="34" spans="1:39" ht="15" customHeight="1" thickBot="1" x14ac:dyDescent="0.3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205</v>
      </c>
      <c r="AA35" s="241">
        <v>1.107712372789095E-2</v>
      </c>
      <c r="AB35" s="241">
        <v>1.3617729202092192E-2</v>
      </c>
      <c r="AC35" s="240"/>
      <c r="AD35" s="240" t="s">
        <v>205</v>
      </c>
      <c r="AE35" s="241">
        <v>5.7702178807125935E-2</v>
      </c>
      <c r="AF35" s="241">
        <v>-4.2899690826657774E-2</v>
      </c>
      <c r="AG35" s="240"/>
      <c r="AH35" s="240" t="s">
        <v>205</v>
      </c>
      <c r="AI35" s="241">
        <v>3.5561986624737897E-2</v>
      </c>
      <c r="AJ35" s="241">
        <v>-1.7596698122723069E-2</v>
      </c>
      <c r="AK35" s="240"/>
      <c r="AL35" s="244" t="s">
        <v>227</v>
      </c>
      <c r="AM35" s="245">
        <v>2022</v>
      </c>
    </row>
    <row r="36" spans="1:39" ht="15" customHeight="1" thickBot="1" x14ac:dyDescent="0.3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206</v>
      </c>
      <c r="AA36" s="241">
        <v>-2.6407888128539979E-3</v>
      </c>
      <c r="AB36" s="241">
        <v>5.0830838375992473E-3</v>
      </c>
      <c r="AC36" s="240"/>
      <c r="AD36" s="240" t="s">
        <v>206</v>
      </c>
      <c r="AE36" s="241">
        <v>3.552762386362019E-2</v>
      </c>
      <c r="AF36" s="241">
        <v>-4.7422795923507836E-2</v>
      </c>
      <c r="AG36" s="240"/>
      <c r="AH36" s="240" t="s">
        <v>206</v>
      </c>
      <c r="AI36" s="241">
        <v>1.2245191833654018E-2</v>
      </c>
      <c r="AJ36" s="241">
        <v>-1.5256137090447481E-2</v>
      </c>
      <c r="AK36" s="240"/>
      <c r="AL36" s="246" t="s">
        <v>228</v>
      </c>
      <c r="AM36" s="247">
        <v>2021</v>
      </c>
    </row>
    <row r="37" spans="1:39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207</v>
      </c>
      <c r="AA37" s="241">
        <v>2.8855395171990778E-2</v>
      </c>
      <c r="AB37" s="241">
        <v>-1.284478356427286E-2</v>
      </c>
      <c r="AC37" s="240"/>
      <c r="AD37" s="240" t="s">
        <v>207</v>
      </c>
      <c r="AE37" s="241">
        <v>5.0681658217141885E-2</v>
      </c>
      <c r="AF37" s="241">
        <v>-5.55630587123494E-2</v>
      </c>
      <c r="AG37" s="240"/>
      <c r="AH37" s="240" t="s">
        <v>207</v>
      </c>
      <c r="AI37" s="241">
        <v>4.1217445412865886E-2</v>
      </c>
      <c r="AJ37" s="241">
        <v>-3.2306988207925116E-2</v>
      </c>
      <c r="AK37" s="240"/>
    </row>
    <row r="38" spans="1:39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208</v>
      </c>
      <c r="AA38" s="241">
        <v>6.8715312845533699E-2</v>
      </c>
      <c r="AB38" s="241">
        <v>-1.2023722822037683E-2</v>
      </c>
      <c r="AC38" s="240"/>
      <c r="AD38" s="240" t="s">
        <v>208</v>
      </c>
      <c r="AE38" s="241">
        <v>6.7634882360427612E-2</v>
      </c>
      <c r="AF38" s="241">
        <v>-5.2026269293068451E-2</v>
      </c>
      <c r="AG38" s="240"/>
      <c r="AH38" s="240" t="s">
        <v>208</v>
      </c>
      <c r="AI38" s="241">
        <v>6.8522051849220555E-2</v>
      </c>
      <c r="AJ38" s="241">
        <v>-2.7999117117938396E-2</v>
      </c>
      <c r="AK38" s="240"/>
    </row>
    <row r="39" spans="1:39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209</v>
      </c>
      <c r="AA39" s="241">
        <v>9.2903636992539868E-2</v>
      </c>
      <c r="AB39" s="241">
        <v>1.3513406253361638E-2</v>
      </c>
      <c r="AC39" s="240"/>
      <c r="AD39" s="240" t="s">
        <v>209</v>
      </c>
      <c r="AE39" s="241">
        <v>8.0935625370566977E-2</v>
      </c>
      <c r="AF39" s="241">
        <v>-2.376697641821451E-2</v>
      </c>
      <c r="AG39" s="240"/>
      <c r="AH39" s="240" t="s">
        <v>209</v>
      </c>
      <c r="AI39" s="241">
        <v>8.6158597028014441E-2</v>
      </c>
      <c r="AJ39" s="241">
        <v>8.4440500189259633E-4</v>
      </c>
      <c r="AK39" s="240"/>
    </row>
    <row r="40" spans="1:39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210</v>
      </c>
      <c r="AA40" s="241">
        <v>0.10074488478716503</v>
      </c>
      <c r="AB40" s="241">
        <v>1.4873865078394033E-2</v>
      </c>
      <c r="AC40" s="240"/>
      <c r="AD40" s="240" t="s">
        <v>210</v>
      </c>
      <c r="AE40" s="241">
        <v>8.4121339467344292E-2</v>
      </c>
      <c r="AF40" s="241">
        <v>-2.3986076114950662E-2</v>
      </c>
      <c r="AG40" s="240"/>
      <c r="AH40" s="240" t="s">
        <v>210</v>
      </c>
      <c r="AI40" s="241">
        <v>9.8328483445521045E-2</v>
      </c>
      <c r="AJ40" s="241">
        <v>2.2550924456453457E-4</v>
      </c>
      <c r="AK40" s="240"/>
    </row>
    <row r="41" spans="1:39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211</v>
      </c>
      <c r="AA41" s="241">
        <v>9.4909456423107053E-2</v>
      </c>
      <c r="AB41" s="241">
        <v>1.2042047645319798E-2</v>
      </c>
      <c r="AC41" s="240"/>
      <c r="AD41" s="240" t="s">
        <v>211</v>
      </c>
      <c r="AE41" s="241">
        <v>7.7750834127204627E-2</v>
      </c>
      <c r="AF41" s="241">
        <v>-2.5859921395592948E-2</v>
      </c>
      <c r="AG41" s="240"/>
      <c r="AH41" s="240" t="s">
        <v>211</v>
      </c>
      <c r="AI41" s="241">
        <v>9.940200064407477E-2</v>
      </c>
      <c r="AJ41" s="241">
        <v>-3.2136817372885674E-3</v>
      </c>
      <c r="AK41" s="240"/>
    </row>
    <row r="42" spans="1:39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212</v>
      </c>
      <c r="AA42" s="241">
        <v>9.0290162283593392E-2</v>
      </c>
      <c r="AC42" s="240"/>
      <c r="AD42" s="240" t="s">
        <v>212</v>
      </c>
      <c r="AE42" s="241">
        <v>6.8637918315036045E-2</v>
      </c>
      <c r="AG42" s="240"/>
      <c r="AH42" s="240" t="s">
        <v>212</v>
      </c>
      <c r="AI42" s="241">
        <v>9.2844062944951983E-2</v>
      </c>
      <c r="AK42" s="240"/>
    </row>
    <row r="43" spans="1:39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213</v>
      </c>
      <c r="AA43" s="241">
        <v>8.2150303625241602E-2</v>
      </c>
      <c r="AC43" s="240"/>
      <c r="AD43" s="240" t="s">
        <v>213</v>
      </c>
      <c r="AE43" s="241">
        <v>5.6846746119525449E-2</v>
      </c>
      <c r="AG43" s="240"/>
      <c r="AH43" s="240" t="s">
        <v>213</v>
      </c>
      <c r="AI43" s="241">
        <v>8.5496124241785196E-2</v>
      </c>
      <c r="AK43" s="240"/>
    </row>
    <row r="44" spans="1:39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214</v>
      </c>
      <c r="AA44" s="241">
        <v>7.0817381667195894E-2</v>
      </c>
      <c r="AC44" s="240"/>
      <c r="AD44" s="240" t="s">
        <v>214</v>
      </c>
      <c r="AE44" s="241">
        <v>4.1841214184188825E-2</v>
      </c>
      <c r="AG44" s="240"/>
      <c r="AH44" s="240" t="s">
        <v>214</v>
      </c>
      <c r="AI44" s="241">
        <v>7.0526888604864404E-2</v>
      </c>
      <c r="AK44" s="240"/>
    </row>
    <row r="45" spans="1:39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215</v>
      </c>
      <c r="AA45" s="241">
        <v>6.1954659598844726E-2</v>
      </c>
      <c r="AC45" s="240"/>
      <c r="AD45" s="240" t="s">
        <v>215</v>
      </c>
      <c r="AE45" s="241">
        <v>3.0319697512395861E-2</v>
      </c>
      <c r="AG45" s="240"/>
      <c r="AH45" s="240" t="s">
        <v>215</v>
      </c>
      <c r="AI45" s="241">
        <v>6.2552353605993996E-2</v>
      </c>
      <c r="AK45" s="240"/>
    </row>
    <row r="46" spans="1:39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216</v>
      </c>
      <c r="AA46" s="241">
        <v>5.6370216489294196E-2</v>
      </c>
      <c r="AC46" s="240"/>
      <c r="AD46" s="240" t="s">
        <v>216</v>
      </c>
      <c r="AE46" s="241">
        <v>2.2421777253976812E-2</v>
      </c>
      <c r="AG46" s="240"/>
      <c r="AH46" s="240" t="s">
        <v>216</v>
      </c>
      <c r="AI46" s="241">
        <v>5.6038250010495713E-2</v>
      </c>
      <c r="AK46" s="240"/>
    </row>
    <row r="47" spans="1:39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 x14ac:dyDescent="0.25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13C3-7D4E-4B86-81F0-E18BFDE15AA5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 x14ac:dyDescent="0.25">
      <c r="B1" s="228" t="s">
        <v>229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198</v>
      </c>
      <c r="AB1" s="39" t="s">
        <v>230</v>
      </c>
    </row>
    <row r="2" spans="1:42" ht="15" customHeight="1" x14ac:dyDescent="0.25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199</v>
      </c>
      <c r="AB2" s="39" t="s">
        <v>231</v>
      </c>
    </row>
    <row r="3" spans="1:42" ht="15" customHeight="1" x14ac:dyDescent="0.25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200</v>
      </c>
      <c r="AB3" s="39" t="s">
        <v>232</v>
      </c>
    </row>
    <row r="4" spans="1:42" ht="15" customHeight="1" x14ac:dyDescent="0.25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233</v>
      </c>
    </row>
    <row r="5" spans="1:42" ht="15" customHeight="1" x14ac:dyDescent="0.25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234</v>
      </c>
    </row>
    <row r="6" spans="1:42" ht="15" customHeight="1" x14ac:dyDescent="0.2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201</v>
      </c>
      <c r="Z6" s="234" t="s">
        <v>202</v>
      </c>
      <c r="AA6" s="234"/>
    </row>
    <row r="7" spans="1:42" ht="15" customHeight="1" x14ac:dyDescent="0.25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202</v>
      </c>
      <c r="AE7" s="248" t="s">
        <v>203</v>
      </c>
      <c r="AH7" s="248" t="s">
        <v>204</v>
      </c>
      <c r="AP7" s="235">
        <v>2022</v>
      </c>
    </row>
    <row r="8" spans="1:42" ht="15" customHeight="1" thickBot="1" x14ac:dyDescent="0.3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205</v>
      </c>
      <c r="AA8" s="236">
        <v>46820440</v>
      </c>
      <c r="AP8" s="236">
        <v>8185760</v>
      </c>
    </row>
    <row r="9" spans="1:42" ht="15" customHeight="1" x14ac:dyDescent="0.25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206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225</v>
      </c>
      <c r="AL9" s="251">
        <v>2022</v>
      </c>
      <c r="AP9" s="236">
        <v>7406116</v>
      </c>
    </row>
    <row r="10" spans="1:42" ht="15" customHeight="1" thickBot="1" x14ac:dyDescent="0.3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207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235</v>
      </c>
      <c r="AL10" s="253">
        <v>2021</v>
      </c>
      <c r="AP10" s="236">
        <v>6819146</v>
      </c>
    </row>
    <row r="11" spans="1:42" ht="15" customHeight="1" x14ac:dyDescent="0.25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208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 x14ac:dyDescent="0.25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209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 x14ac:dyDescent="0.25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210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 x14ac:dyDescent="0.25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211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 x14ac:dyDescent="0.25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212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 x14ac:dyDescent="0.25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213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 x14ac:dyDescent="0.25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214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 x14ac:dyDescent="0.25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215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 x14ac:dyDescent="0.25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216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 x14ac:dyDescent="0.25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 x14ac:dyDescent="0.25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 x14ac:dyDescent="0.25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 x14ac:dyDescent="0.25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 x14ac:dyDescent="0.25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 x14ac:dyDescent="0.25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 x14ac:dyDescent="0.25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 x14ac:dyDescent="0.25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 x14ac:dyDescent="0.25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 x14ac:dyDescent="0.25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 x14ac:dyDescent="0.25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 x14ac:dyDescent="0.25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 x14ac:dyDescent="0.25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 x14ac:dyDescent="0.25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217</v>
      </c>
      <c r="AA33" s="234"/>
    </row>
    <row r="34" spans="1:42" ht="15" customHeight="1" x14ac:dyDescent="0.25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217</v>
      </c>
      <c r="AE34" s="248" t="s">
        <v>218</v>
      </c>
      <c r="AH34" s="248" t="s">
        <v>236</v>
      </c>
      <c r="AP34" s="235">
        <v>2022</v>
      </c>
    </row>
    <row r="35" spans="1:42" ht="15" customHeight="1" thickBot="1" x14ac:dyDescent="0.3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205</v>
      </c>
      <c r="AA35" s="236">
        <v>21616722</v>
      </c>
      <c r="AP35" s="236">
        <v>1460985</v>
      </c>
    </row>
    <row r="36" spans="1:42" ht="15" customHeight="1" x14ac:dyDescent="0.25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206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227</v>
      </c>
      <c r="AL36" s="251">
        <v>2022</v>
      </c>
      <c r="AP36" s="236">
        <v>1349473</v>
      </c>
    </row>
    <row r="37" spans="1:42" ht="15" customHeight="1" thickBot="1" x14ac:dyDescent="0.3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207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237</v>
      </c>
      <c r="AL37" s="253">
        <v>2021</v>
      </c>
      <c r="AP37" s="236">
        <v>1386654</v>
      </c>
    </row>
    <row r="38" spans="1:42" ht="15" customHeight="1" x14ac:dyDescent="0.25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208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 x14ac:dyDescent="0.25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209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 x14ac:dyDescent="0.25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210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 x14ac:dyDescent="0.25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211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 x14ac:dyDescent="0.25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212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 x14ac:dyDescent="0.25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213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 x14ac:dyDescent="0.25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214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 x14ac:dyDescent="0.25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215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 x14ac:dyDescent="0.25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216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 x14ac:dyDescent="0.25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 x14ac:dyDescent="0.25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 x14ac:dyDescent="0.25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 x14ac:dyDescent="0.25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 x14ac:dyDescent="0.25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 x14ac:dyDescent="0.25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 x14ac:dyDescent="0.25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 x14ac:dyDescent="0.25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 x14ac:dyDescent="0.25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 x14ac:dyDescent="0.25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 x14ac:dyDescent="0.25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 x14ac:dyDescent="0.25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 x14ac:dyDescent="0.25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 x14ac:dyDescent="0.25">
      <c r="Z60" s="236"/>
      <c r="AA60" s="236"/>
    </row>
    <row r="61" spans="1:35" ht="15" customHeight="1" x14ac:dyDescent="0.25">
      <c r="Z61" s="236"/>
      <c r="AA61" s="236"/>
    </row>
    <row r="62" spans="1:35" ht="15" customHeight="1" x14ac:dyDescent="0.25">
      <c r="Z62" s="236"/>
      <c r="AA62" s="236"/>
    </row>
    <row r="63" spans="1:35" ht="15" customHeight="1" x14ac:dyDescent="0.25">
      <c r="Z63" s="236"/>
      <c r="AA63" s="236"/>
    </row>
    <row r="64" spans="1:35" ht="15" customHeight="1" x14ac:dyDescent="0.25">
      <c r="Z64" s="236"/>
      <c r="AA64" s="236"/>
    </row>
    <row r="65" spans="26:27" ht="15" customHeight="1" x14ac:dyDescent="0.25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D64D3-D0A3-46E3-818C-040C8E0DD34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 x14ac:dyDescent="0.25">
      <c r="B1" s="228" t="s">
        <v>238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230</v>
      </c>
    </row>
    <row r="2" spans="1:36" ht="15" customHeight="1" x14ac:dyDescent="0.25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239</v>
      </c>
    </row>
    <row r="3" spans="1:36" ht="15" customHeight="1" x14ac:dyDescent="0.2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240</v>
      </c>
    </row>
    <row r="4" spans="1:36" ht="15" customHeight="1" x14ac:dyDescent="0.25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233</v>
      </c>
    </row>
    <row r="5" spans="1:36" ht="15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234</v>
      </c>
    </row>
    <row r="6" spans="1:36" ht="15" customHeight="1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201</v>
      </c>
      <c r="Y6" s="238"/>
    </row>
    <row r="7" spans="1:36" ht="15" customHeight="1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202</v>
      </c>
      <c r="AC7" s="242" t="s">
        <v>203</v>
      </c>
      <c r="AF7" s="242" t="s">
        <v>204</v>
      </c>
    </row>
    <row r="8" spans="1:36" ht="15" customHeight="1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225</v>
      </c>
      <c r="AJ9" s="240">
        <v>2022</v>
      </c>
    </row>
    <row r="10" spans="1:36" ht="15" customHeight="1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235</v>
      </c>
      <c r="AJ10" s="240">
        <v>2021</v>
      </c>
    </row>
    <row r="11" spans="1:36" ht="15" customHeight="1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241</v>
      </c>
      <c r="AJ12" s="240">
        <v>2021</v>
      </c>
    </row>
    <row r="13" spans="1:36" ht="15" customHeight="1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242</v>
      </c>
      <c r="AJ13" s="240">
        <v>2020</v>
      </c>
    </row>
    <row r="14" spans="1:36" ht="15" customHeight="1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217</v>
      </c>
      <c r="AC34" s="242" t="s">
        <v>218</v>
      </c>
      <c r="AF34" s="242" t="s">
        <v>219</v>
      </c>
    </row>
    <row r="35" spans="1:36" ht="15" customHeight="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227</v>
      </c>
      <c r="AJ36" s="240">
        <v>2022</v>
      </c>
    </row>
    <row r="37" spans="1:36" ht="15" customHeight="1" x14ac:dyDescent="0.25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237</v>
      </c>
      <c r="AJ37" s="240">
        <v>2021</v>
      </c>
    </row>
    <row r="38" spans="1:36" ht="15" customHeight="1" x14ac:dyDescent="0.25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 x14ac:dyDescent="0.25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243</v>
      </c>
      <c r="AJ39" s="240">
        <v>2021</v>
      </c>
    </row>
    <row r="40" spans="1:36" ht="15" customHeight="1" x14ac:dyDescent="0.25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244</v>
      </c>
      <c r="AJ40" s="240">
        <v>2020</v>
      </c>
    </row>
    <row r="41" spans="1:36" ht="15" customHeight="1" x14ac:dyDescent="0.25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 x14ac:dyDescent="0.25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 x14ac:dyDescent="0.25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 x14ac:dyDescent="0.25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 x14ac:dyDescent="0.25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 x14ac:dyDescent="0.25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 x14ac:dyDescent="0.25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 x14ac:dyDescent="0.25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 x14ac:dyDescent="0.25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 x14ac:dyDescent="0.25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 x14ac:dyDescent="0.25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 x14ac:dyDescent="0.25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 x14ac:dyDescent="0.25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 x14ac:dyDescent="0.25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 x14ac:dyDescent="0.25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 x14ac:dyDescent="0.25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 x14ac:dyDescent="0.25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 x14ac:dyDescent="0.25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2B82-9EBD-425F-B456-7BD5834C234A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 x14ac:dyDescent="0.25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 x14ac:dyDescent="0.25">
      <c r="A7" s="278"/>
      <c r="B7" s="278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4791087</v>
      </c>
      <c r="D8" s="184">
        <v>4334363</v>
      </c>
      <c r="E8" s="185">
        <v>-456724</v>
      </c>
      <c r="F8" s="186">
        <v>-9.5327845225937295</v>
      </c>
      <c r="G8" s="187">
        <v>0</v>
      </c>
      <c r="H8" s="184">
        <v>0</v>
      </c>
      <c r="I8" s="185">
        <v>0</v>
      </c>
      <c r="J8" s="186" t="s">
        <v>151</v>
      </c>
      <c r="K8" s="187">
        <v>449</v>
      </c>
      <c r="L8" s="184">
        <v>384</v>
      </c>
      <c r="M8" s="185">
        <v>-65</v>
      </c>
      <c r="N8" s="186">
        <v>-14.476614699331851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812998</v>
      </c>
      <c r="D9" s="184">
        <v>849289</v>
      </c>
      <c r="E9" s="185">
        <v>36291</v>
      </c>
      <c r="F9" s="186">
        <v>4.4638486195538007</v>
      </c>
      <c r="G9" s="187">
        <v>0</v>
      </c>
      <c r="H9" s="184">
        <v>0</v>
      </c>
      <c r="I9" s="185">
        <v>0</v>
      </c>
      <c r="J9" s="186" t="s">
        <v>151</v>
      </c>
      <c r="K9" s="187">
        <v>33892</v>
      </c>
      <c r="L9" s="184">
        <v>26893</v>
      </c>
      <c r="M9" s="185">
        <v>-6999</v>
      </c>
      <c r="N9" s="186">
        <v>-20.650891065738222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2008907</v>
      </c>
      <c r="D10" s="184">
        <v>2075679</v>
      </c>
      <c r="E10" s="185">
        <v>66772</v>
      </c>
      <c r="F10" s="186">
        <v>3.323797467976362</v>
      </c>
      <c r="G10" s="187">
        <v>0</v>
      </c>
      <c r="H10" s="184">
        <v>0</v>
      </c>
      <c r="I10" s="185">
        <v>0</v>
      </c>
      <c r="J10" s="186" t="s">
        <v>151</v>
      </c>
      <c r="K10" s="187">
        <v>3779</v>
      </c>
      <c r="L10" s="184">
        <v>3627</v>
      </c>
      <c r="M10" s="185">
        <v>-152</v>
      </c>
      <c r="N10" s="186">
        <v>-4.0222281026726714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1539040</v>
      </c>
      <c r="D11" s="184">
        <v>1647922</v>
      </c>
      <c r="E11" s="185">
        <v>108882</v>
      </c>
      <c r="F11" s="186">
        <v>7.0746699241085338</v>
      </c>
      <c r="G11" s="187">
        <v>0</v>
      </c>
      <c r="H11" s="184">
        <v>0</v>
      </c>
      <c r="I11" s="185">
        <v>0</v>
      </c>
      <c r="J11" s="186" t="s">
        <v>151</v>
      </c>
      <c r="K11" s="187">
        <v>791</v>
      </c>
      <c r="L11" s="184">
        <v>603</v>
      </c>
      <c r="M11" s="185">
        <v>-188</v>
      </c>
      <c r="N11" s="186">
        <v>-23.76738305941846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541314</v>
      </c>
      <c r="D12" s="184">
        <v>390195</v>
      </c>
      <c r="E12" s="185">
        <v>-151119</v>
      </c>
      <c r="F12" s="186">
        <v>-27.917068466730949</v>
      </c>
      <c r="G12" s="187">
        <v>0</v>
      </c>
      <c r="H12" s="184">
        <v>0</v>
      </c>
      <c r="I12" s="185">
        <v>0</v>
      </c>
      <c r="J12" s="186" t="s">
        <v>151</v>
      </c>
      <c r="K12" s="187">
        <v>27216</v>
      </c>
      <c r="L12" s="184">
        <v>27808</v>
      </c>
      <c r="M12" s="185">
        <v>592</v>
      </c>
      <c r="N12" s="186">
        <v>2.1751910640799541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190424</v>
      </c>
      <c r="D13" s="184">
        <v>199053</v>
      </c>
      <c r="E13" s="185">
        <v>8629</v>
      </c>
      <c r="F13" s="186">
        <v>4.531466621854392</v>
      </c>
      <c r="G13" s="187">
        <v>0</v>
      </c>
      <c r="H13" s="184">
        <v>0</v>
      </c>
      <c r="I13" s="185">
        <v>0</v>
      </c>
      <c r="J13" s="186" t="s">
        <v>151</v>
      </c>
      <c r="K13" s="187">
        <v>12091</v>
      </c>
      <c r="L13" s="184">
        <v>5793</v>
      </c>
      <c r="M13" s="185">
        <v>-6298</v>
      </c>
      <c r="N13" s="186">
        <v>-52.088330162931108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711807</v>
      </c>
      <c r="H14" s="184">
        <v>879625</v>
      </c>
      <c r="I14" s="185">
        <v>167818</v>
      </c>
      <c r="J14" s="186">
        <v>23.57633459631613</v>
      </c>
      <c r="K14" s="187">
        <v>25273</v>
      </c>
      <c r="L14" s="184">
        <v>21515</v>
      </c>
      <c r="M14" s="185">
        <v>-3758</v>
      </c>
      <c r="N14" s="186">
        <v>-14.869623709096659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1513582</v>
      </c>
      <c r="D15" s="184">
        <v>1546893</v>
      </c>
      <c r="E15" s="185">
        <v>33311</v>
      </c>
      <c r="F15" s="186">
        <v>2.2008057706817401</v>
      </c>
      <c r="G15" s="187">
        <v>0</v>
      </c>
      <c r="H15" s="184">
        <v>0</v>
      </c>
      <c r="I15" s="185">
        <v>0</v>
      </c>
      <c r="J15" s="186" t="s">
        <v>151</v>
      </c>
      <c r="K15" s="187">
        <v>458</v>
      </c>
      <c r="L15" s="184">
        <v>572</v>
      </c>
      <c r="M15" s="185">
        <v>114</v>
      </c>
      <c r="N15" s="186">
        <v>24.890829694323141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290108</v>
      </c>
      <c r="D16" s="184">
        <v>260472</v>
      </c>
      <c r="E16" s="185">
        <v>-29636</v>
      </c>
      <c r="F16" s="186">
        <v>-10.215505949508451</v>
      </c>
      <c r="G16" s="187">
        <v>0</v>
      </c>
      <c r="H16" s="184">
        <v>0</v>
      </c>
      <c r="I16" s="185">
        <v>0</v>
      </c>
      <c r="J16" s="186" t="s">
        <v>151</v>
      </c>
      <c r="K16" s="187">
        <v>73512</v>
      </c>
      <c r="L16" s="184">
        <v>70521</v>
      </c>
      <c r="M16" s="185">
        <v>-2991</v>
      </c>
      <c r="N16" s="186">
        <v>-4.0687234737185776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608018</v>
      </c>
      <c r="H17" s="184">
        <v>477616</v>
      </c>
      <c r="I17" s="185">
        <v>-130402</v>
      </c>
      <c r="J17" s="186">
        <v>-21.447062422494071</v>
      </c>
      <c r="K17" s="187">
        <v>3895</v>
      </c>
      <c r="L17" s="184">
        <v>8987</v>
      </c>
      <c r="M17" s="185">
        <v>5092</v>
      </c>
      <c r="N17" s="186">
        <v>130.73170731707319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528329</v>
      </c>
      <c r="H18" s="184">
        <v>337893</v>
      </c>
      <c r="I18" s="185">
        <v>-190436</v>
      </c>
      <c r="J18" s="186">
        <v>-36.044964406648127</v>
      </c>
      <c r="K18" s="187">
        <v>185130</v>
      </c>
      <c r="L18" s="184">
        <v>174319</v>
      </c>
      <c r="M18" s="185">
        <v>-10811</v>
      </c>
      <c r="N18" s="186">
        <v>-5.8396802247069672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91206</v>
      </c>
      <c r="H19" s="184">
        <v>97767</v>
      </c>
      <c r="I19" s="185">
        <v>6561</v>
      </c>
      <c r="J19" s="186">
        <v>7.1936056838365943</v>
      </c>
      <c r="K19" s="187">
        <v>115030</v>
      </c>
      <c r="L19" s="184">
        <v>120728</v>
      </c>
      <c r="M19" s="185">
        <v>5698</v>
      </c>
      <c r="N19" s="186">
        <v>4.9534903938103128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31379</v>
      </c>
      <c r="H20" s="184">
        <v>54485</v>
      </c>
      <c r="I20" s="185">
        <v>23106</v>
      </c>
      <c r="J20" s="186">
        <v>73.635233755059119</v>
      </c>
      <c r="K20" s="187">
        <v>1044087</v>
      </c>
      <c r="L20" s="184">
        <v>1023818</v>
      </c>
      <c r="M20" s="185">
        <v>-20269</v>
      </c>
      <c r="N20" s="186">
        <v>-1.941313319675473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314653</v>
      </c>
      <c r="L21" s="184">
        <v>267008</v>
      </c>
      <c r="M21" s="185">
        <v>-47645</v>
      </c>
      <c r="N21" s="186">
        <v>-15.142077145299741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42333</v>
      </c>
      <c r="H22" s="184">
        <v>66362</v>
      </c>
      <c r="I22" s="185">
        <v>24029</v>
      </c>
      <c r="J22" s="186">
        <v>56.761864266647763</v>
      </c>
      <c r="K22" s="187">
        <v>24617</v>
      </c>
      <c r="L22" s="184">
        <v>24131</v>
      </c>
      <c r="M22" s="185">
        <v>-486</v>
      </c>
      <c r="N22" s="186">
        <v>-1.9742454401429941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7651</v>
      </c>
      <c r="D23" s="184">
        <v>3870</v>
      </c>
      <c r="E23" s="185">
        <v>-3781</v>
      </c>
      <c r="F23" s="186">
        <v>-49.418376682786572</v>
      </c>
      <c r="G23" s="187">
        <v>1062654</v>
      </c>
      <c r="H23" s="184">
        <v>994805</v>
      </c>
      <c r="I23" s="185">
        <v>-67849</v>
      </c>
      <c r="J23" s="186">
        <v>-6.3848628057674404</v>
      </c>
      <c r="K23" s="187">
        <v>231381</v>
      </c>
      <c r="L23" s="184">
        <v>210958</v>
      </c>
      <c r="M23" s="185">
        <v>-20423</v>
      </c>
      <c r="N23" s="186">
        <v>-8.8265674363927928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23059</v>
      </c>
      <c r="H24" s="184">
        <v>17441</v>
      </c>
      <c r="I24" s="185">
        <v>-5618</v>
      </c>
      <c r="J24" s="186">
        <v>-24.363589054165399</v>
      </c>
      <c r="K24" s="187">
        <v>3473</v>
      </c>
      <c r="L24" s="184">
        <v>2306</v>
      </c>
      <c r="M24" s="185">
        <v>-1167</v>
      </c>
      <c r="N24" s="186">
        <v>-33.602073135617623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19486</v>
      </c>
      <c r="H25" s="184">
        <v>15102</v>
      </c>
      <c r="I25" s="185">
        <v>-4384</v>
      </c>
      <c r="J25" s="186">
        <v>-22.498203838653399</v>
      </c>
      <c r="K25" s="187">
        <v>15953</v>
      </c>
      <c r="L25" s="184">
        <v>14368</v>
      </c>
      <c r="M25" s="185">
        <v>-1585</v>
      </c>
      <c r="N25" s="186">
        <v>-9.9354353413151131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36663</v>
      </c>
      <c r="D26" s="184">
        <v>3098</v>
      </c>
      <c r="E26" s="185">
        <v>-33565</v>
      </c>
      <c r="F26" s="186">
        <v>-91.550064097318824</v>
      </c>
      <c r="G26" s="187">
        <v>299289</v>
      </c>
      <c r="H26" s="184">
        <v>295050</v>
      </c>
      <c r="I26" s="185">
        <v>-4239</v>
      </c>
      <c r="J26" s="186">
        <v>-1.416356765534317</v>
      </c>
      <c r="K26" s="187">
        <v>172141</v>
      </c>
      <c r="L26" s="184">
        <v>165900</v>
      </c>
      <c r="M26" s="185">
        <v>-6241</v>
      </c>
      <c r="N26" s="186">
        <v>-3.625516291877005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1818303</v>
      </c>
      <c r="D27" s="184">
        <v>1781265</v>
      </c>
      <c r="E27" s="185">
        <v>-37038</v>
      </c>
      <c r="F27" s="186">
        <v>-2.0369542370001028</v>
      </c>
      <c r="G27" s="187">
        <v>199773</v>
      </c>
      <c r="H27" s="184">
        <v>159887</v>
      </c>
      <c r="I27" s="185">
        <v>-39886</v>
      </c>
      <c r="J27" s="186">
        <v>-19.965661025263671</v>
      </c>
      <c r="K27" s="187">
        <v>2080837</v>
      </c>
      <c r="L27" s="184">
        <v>1735251</v>
      </c>
      <c r="M27" s="185">
        <v>-345586</v>
      </c>
      <c r="N27" s="186">
        <v>-16.608028403954751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134535</v>
      </c>
      <c r="D28" s="184">
        <v>141937</v>
      </c>
      <c r="E28" s="185">
        <v>7402</v>
      </c>
      <c r="F28" s="186">
        <v>5.5019140000743363</v>
      </c>
      <c r="G28" s="187">
        <v>14380</v>
      </c>
      <c r="H28" s="184">
        <v>9003</v>
      </c>
      <c r="I28" s="185">
        <v>-5377</v>
      </c>
      <c r="J28" s="186">
        <v>-37.392211404728791</v>
      </c>
      <c r="K28" s="187">
        <v>7278</v>
      </c>
      <c r="L28" s="184">
        <v>8365</v>
      </c>
      <c r="M28" s="185">
        <v>1087</v>
      </c>
      <c r="N28" s="186">
        <v>14.935421819181091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512717</v>
      </c>
      <c r="H29" s="184">
        <v>432515</v>
      </c>
      <c r="I29" s="185">
        <v>-80202</v>
      </c>
      <c r="J29" s="186">
        <v>-15.64254744820242</v>
      </c>
      <c r="K29" s="187">
        <v>108952</v>
      </c>
      <c r="L29" s="184">
        <v>76012</v>
      </c>
      <c r="M29" s="185">
        <v>-32940</v>
      </c>
      <c r="N29" s="186">
        <v>-30.233497319920701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36213</v>
      </c>
      <c r="H30" s="184">
        <v>139193</v>
      </c>
      <c r="I30" s="185">
        <v>102980</v>
      </c>
      <c r="J30" s="186">
        <v>284.37301521553042</v>
      </c>
      <c r="K30" s="187">
        <v>1461747</v>
      </c>
      <c r="L30" s="184">
        <v>1338573</v>
      </c>
      <c r="M30" s="185">
        <v>-123174</v>
      </c>
      <c r="N30" s="186">
        <v>-8.4264924094251654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1388113</v>
      </c>
      <c r="H31" s="184">
        <v>1558234</v>
      </c>
      <c r="I31" s="185">
        <v>170121</v>
      </c>
      <c r="J31" s="186">
        <v>12.255558445169809</v>
      </c>
      <c r="K31" s="187">
        <v>166517</v>
      </c>
      <c r="L31" s="184">
        <v>182516</v>
      </c>
      <c r="M31" s="185">
        <v>15999</v>
      </c>
      <c r="N31" s="186">
        <v>9.6080280091522212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216635</v>
      </c>
      <c r="H32" s="184">
        <v>243004</v>
      </c>
      <c r="I32" s="185">
        <v>26369</v>
      </c>
      <c r="J32" s="186">
        <v>12.172086689593099</v>
      </c>
      <c r="K32" s="187">
        <v>17568</v>
      </c>
      <c r="L32" s="184">
        <v>4705</v>
      </c>
      <c r="M32" s="185">
        <v>-12863</v>
      </c>
      <c r="N32" s="186">
        <v>-73.218351548269581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4400</v>
      </c>
      <c r="H33" s="184">
        <v>10379</v>
      </c>
      <c r="I33" s="185">
        <v>5979</v>
      </c>
      <c r="J33" s="186">
        <v>135.8863636363636</v>
      </c>
      <c r="K33" s="187">
        <v>895834</v>
      </c>
      <c r="L33" s="184">
        <v>834116</v>
      </c>
      <c r="M33" s="185">
        <v>-61718</v>
      </c>
      <c r="N33" s="186">
        <v>-6.8894460357610967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12199</v>
      </c>
      <c r="D34" s="184">
        <v>76</v>
      </c>
      <c r="E34" s="185">
        <v>-12123</v>
      </c>
      <c r="F34" s="186">
        <v>-99.376998114599559</v>
      </c>
      <c r="G34" s="187">
        <v>0</v>
      </c>
      <c r="H34" s="184">
        <v>0</v>
      </c>
      <c r="I34" s="185">
        <v>0</v>
      </c>
      <c r="J34" s="186" t="s">
        <v>151</v>
      </c>
      <c r="K34" s="187">
        <v>677274</v>
      </c>
      <c r="L34" s="184">
        <v>552547</v>
      </c>
      <c r="M34" s="185">
        <v>-124727</v>
      </c>
      <c r="N34" s="186">
        <v>-18.41603250678455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300963</v>
      </c>
      <c r="L35" s="184">
        <v>266269</v>
      </c>
      <c r="M35" s="185">
        <v>-34694</v>
      </c>
      <c r="N35" s="186">
        <v>-11.527662868857631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418326</v>
      </c>
      <c r="L36" s="184">
        <v>295551</v>
      </c>
      <c r="M36" s="185">
        <v>-122775</v>
      </c>
      <c r="N36" s="186">
        <v>-29.34912006425612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398493</v>
      </c>
      <c r="D37" s="184">
        <v>411694</v>
      </c>
      <c r="E37" s="185">
        <v>13201</v>
      </c>
      <c r="F37" s="186">
        <v>3.3127307129610841</v>
      </c>
      <c r="G37" s="187">
        <v>0</v>
      </c>
      <c r="H37" s="184">
        <v>0</v>
      </c>
      <c r="I37" s="185">
        <v>0</v>
      </c>
      <c r="J37" s="186" t="s">
        <v>151</v>
      </c>
      <c r="K37" s="187">
        <v>213210</v>
      </c>
      <c r="L37" s="184">
        <v>199016</v>
      </c>
      <c r="M37" s="185">
        <v>-14194</v>
      </c>
      <c r="N37" s="186">
        <v>-6.6572862436095894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10027</v>
      </c>
      <c r="D38" s="184">
        <v>35864</v>
      </c>
      <c r="E38" s="185">
        <v>25837</v>
      </c>
      <c r="F38" s="186">
        <v>257.67427944549718</v>
      </c>
      <c r="G38" s="187">
        <v>35469</v>
      </c>
      <c r="H38" s="184">
        <v>0</v>
      </c>
      <c r="I38" s="185">
        <v>-35469</v>
      </c>
      <c r="J38" s="186">
        <v>-100</v>
      </c>
      <c r="K38" s="187">
        <v>1659646</v>
      </c>
      <c r="L38" s="184">
        <v>1704609</v>
      </c>
      <c r="M38" s="185">
        <v>44963</v>
      </c>
      <c r="N38" s="186">
        <v>2.7091922012284608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262169</v>
      </c>
      <c r="L39" s="184">
        <v>286819</v>
      </c>
      <c r="M39" s="185">
        <v>24650</v>
      </c>
      <c r="N39" s="186">
        <v>9.4023320835033957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325492</v>
      </c>
      <c r="H40" s="184">
        <v>438282</v>
      </c>
      <c r="I40" s="185">
        <v>112790</v>
      </c>
      <c r="J40" s="186">
        <v>34.652157349489393</v>
      </c>
      <c r="K40" s="187">
        <v>409879</v>
      </c>
      <c r="L40" s="184">
        <v>310636</v>
      </c>
      <c r="M40" s="185">
        <v>-99243</v>
      </c>
      <c r="N40" s="186">
        <v>-24.212755471736781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13700</v>
      </c>
      <c r="H41" s="184">
        <v>2817</v>
      </c>
      <c r="I41" s="185">
        <v>-10883</v>
      </c>
      <c r="J41" s="186">
        <v>-79.43795620437956</v>
      </c>
      <c r="K41" s="187">
        <v>401131</v>
      </c>
      <c r="L41" s="184">
        <v>435458</v>
      </c>
      <c r="M41" s="185">
        <v>34327</v>
      </c>
      <c r="N41" s="186">
        <v>8.5575535174294686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880281</v>
      </c>
      <c r="L42" s="184">
        <v>753004</v>
      </c>
      <c r="M42" s="185">
        <v>-127277</v>
      </c>
      <c r="N42" s="186">
        <v>-14.458678535603971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1066361</v>
      </c>
      <c r="L43" s="184">
        <v>950490</v>
      </c>
      <c r="M43" s="185">
        <v>-115871</v>
      </c>
      <c r="N43" s="186">
        <v>-10.86602004386882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30</v>
      </c>
      <c r="D44" s="184">
        <v>27</v>
      </c>
      <c r="E44" s="185">
        <v>-3</v>
      </c>
      <c r="F44" s="186">
        <v>-10</v>
      </c>
      <c r="G44" s="187">
        <v>0</v>
      </c>
      <c r="H44" s="184">
        <v>15042</v>
      </c>
      <c r="I44" s="185">
        <v>15042</v>
      </c>
      <c r="J44" s="186" t="s">
        <v>151</v>
      </c>
      <c r="K44" s="187">
        <v>2367946</v>
      </c>
      <c r="L44" s="184">
        <v>2150345</v>
      </c>
      <c r="M44" s="185">
        <v>-217601</v>
      </c>
      <c r="N44" s="186">
        <v>-9.1894409754276438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692040</v>
      </c>
      <c r="L45" s="184">
        <v>734785</v>
      </c>
      <c r="M45" s="185">
        <v>42745</v>
      </c>
      <c r="N45" s="186">
        <v>6.1766660886653986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2352175</v>
      </c>
      <c r="L46" s="184">
        <v>2158409</v>
      </c>
      <c r="M46" s="185">
        <v>-193766</v>
      </c>
      <c r="N46" s="186">
        <v>-8.2377374132451848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2927232</v>
      </c>
      <c r="L47" s="184">
        <v>2820827</v>
      </c>
      <c r="M47" s="185">
        <v>-106405</v>
      </c>
      <c r="N47" s="186">
        <v>-3.635003990117625</v>
      </c>
      <c r="O47" s="152"/>
    </row>
    <row r="48" spans="1:15" ht="19.5" customHeight="1" x14ac:dyDescent="0.25">
      <c r="A48" s="272" t="s">
        <v>162</v>
      </c>
      <c r="B48" s="272"/>
      <c r="C48" s="175">
        <f>SUM(C8:C47)</f>
        <v>14105361</v>
      </c>
      <c r="D48" s="175">
        <f>SUM(D8:D47)</f>
        <v>13681697</v>
      </c>
      <c r="E48" s="175">
        <f>D48-C48</f>
        <v>-423664</v>
      </c>
      <c r="F48" s="176">
        <f t="shared" ref="F48" si="0">((D48*100/C48)-100)</f>
        <v>-3.0035672252557077</v>
      </c>
      <c r="G48" s="175">
        <f>SUM(G8:G47)</f>
        <v>6164452</v>
      </c>
      <c r="H48" s="175">
        <f>SUM(H8:H47)</f>
        <v>6244502</v>
      </c>
      <c r="I48" s="175">
        <f>H48-G48</f>
        <v>80050</v>
      </c>
      <c r="J48" s="176">
        <f t="shared" ref="J48" si="1">((H48*100/G48)-100)</f>
        <v>1.2985744718265266</v>
      </c>
      <c r="K48" s="175">
        <f>SUM(K8:K47)</f>
        <v>21655187</v>
      </c>
      <c r="L48" s="175">
        <f>SUM(L8:L47)</f>
        <v>19968542</v>
      </c>
      <c r="M48" s="175">
        <f>L48-K48</f>
        <v>-1686645</v>
      </c>
      <c r="N48" s="176">
        <f t="shared" ref="N48" si="2">((L48*100/K48)-100)</f>
        <v>-7.7886420468223179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15BE-B8B8-4400-A05C-7EA5D831C90A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781181.89399999997</v>
      </c>
      <c r="C7" s="189">
        <v>848206.826</v>
      </c>
      <c r="D7" s="189">
        <v>781181.89399999997</v>
      </c>
      <c r="E7" s="189">
        <v>848206.826</v>
      </c>
      <c r="F7" s="190">
        <v>8.5799392580391753</v>
      </c>
      <c r="G7" s="37"/>
    </row>
    <row r="8" spans="1:27" ht="15.6" customHeight="1" x14ac:dyDescent="0.25">
      <c r="A8" s="188" t="s">
        <v>11</v>
      </c>
      <c r="B8" s="189">
        <v>210344</v>
      </c>
      <c r="C8" s="189">
        <v>197456</v>
      </c>
      <c r="D8" s="189">
        <v>210344</v>
      </c>
      <c r="E8" s="189">
        <v>197456</v>
      </c>
      <c r="F8" s="190">
        <v>-6.127106073859963</v>
      </c>
      <c r="G8" s="6"/>
    </row>
    <row r="9" spans="1:27" ht="15.6" customHeight="1" x14ac:dyDescent="0.25">
      <c r="A9" s="188" t="s">
        <v>8</v>
      </c>
      <c r="B9" s="189">
        <v>356648.13699999999</v>
      </c>
      <c r="C9" s="189">
        <v>375359.8</v>
      </c>
      <c r="D9" s="189">
        <v>356648.13699999999</v>
      </c>
      <c r="E9" s="189">
        <v>375359.8</v>
      </c>
      <c r="F9" s="190">
        <v>5.2465332238648443</v>
      </c>
      <c r="G9" s="6"/>
    </row>
    <row r="10" spans="1:27" ht="15.6" customHeight="1" x14ac:dyDescent="0.25">
      <c r="A10" s="188" t="s">
        <v>10</v>
      </c>
      <c r="B10" s="189">
        <v>370685.87800000003</v>
      </c>
      <c r="C10" s="189">
        <v>383462.261</v>
      </c>
      <c r="D10" s="189">
        <v>370685.87800000003</v>
      </c>
      <c r="E10" s="189">
        <v>383462.261</v>
      </c>
      <c r="F10" s="190">
        <v>3.4466872784400948</v>
      </c>
    </row>
    <row r="11" spans="1:27" ht="15.6" customHeight="1" x14ac:dyDescent="0.25">
      <c r="A11" s="188" t="s">
        <v>9</v>
      </c>
      <c r="B11" s="189">
        <v>8211435.0489999996</v>
      </c>
      <c r="C11" s="189">
        <v>6994607.7319999998</v>
      </c>
      <c r="D11" s="189">
        <v>8211435.0489999996</v>
      </c>
      <c r="E11" s="189">
        <v>6994607.7319999998</v>
      </c>
      <c r="F11" s="190">
        <v>-14.81869258830938</v>
      </c>
    </row>
    <row r="12" spans="1:27" ht="15.6" customHeight="1" x14ac:dyDescent="0.25">
      <c r="A12" s="188" t="s">
        <v>6</v>
      </c>
      <c r="B12" s="189">
        <v>479392.74</v>
      </c>
      <c r="C12" s="189">
        <v>382892.43099999998</v>
      </c>
      <c r="D12" s="189">
        <v>479392.74</v>
      </c>
      <c r="E12" s="189">
        <v>382892.43099999998</v>
      </c>
      <c r="F12" s="190">
        <v>-20.129697625374959</v>
      </c>
    </row>
    <row r="13" spans="1:27" ht="15.6" customHeight="1" x14ac:dyDescent="0.25">
      <c r="A13" s="188" t="s">
        <v>175</v>
      </c>
      <c r="B13" s="189">
        <v>1242541.0330000001</v>
      </c>
      <c r="C13" s="189">
        <v>1038212.31</v>
      </c>
      <c r="D13" s="189">
        <v>1242541.0330000001</v>
      </c>
      <c r="E13" s="189">
        <v>1038212.31</v>
      </c>
      <c r="F13" s="190">
        <v>-16.444424576198291</v>
      </c>
    </row>
    <row r="14" spans="1:27" ht="15.6" customHeight="1" x14ac:dyDescent="0.25">
      <c r="A14" s="188" t="s">
        <v>148</v>
      </c>
      <c r="B14" s="189">
        <v>4800898.9670000002</v>
      </c>
      <c r="C14" s="189">
        <v>5472331</v>
      </c>
      <c r="D14" s="189">
        <v>4800898.9670000002</v>
      </c>
      <c r="E14" s="189">
        <v>5472331</v>
      </c>
      <c r="F14" s="190">
        <v>13.98554807370934</v>
      </c>
    </row>
    <row r="15" spans="1:27" ht="15.6" customHeight="1" x14ac:dyDescent="0.25">
      <c r="A15" s="188" t="s">
        <v>145</v>
      </c>
      <c r="B15" s="189">
        <v>2388449</v>
      </c>
      <c r="C15" s="189">
        <v>2164410</v>
      </c>
      <c r="D15" s="189">
        <v>2388449</v>
      </c>
      <c r="E15" s="189">
        <v>2164410</v>
      </c>
      <c r="F15" s="190">
        <v>-9.380103992172323</v>
      </c>
    </row>
    <row r="16" spans="1:27" ht="15.6" customHeight="1" x14ac:dyDescent="0.5">
      <c r="A16" s="188" t="s">
        <v>144</v>
      </c>
      <c r="B16" s="189">
        <v>3152740.6510000001</v>
      </c>
      <c r="C16" s="189">
        <v>3160696.2370000002</v>
      </c>
      <c r="D16" s="189">
        <v>3152740.6510000001</v>
      </c>
      <c r="E16" s="189">
        <v>3160696.2370000002</v>
      </c>
      <c r="F16" s="190">
        <v>0.25233873891518499</v>
      </c>
      <c r="G16" s="1"/>
    </row>
    <row r="17" spans="1:7" ht="15.6" customHeight="1" x14ac:dyDescent="0.35">
      <c r="A17" s="188" t="s">
        <v>150</v>
      </c>
      <c r="B17" s="189">
        <v>1473236.83</v>
      </c>
      <c r="C17" s="189">
        <v>1477882.656</v>
      </c>
      <c r="D17" s="189">
        <v>1473236.83</v>
      </c>
      <c r="E17" s="189">
        <v>1477882.656</v>
      </c>
      <c r="F17" s="190">
        <v>0.31534821186895112</v>
      </c>
      <c r="G17" s="2"/>
    </row>
    <row r="18" spans="1:7" ht="15.6" customHeight="1" x14ac:dyDescent="0.25">
      <c r="A18" s="188" t="s">
        <v>147</v>
      </c>
      <c r="B18" s="189">
        <v>155632</v>
      </c>
      <c r="C18" s="189">
        <v>154394</v>
      </c>
      <c r="D18" s="189">
        <v>155632</v>
      </c>
      <c r="E18" s="189">
        <v>154394</v>
      </c>
      <c r="F18" s="190">
        <v>-0.79546622802509148</v>
      </c>
    </row>
    <row r="19" spans="1:7" ht="15.6" customHeight="1" x14ac:dyDescent="0.25">
      <c r="A19" s="188" t="s">
        <v>143</v>
      </c>
      <c r="B19" s="189">
        <v>407584.25099999999</v>
      </c>
      <c r="C19" s="189">
        <v>497511.15100000001</v>
      </c>
      <c r="D19" s="189">
        <v>407584.25099999999</v>
      </c>
      <c r="E19" s="189">
        <v>497511.15100000001</v>
      </c>
      <c r="F19" s="190">
        <v>22.063389294205091</v>
      </c>
    </row>
    <row r="20" spans="1:7" ht="15.6" customHeight="1" x14ac:dyDescent="0.25">
      <c r="A20" s="188" t="s">
        <v>142</v>
      </c>
      <c r="B20" s="189">
        <v>1346023.683</v>
      </c>
      <c r="C20" s="189">
        <v>903079.45500000007</v>
      </c>
      <c r="D20" s="189">
        <v>1346023.683</v>
      </c>
      <c r="E20" s="189">
        <v>903079.45499999996</v>
      </c>
      <c r="F20" s="190">
        <v>-32.907610289053139</v>
      </c>
    </row>
    <row r="21" spans="1:7" ht="15.6" customHeight="1" x14ac:dyDescent="0.25">
      <c r="A21" s="188" t="s">
        <v>149</v>
      </c>
      <c r="B21" s="189">
        <v>2591739.878</v>
      </c>
      <c r="C21" s="189">
        <v>2520899.9139999999</v>
      </c>
      <c r="D21" s="189">
        <v>2591739.878</v>
      </c>
      <c r="E21" s="189">
        <v>2520899.9139999999</v>
      </c>
      <c r="F21" s="190">
        <v>-2.733297604490545</v>
      </c>
    </row>
    <row r="22" spans="1:7" ht="15.6" customHeight="1" x14ac:dyDescent="0.25">
      <c r="A22" s="188" t="s">
        <v>146</v>
      </c>
      <c r="B22" s="189">
        <v>3126003.59</v>
      </c>
      <c r="C22" s="189">
        <v>2669502.8769999999</v>
      </c>
      <c r="D22" s="189">
        <v>3126003.59</v>
      </c>
      <c r="E22" s="189">
        <v>2669502.8769999999</v>
      </c>
      <c r="F22" s="190">
        <v>-14.60333297313967</v>
      </c>
    </row>
    <row r="23" spans="1:7" ht="15.6" customHeight="1" x14ac:dyDescent="0.25">
      <c r="A23" s="188" t="s">
        <v>165</v>
      </c>
      <c r="B23" s="189">
        <v>401936.58899999998</v>
      </c>
      <c r="C23" s="189">
        <v>525437.24199999997</v>
      </c>
      <c r="D23" s="189">
        <v>401936.58899999998</v>
      </c>
      <c r="E23" s="189">
        <v>525437.24199999997</v>
      </c>
      <c r="F23" s="190">
        <v>30.726402218634519</v>
      </c>
    </row>
    <row r="24" spans="1:7" ht="15.6" customHeight="1" x14ac:dyDescent="0.25">
      <c r="A24" s="188" t="s">
        <v>141</v>
      </c>
      <c r="B24" s="189">
        <v>182895.15400000001</v>
      </c>
      <c r="C24" s="189">
        <v>166454.92000000001</v>
      </c>
      <c r="D24" s="189">
        <v>182895.15400000001</v>
      </c>
      <c r="E24" s="189">
        <v>166454.92000000001</v>
      </c>
      <c r="F24" s="190">
        <v>-8.9888844184466592</v>
      </c>
    </row>
    <row r="25" spans="1:7" ht="15.6" customHeight="1" x14ac:dyDescent="0.25">
      <c r="A25" s="188" t="s">
        <v>140</v>
      </c>
      <c r="B25" s="189">
        <v>45102</v>
      </c>
      <c r="C25" s="189">
        <v>48371</v>
      </c>
      <c r="D25" s="189">
        <v>45102</v>
      </c>
      <c r="E25" s="189">
        <v>48371</v>
      </c>
      <c r="F25" s="190">
        <v>7.2480156090638994</v>
      </c>
    </row>
    <row r="26" spans="1:7" ht="15.6" customHeight="1" x14ac:dyDescent="0.25">
      <c r="A26" s="188" t="s">
        <v>152</v>
      </c>
      <c r="B26" s="189">
        <v>209891.375</v>
      </c>
      <c r="C26" s="189">
        <v>251601.11300000001</v>
      </c>
      <c r="D26" s="189">
        <v>209891.375</v>
      </c>
      <c r="E26" s="189">
        <v>251601.11300000001</v>
      </c>
      <c r="F26" s="190">
        <v>19.87205905912046</v>
      </c>
    </row>
    <row r="27" spans="1:7" ht="15.6" customHeight="1" x14ac:dyDescent="0.25">
      <c r="A27" s="188" t="s">
        <v>173</v>
      </c>
      <c r="B27" s="189">
        <v>210678.973</v>
      </c>
      <c r="C27" s="189">
        <v>253728.65700000001</v>
      </c>
      <c r="D27" s="189">
        <v>210678.973</v>
      </c>
      <c r="E27" s="189">
        <v>253728.65700000001</v>
      </c>
      <c r="F27" s="190">
        <v>20.433782919570231</v>
      </c>
    </row>
    <row r="28" spans="1:7" ht="15.6" customHeight="1" x14ac:dyDescent="0.25">
      <c r="A28" s="188" t="s">
        <v>177</v>
      </c>
      <c r="B28" s="189">
        <v>1263364.3629999999</v>
      </c>
      <c r="C28" s="189">
        <v>1135088.8859999999</v>
      </c>
      <c r="D28" s="189">
        <v>1263364.3629999999</v>
      </c>
      <c r="E28" s="189">
        <v>1135088.8859999999</v>
      </c>
      <c r="F28" s="190">
        <v>-10.1534823014475</v>
      </c>
    </row>
    <row r="29" spans="1:7" ht="15.6" customHeight="1" x14ac:dyDescent="0.25">
      <c r="A29" s="188" t="s">
        <v>178</v>
      </c>
      <c r="B29" s="189">
        <v>416880.43599999999</v>
      </c>
      <c r="C29" s="189">
        <v>547488.51300000004</v>
      </c>
      <c r="D29" s="189">
        <v>416880.43599999999</v>
      </c>
      <c r="E29" s="189">
        <v>547488.51300000004</v>
      </c>
      <c r="F29" s="190">
        <v>31.329864805648981</v>
      </c>
    </row>
    <row r="30" spans="1:7" ht="15.6" customHeight="1" x14ac:dyDescent="0.25">
      <c r="A30" s="188" t="s">
        <v>179</v>
      </c>
      <c r="B30" s="189">
        <v>300684</v>
      </c>
      <c r="C30" s="189">
        <v>344842</v>
      </c>
      <c r="D30" s="189">
        <v>300684</v>
      </c>
      <c r="E30" s="189">
        <v>344842</v>
      </c>
      <c r="F30" s="190">
        <v>14.685849596253879</v>
      </c>
    </row>
    <row r="31" spans="1:7" ht="15.6" customHeight="1" x14ac:dyDescent="0.25">
      <c r="A31" s="188" t="s">
        <v>180</v>
      </c>
      <c r="B31" s="189">
        <v>2337170.7740000002</v>
      </c>
      <c r="C31" s="189">
        <v>2475106.6850000001</v>
      </c>
      <c r="D31" s="189">
        <v>2337170.7740000002</v>
      </c>
      <c r="E31" s="189">
        <v>2475106.6850000001</v>
      </c>
      <c r="F31" s="190">
        <v>5.9018327857970974</v>
      </c>
    </row>
    <row r="32" spans="1:7" ht="15.6" customHeight="1" x14ac:dyDescent="0.25">
      <c r="A32" s="188" t="s">
        <v>181</v>
      </c>
      <c r="B32" s="189">
        <v>6255831.6809999999</v>
      </c>
      <c r="C32" s="189">
        <v>5784130.5159999998</v>
      </c>
      <c r="D32" s="189">
        <v>6255831.6809999999</v>
      </c>
      <c r="E32" s="189">
        <v>5784130.5159999998</v>
      </c>
      <c r="F32" s="190">
        <v>-7.5401831291694492</v>
      </c>
    </row>
    <row r="33" spans="1:6" ht="15.6" customHeight="1" x14ac:dyDescent="0.25">
      <c r="A33" s="188" t="s">
        <v>182</v>
      </c>
      <c r="B33" s="189">
        <v>329274.75400000002</v>
      </c>
      <c r="C33" s="189">
        <v>315839.44799999997</v>
      </c>
      <c r="D33" s="189">
        <v>329274.75400000002</v>
      </c>
      <c r="E33" s="189">
        <v>315839.44799999997</v>
      </c>
      <c r="F33" s="190">
        <v>-4.0802721243548632</v>
      </c>
    </row>
    <row r="34" spans="1:6" ht="15.6" customHeight="1" x14ac:dyDescent="0.25">
      <c r="A34" s="188" t="s">
        <v>183</v>
      </c>
      <c r="B34" s="189">
        <v>91205</v>
      </c>
      <c r="C34" s="189">
        <v>101750</v>
      </c>
      <c r="D34" s="189">
        <v>91205</v>
      </c>
      <c r="E34" s="189">
        <v>101750</v>
      </c>
      <c r="F34" s="190">
        <v>11.561866125760639</v>
      </c>
    </row>
    <row r="35" spans="1:6" ht="15.6" customHeight="1" x14ac:dyDescent="0.25">
      <c r="A35" s="179" t="s">
        <v>153</v>
      </c>
      <c r="B35" s="178">
        <f>SUM(B7:B34)</f>
        <v>43139452.679999992</v>
      </c>
      <c r="C35" s="77">
        <f>SUM(C7:C34)</f>
        <v>41190743.630000003</v>
      </c>
      <c r="D35" s="76">
        <f>SUM(D7:D34)</f>
        <v>43139452.679999992</v>
      </c>
      <c r="E35" s="78">
        <f>SUM(E7:E34)</f>
        <v>41190743.630000003</v>
      </c>
      <c r="F35" s="177">
        <f>E35*100/D35-100</f>
        <v>-4.5172317424959658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0D9B2-F6A3-41B6-9E58-261B57A4C9A9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776737</v>
      </c>
      <c r="C7" s="189">
        <v>845491</v>
      </c>
      <c r="D7" s="189">
        <v>776737</v>
      </c>
      <c r="E7" s="189">
        <v>845491</v>
      </c>
      <c r="F7" s="190">
        <v>8.851644765216534</v>
      </c>
      <c r="G7" s="13"/>
    </row>
    <row r="8" spans="1:14" ht="15.6" customHeight="1" x14ac:dyDescent="0.25">
      <c r="A8" s="188" t="s">
        <v>11</v>
      </c>
      <c r="B8" s="189">
        <v>209666</v>
      </c>
      <c r="C8" s="189">
        <v>195217</v>
      </c>
      <c r="D8" s="189">
        <v>209666</v>
      </c>
      <c r="E8" s="189">
        <v>195217</v>
      </c>
      <c r="F8" s="190">
        <v>-6.8914368567149609</v>
      </c>
      <c r="G8" s="6"/>
    </row>
    <row r="9" spans="1:14" ht="15.6" customHeight="1" x14ac:dyDescent="0.25">
      <c r="A9" s="188" t="s">
        <v>8</v>
      </c>
      <c r="B9" s="189">
        <v>350523</v>
      </c>
      <c r="C9" s="189">
        <v>370454</v>
      </c>
      <c r="D9" s="189">
        <v>350523</v>
      </c>
      <c r="E9" s="189">
        <v>370454</v>
      </c>
      <c r="F9" s="190">
        <v>5.6860748082151531</v>
      </c>
      <c r="G9" s="6"/>
    </row>
    <row r="10" spans="1:14" ht="15.6" customHeight="1" x14ac:dyDescent="0.25">
      <c r="A10" s="188" t="s">
        <v>10</v>
      </c>
      <c r="B10" s="189">
        <v>366409</v>
      </c>
      <c r="C10" s="189">
        <v>379684</v>
      </c>
      <c r="D10" s="189">
        <v>366409</v>
      </c>
      <c r="E10" s="189">
        <v>379684</v>
      </c>
      <c r="F10" s="190">
        <v>3.6230005267337901</v>
      </c>
    </row>
    <row r="11" spans="1:14" ht="15.6" customHeight="1" x14ac:dyDescent="0.25">
      <c r="A11" s="188" t="s">
        <v>9</v>
      </c>
      <c r="B11" s="189">
        <v>7646863</v>
      </c>
      <c r="C11" s="189">
        <v>6464794</v>
      </c>
      <c r="D11" s="189">
        <v>7646863</v>
      </c>
      <c r="E11" s="189">
        <v>6464794</v>
      </c>
      <c r="F11" s="190">
        <v>-15.45822123398837</v>
      </c>
    </row>
    <row r="12" spans="1:14" ht="15.6" customHeight="1" x14ac:dyDescent="0.25">
      <c r="A12" s="188" t="s">
        <v>6</v>
      </c>
      <c r="B12" s="189">
        <v>469793</v>
      </c>
      <c r="C12" s="189">
        <v>372099</v>
      </c>
      <c r="D12" s="189">
        <v>469793</v>
      </c>
      <c r="E12" s="189">
        <v>372099</v>
      </c>
      <c r="F12" s="190">
        <v>-20.795116146898739</v>
      </c>
    </row>
    <row r="13" spans="1:14" ht="15.6" customHeight="1" x14ac:dyDescent="0.25">
      <c r="A13" s="188" t="s">
        <v>175</v>
      </c>
      <c r="B13" s="189">
        <v>1234623</v>
      </c>
      <c r="C13" s="189">
        <v>1034074</v>
      </c>
      <c r="D13" s="189">
        <v>1234623</v>
      </c>
      <c r="E13" s="189">
        <v>1034074</v>
      </c>
      <c r="F13" s="190">
        <v>-16.243744041703419</v>
      </c>
    </row>
    <row r="14" spans="1:14" ht="15.6" customHeight="1" x14ac:dyDescent="0.25">
      <c r="A14" s="188" t="s">
        <v>148</v>
      </c>
      <c r="B14" s="189">
        <v>4689956</v>
      </c>
      <c r="C14" s="189">
        <v>5358581</v>
      </c>
      <c r="D14" s="189">
        <v>4689956</v>
      </c>
      <c r="E14" s="189">
        <v>5358581</v>
      </c>
      <c r="F14" s="190">
        <v>14.25653033845094</v>
      </c>
    </row>
    <row r="15" spans="1:14" ht="15.6" customHeight="1" x14ac:dyDescent="0.25">
      <c r="A15" s="188" t="s">
        <v>145</v>
      </c>
      <c r="B15" s="189">
        <v>2386800</v>
      </c>
      <c r="C15" s="189">
        <v>2162772</v>
      </c>
      <c r="D15" s="189">
        <v>2386800</v>
      </c>
      <c r="E15" s="189">
        <v>2162772</v>
      </c>
      <c r="F15" s="190">
        <v>-9.3861236802413259</v>
      </c>
    </row>
    <row r="16" spans="1:14" ht="15.6" customHeight="1" x14ac:dyDescent="0.5">
      <c r="A16" s="188" t="s">
        <v>144</v>
      </c>
      <c r="B16" s="189">
        <v>3132595</v>
      </c>
      <c r="C16" s="189">
        <v>3138100</v>
      </c>
      <c r="D16" s="189">
        <v>3132595</v>
      </c>
      <c r="E16" s="189">
        <v>3138100</v>
      </c>
      <c r="F16" s="190">
        <v>0.17573289876284551</v>
      </c>
      <c r="G16" s="1"/>
    </row>
    <row r="17" spans="1:7" ht="15.6" customHeight="1" x14ac:dyDescent="0.35">
      <c r="A17" s="188" t="s">
        <v>150</v>
      </c>
      <c r="B17" s="189">
        <v>1472105</v>
      </c>
      <c r="C17" s="189">
        <v>1475909</v>
      </c>
      <c r="D17" s="189">
        <v>1472105</v>
      </c>
      <c r="E17" s="189">
        <v>1475909</v>
      </c>
      <c r="F17" s="190">
        <v>0.25840548058732787</v>
      </c>
      <c r="G17" s="2"/>
    </row>
    <row r="18" spans="1:7" ht="15.6" customHeight="1" x14ac:dyDescent="0.25">
      <c r="A18" s="188" t="s">
        <v>147</v>
      </c>
      <c r="B18" s="189">
        <v>96305</v>
      </c>
      <c r="C18" s="189">
        <v>102991</v>
      </c>
      <c r="D18" s="189">
        <v>96305</v>
      </c>
      <c r="E18" s="189">
        <v>102991</v>
      </c>
      <c r="F18" s="190">
        <v>6.9425263485800324</v>
      </c>
    </row>
    <row r="19" spans="1:7" ht="15.6" customHeight="1" x14ac:dyDescent="0.25">
      <c r="A19" s="188" t="s">
        <v>143</v>
      </c>
      <c r="B19" s="189">
        <v>407068</v>
      </c>
      <c r="C19" s="189">
        <v>496339</v>
      </c>
      <c r="D19" s="189">
        <v>407068</v>
      </c>
      <c r="E19" s="189">
        <v>496339</v>
      </c>
      <c r="F19" s="190">
        <v>21.930242613027801</v>
      </c>
    </row>
    <row r="20" spans="1:7" ht="15.6" customHeight="1" x14ac:dyDescent="0.25">
      <c r="A20" s="188" t="s">
        <v>142</v>
      </c>
      <c r="B20" s="189">
        <v>1339082</v>
      </c>
      <c r="C20" s="189">
        <v>903029</v>
      </c>
      <c r="D20" s="189">
        <v>1339082</v>
      </c>
      <c r="E20" s="189">
        <v>903029</v>
      </c>
      <c r="F20" s="190">
        <v>-32.563577137173077</v>
      </c>
    </row>
    <row r="21" spans="1:7" ht="15.6" customHeight="1" x14ac:dyDescent="0.25">
      <c r="A21" s="188" t="s">
        <v>149</v>
      </c>
      <c r="B21" s="189">
        <v>2554319</v>
      </c>
      <c r="C21" s="189">
        <v>2436619</v>
      </c>
      <c r="D21" s="189">
        <v>2554319</v>
      </c>
      <c r="E21" s="189">
        <v>2436619</v>
      </c>
      <c r="F21" s="190">
        <v>-4.6078817876702232</v>
      </c>
    </row>
    <row r="22" spans="1:7" ht="15.6" customHeight="1" x14ac:dyDescent="0.25">
      <c r="A22" s="188" t="s">
        <v>146</v>
      </c>
      <c r="B22" s="189">
        <v>2896180</v>
      </c>
      <c r="C22" s="189">
        <v>2429445</v>
      </c>
      <c r="D22" s="189">
        <v>2896180</v>
      </c>
      <c r="E22" s="189">
        <v>2429445</v>
      </c>
      <c r="F22" s="190">
        <v>-16.11553839885643</v>
      </c>
    </row>
    <row r="23" spans="1:7" ht="15.6" customHeight="1" x14ac:dyDescent="0.25">
      <c r="A23" s="188" t="s">
        <v>165</v>
      </c>
      <c r="B23" s="189">
        <v>398506</v>
      </c>
      <c r="C23" s="189">
        <v>511300</v>
      </c>
      <c r="D23" s="189">
        <v>398506</v>
      </c>
      <c r="E23" s="189">
        <v>511300</v>
      </c>
      <c r="F23" s="190">
        <v>28.304216247685101</v>
      </c>
    </row>
    <row r="24" spans="1:7" ht="15.6" customHeight="1" x14ac:dyDescent="0.25">
      <c r="A24" s="188" t="s">
        <v>141</v>
      </c>
      <c r="B24" s="189">
        <v>179277</v>
      </c>
      <c r="C24" s="189">
        <v>164033</v>
      </c>
      <c r="D24" s="189">
        <v>179277</v>
      </c>
      <c r="E24" s="189">
        <v>164033</v>
      </c>
      <c r="F24" s="190">
        <v>-8.5030427773780275</v>
      </c>
    </row>
    <row r="25" spans="1:7" ht="15.6" customHeight="1" x14ac:dyDescent="0.25">
      <c r="A25" s="188" t="s">
        <v>140</v>
      </c>
      <c r="B25" s="189">
        <v>44272</v>
      </c>
      <c r="C25" s="189">
        <v>48341</v>
      </c>
      <c r="D25" s="189">
        <v>44272</v>
      </c>
      <c r="E25" s="189">
        <v>48341</v>
      </c>
      <c r="F25" s="190">
        <v>9.1909107336465468</v>
      </c>
    </row>
    <row r="26" spans="1:7" ht="15.6" customHeight="1" x14ac:dyDescent="0.25">
      <c r="A26" s="188" t="s">
        <v>152</v>
      </c>
      <c r="B26" s="189">
        <v>207702</v>
      </c>
      <c r="C26" s="189">
        <v>250078</v>
      </c>
      <c r="D26" s="189">
        <v>207702</v>
      </c>
      <c r="E26" s="189">
        <v>250078</v>
      </c>
      <c r="F26" s="190">
        <v>20.402307151592179</v>
      </c>
    </row>
    <row r="27" spans="1:7" ht="15.6" customHeight="1" x14ac:dyDescent="0.25">
      <c r="A27" s="188" t="s">
        <v>173</v>
      </c>
      <c r="B27" s="189">
        <v>206556</v>
      </c>
      <c r="C27" s="189">
        <v>249763</v>
      </c>
      <c r="D27" s="189">
        <v>206556</v>
      </c>
      <c r="E27" s="189">
        <v>249763</v>
      </c>
      <c r="F27" s="190">
        <v>20.917814055268309</v>
      </c>
    </row>
    <row r="28" spans="1:7" ht="15.6" customHeight="1" x14ac:dyDescent="0.25">
      <c r="A28" s="188" t="s">
        <v>177</v>
      </c>
      <c r="B28" s="189">
        <v>1197145</v>
      </c>
      <c r="C28" s="189">
        <v>1022020</v>
      </c>
      <c r="D28" s="189">
        <v>1197145</v>
      </c>
      <c r="E28" s="189">
        <v>1022020</v>
      </c>
      <c r="F28" s="190">
        <v>-14.628553767505201</v>
      </c>
    </row>
    <row r="29" spans="1:7" ht="15.6" customHeight="1" x14ac:dyDescent="0.25">
      <c r="A29" s="188" t="s">
        <v>178</v>
      </c>
      <c r="B29" s="189">
        <v>412513</v>
      </c>
      <c r="C29" s="189">
        <v>543935</v>
      </c>
      <c r="D29" s="189">
        <v>412513</v>
      </c>
      <c r="E29" s="189">
        <v>543935</v>
      </c>
      <c r="F29" s="190">
        <v>31.858874750613921</v>
      </c>
    </row>
    <row r="30" spans="1:7" ht="15.6" customHeight="1" x14ac:dyDescent="0.25">
      <c r="A30" s="188" t="s">
        <v>179</v>
      </c>
      <c r="B30" s="189">
        <v>298904</v>
      </c>
      <c r="C30" s="189">
        <v>337198</v>
      </c>
      <c r="D30" s="189">
        <v>298904</v>
      </c>
      <c r="E30" s="189">
        <v>337198</v>
      </c>
      <c r="F30" s="190">
        <v>12.811471241602661</v>
      </c>
    </row>
    <row r="31" spans="1:7" ht="15.6" customHeight="1" x14ac:dyDescent="0.25">
      <c r="A31" s="188" t="s">
        <v>180</v>
      </c>
      <c r="B31" s="189">
        <v>2327148</v>
      </c>
      <c r="C31" s="189">
        <v>2461197</v>
      </c>
      <c r="D31" s="189">
        <v>2327148</v>
      </c>
      <c r="E31" s="189">
        <v>2461197</v>
      </c>
      <c r="F31" s="190">
        <v>5.7602266808986826</v>
      </c>
    </row>
    <row r="32" spans="1:7" ht="15.6" customHeight="1" x14ac:dyDescent="0.25">
      <c r="A32" s="188" t="s">
        <v>181</v>
      </c>
      <c r="B32" s="189">
        <v>6213883</v>
      </c>
      <c r="C32" s="189">
        <v>5735503</v>
      </c>
      <c r="D32" s="189">
        <v>6213883</v>
      </c>
      <c r="E32" s="189">
        <v>5735503</v>
      </c>
      <c r="F32" s="190">
        <v>-7.6985678681108132</v>
      </c>
    </row>
    <row r="33" spans="1:6" ht="15.6" customHeight="1" x14ac:dyDescent="0.25">
      <c r="A33" s="188" t="s">
        <v>182</v>
      </c>
      <c r="B33" s="189">
        <v>319275</v>
      </c>
      <c r="C33" s="189">
        <v>304688</v>
      </c>
      <c r="D33" s="189">
        <v>319275</v>
      </c>
      <c r="E33" s="189">
        <v>304688</v>
      </c>
      <c r="F33" s="190">
        <v>-4.5687886618119222</v>
      </c>
    </row>
    <row r="34" spans="1:6" ht="15.6" customHeight="1" x14ac:dyDescent="0.25">
      <c r="A34" s="188" t="s">
        <v>183</v>
      </c>
      <c r="B34" s="189">
        <v>90795</v>
      </c>
      <c r="C34" s="189">
        <v>101087</v>
      </c>
      <c r="D34" s="189">
        <v>90795</v>
      </c>
      <c r="E34" s="189">
        <v>101087</v>
      </c>
      <c r="F34" s="190">
        <v>11.33542595957927</v>
      </c>
    </row>
    <row r="35" spans="1:6" ht="15.6" customHeight="1" x14ac:dyDescent="0.25">
      <c r="A35" s="156" t="s">
        <v>153</v>
      </c>
      <c r="B35" s="178">
        <f>SUM(B7:B34)</f>
        <v>41925000</v>
      </c>
      <c r="C35" s="178">
        <f>SUM(C7:C34)</f>
        <v>39894741</v>
      </c>
      <c r="D35" s="76">
        <f>SUM(D7:D34)</f>
        <v>41925000</v>
      </c>
      <c r="E35" s="78">
        <f>SUM(E7:E34)</f>
        <v>39894741</v>
      </c>
      <c r="F35" s="140">
        <f>E35*100/D35-100</f>
        <v>-4.8425974955277269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8298D-6D20-4BC2-9CF2-662FB01CE1F5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8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503931</v>
      </c>
      <c r="C7" s="189">
        <v>514226</v>
      </c>
      <c r="D7" s="189">
        <v>503931</v>
      </c>
      <c r="E7" s="189">
        <v>514226</v>
      </c>
      <c r="F7" s="190">
        <v>2.0429384181564529</v>
      </c>
      <c r="G7" s="37"/>
    </row>
    <row r="8" spans="1:14" ht="15.6" customHeight="1" x14ac:dyDescent="0.25">
      <c r="A8" s="188" t="s">
        <v>11</v>
      </c>
      <c r="B8" s="189">
        <v>4031</v>
      </c>
      <c r="C8" s="189">
        <v>8225</v>
      </c>
      <c r="D8" s="189">
        <v>4031</v>
      </c>
      <c r="E8" s="189">
        <v>8225</v>
      </c>
      <c r="F8" s="190">
        <v>104.0436616224262</v>
      </c>
      <c r="G8" s="6"/>
    </row>
    <row r="9" spans="1:14" ht="15.6" customHeight="1" x14ac:dyDescent="0.25">
      <c r="A9" s="188" t="s">
        <v>8</v>
      </c>
      <c r="B9" s="189">
        <v>0</v>
      </c>
      <c r="C9" s="189">
        <v>6600</v>
      </c>
      <c r="D9" s="189">
        <v>0</v>
      </c>
      <c r="E9" s="189">
        <v>6600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32180</v>
      </c>
      <c r="C10" s="189">
        <v>43421</v>
      </c>
      <c r="D10" s="189">
        <v>32180</v>
      </c>
      <c r="E10" s="189">
        <v>43421</v>
      </c>
      <c r="F10" s="190">
        <v>34.931634555624612</v>
      </c>
    </row>
    <row r="11" spans="1:14" ht="15.6" customHeight="1" x14ac:dyDescent="0.25">
      <c r="A11" s="188" t="s">
        <v>9</v>
      </c>
      <c r="B11" s="189">
        <v>2208287</v>
      </c>
      <c r="C11" s="189">
        <v>1794617</v>
      </c>
      <c r="D11" s="189">
        <v>2208287</v>
      </c>
      <c r="E11" s="189">
        <v>1794617</v>
      </c>
      <c r="F11" s="190">
        <v>-18.732619446657068</v>
      </c>
    </row>
    <row r="12" spans="1:14" ht="15.6" customHeight="1" x14ac:dyDescent="0.25">
      <c r="A12" s="188" t="s">
        <v>6</v>
      </c>
      <c r="B12" s="189">
        <v>32846</v>
      </c>
      <c r="C12" s="189">
        <v>57211</v>
      </c>
      <c r="D12" s="189">
        <v>32846</v>
      </c>
      <c r="E12" s="189">
        <v>57211</v>
      </c>
      <c r="F12" s="190">
        <v>74.179504353650373</v>
      </c>
    </row>
    <row r="13" spans="1:14" ht="15.6" customHeight="1" x14ac:dyDescent="0.25">
      <c r="A13" s="188" t="s">
        <v>175</v>
      </c>
      <c r="B13" s="189">
        <v>142236</v>
      </c>
      <c r="C13" s="189">
        <v>38441</v>
      </c>
      <c r="D13" s="189">
        <v>142236</v>
      </c>
      <c r="E13" s="189">
        <v>38441</v>
      </c>
      <c r="F13" s="190">
        <v>-72.973790039089963</v>
      </c>
    </row>
    <row r="14" spans="1:14" ht="15.6" customHeight="1" x14ac:dyDescent="0.25">
      <c r="A14" s="188" t="s">
        <v>148</v>
      </c>
      <c r="B14" s="189">
        <v>711291</v>
      </c>
      <c r="C14" s="189">
        <v>1338995</v>
      </c>
      <c r="D14" s="189">
        <v>711291</v>
      </c>
      <c r="E14" s="189">
        <v>1338995</v>
      </c>
      <c r="F14" s="190">
        <v>88.248550874395988</v>
      </c>
    </row>
    <row r="15" spans="1:14" ht="15.6" customHeight="1" x14ac:dyDescent="0.25">
      <c r="A15" s="188" t="s">
        <v>145</v>
      </c>
      <c r="B15" s="189">
        <v>1480144</v>
      </c>
      <c r="C15" s="189">
        <v>1336587</v>
      </c>
      <c r="D15" s="189">
        <v>1480144</v>
      </c>
      <c r="E15" s="189">
        <v>1336587</v>
      </c>
      <c r="F15" s="190">
        <v>-9.698853625052692</v>
      </c>
    </row>
    <row r="16" spans="1:14" ht="15.6" customHeight="1" x14ac:dyDescent="0.5">
      <c r="A16" s="188" t="s">
        <v>144</v>
      </c>
      <c r="B16" s="189">
        <v>2487900</v>
      </c>
      <c r="C16" s="189">
        <v>2151721</v>
      </c>
      <c r="D16" s="189">
        <v>2487900</v>
      </c>
      <c r="E16" s="189">
        <v>2151721</v>
      </c>
      <c r="F16" s="190">
        <v>-13.512560794244139</v>
      </c>
      <c r="G16" s="1"/>
    </row>
    <row r="17" spans="1:7" ht="15.6" customHeight="1" x14ac:dyDescent="0.35">
      <c r="A17" s="188" t="s">
        <v>150</v>
      </c>
      <c r="B17" s="189">
        <v>829377</v>
      </c>
      <c r="C17" s="189">
        <v>821398</v>
      </c>
      <c r="D17" s="189">
        <v>829377</v>
      </c>
      <c r="E17" s="189">
        <v>821398</v>
      </c>
      <c r="F17" s="190">
        <v>-0.96204741631369473</v>
      </c>
      <c r="G17" s="2"/>
    </row>
    <row r="18" spans="1:7" ht="15.6" customHeight="1" x14ac:dyDescent="0.25">
      <c r="A18" s="188" t="s">
        <v>147</v>
      </c>
      <c r="B18" s="189">
        <v>43767</v>
      </c>
      <c r="C18" s="189">
        <v>60640</v>
      </c>
      <c r="D18" s="189">
        <v>43767</v>
      </c>
      <c r="E18" s="189">
        <v>60640</v>
      </c>
      <c r="F18" s="190">
        <v>38.551876984942993</v>
      </c>
    </row>
    <row r="19" spans="1:7" ht="15.6" customHeight="1" x14ac:dyDescent="0.25">
      <c r="A19" s="188" t="s">
        <v>143</v>
      </c>
      <c r="B19" s="189">
        <v>190166</v>
      </c>
      <c r="C19" s="189">
        <v>236045</v>
      </c>
      <c r="D19" s="189">
        <v>190166</v>
      </c>
      <c r="E19" s="189">
        <v>236045</v>
      </c>
      <c r="F19" s="190">
        <v>24.125763806358648</v>
      </c>
    </row>
    <row r="20" spans="1:7" ht="15.6" customHeight="1" x14ac:dyDescent="0.25">
      <c r="A20" s="188" t="s">
        <v>142</v>
      </c>
      <c r="B20" s="189">
        <v>122287</v>
      </c>
      <c r="C20" s="189">
        <v>163456</v>
      </c>
      <c r="D20" s="189">
        <v>122287</v>
      </c>
      <c r="E20" s="189">
        <v>163456</v>
      </c>
      <c r="F20" s="190">
        <v>33.665884354019653</v>
      </c>
    </row>
    <row r="21" spans="1:7" ht="15.6" customHeight="1" x14ac:dyDescent="0.25">
      <c r="A21" s="188" t="s">
        <v>149</v>
      </c>
      <c r="B21" s="189">
        <v>1849987</v>
      </c>
      <c r="C21" s="189">
        <v>1950854</v>
      </c>
      <c r="D21" s="189">
        <v>1849987</v>
      </c>
      <c r="E21" s="189">
        <v>1950854</v>
      </c>
      <c r="F21" s="190">
        <v>5.4523085837900416</v>
      </c>
    </row>
    <row r="22" spans="1:7" ht="15.6" customHeight="1" x14ac:dyDescent="0.25">
      <c r="A22" s="188" t="s">
        <v>146</v>
      </c>
      <c r="B22" s="189">
        <v>917064</v>
      </c>
      <c r="C22" s="189">
        <v>806299</v>
      </c>
      <c r="D22" s="189">
        <v>917064</v>
      </c>
      <c r="E22" s="189">
        <v>806299</v>
      </c>
      <c r="F22" s="190">
        <v>-12.078219186447191</v>
      </c>
    </row>
    <row r="23" spans="1:7" ht="15.6" customHeight="1" x14ac:dyDescent="0.25">
      <c r="A23" s="188" t="s">
        <v>165</v>
      </c>
      <c r="B23" s="189">
        <v>17664</v>
      </c>
      <c r="C23" s="189">
        <v>10411</v>
      </c>
      <c r="D23" s="189">
        <v>17664</v>
      </c>
      <c r="E23" s="189">
        <v>10411</v>
      </c>
      <c r="F23" s="190">
        <v>-41.060914855072461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4578</v>
      </c>
      <c r="C25" s="189">
        <v>7708</v>
      </c>
      <c r="D25" s="189">
        <v>4578</v>
      </c>
      <c r="E25" s="189">
        <v>7708</v>
      </c>
      <c r="F25" s="190">
        <v>68.370467453036269</v>
      </c>
    </row>
    <row r="26" spans="1:7" ht="15.6" customHeight="1" x14ac:dyDescent="0.25">
      <c r="A26" s="188" t="s">
        <v>152</v>
      </c>
      <c r="B26" s="189">
        <v>111691</v>
      </c>
      <c r="C26" s="189">
        <v>185608</v>
      </c>
      <c r="D26" s="189">
        <v>111691</v>
      </c>
      <c r="E26" s="189">
        <v>185608</v>
      </c>
      <c r="F26" s="190">
        <v>66.179907065027635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407088</v>
      </c>
      <c r="C28" s="189">
        <v>312723</v>
      </c>
      <c r="D28" s="189">
        <v>407088</v>
      </c>
      <c r="E28" s="189">
        <v>312723</v>
      </c>
      <c r="F28" s="190">
        <v>-23.180491687301028</v>
      </c>
    </row>
    <row r="29" spans="1:7" ht="15.6" customHeight="1" x14ac:dyDescent="0.25">
      <c r="A29" s="188" t="s">
        <v>178</v>
      </c>
      <c r="B29" s="189">
        <v>23670</v>
      </c>
      <c r="C29" s="189">
        <v>17112</v>
      </c>
      <c r="D29" s="189">
        <v>23670</v>
      </c>
      <c r="E29" s="189">
        <v>17112</v>
      </c>
      <c r="F29" s="190">
        <v>-27.70595690747783</v>
      </c>
    </row>
    <row r="30" spans="1:7" ht="15.6" customHeight="1" x14ac:dyDescent="0.25">
      <c r="A30" s="188" t="s">
        <v>179</v>
      </c>
      <c r="B30" s="189">
        <v>20670</v>
      </c>
      <c r="C30" s="189">
        <v>42770</v>
      </c>
      <c r="D30" s="189">
        <v>20670</v>
      </c>
      <c r="E30" s="189">
        <v>42770</v>
      </c>
      <c r="F30" s="190">
        <v>106.9182389937107</v>
      </c>
    </row>
    <row r="31" spans="1:7" ht="15.6" customHeight="1" x14ac:dyDescent="0.25">
      <c r="A31" s="188" t="s">
        <v>180</v>
      </c>
      <c r="B31" s="189">
        <v>1613941</v>
      </c>
      <c r="C31" s="189">
        <v>1352262</v>
      </c>
      <c r="D31" s="189">
        <v>1613941</v>
      </c>
      <c r="E31" s="189">
        <v>1352262</v>
      </c>
      <c r="F31" s="190">
        <v>-16.213665803148938</v>
      </c>
    </row>
    <row r="32" spans="1:7" ht="15.6" customHeight="1" x14ac:dyDescent="0.25">
      <c r="A32" s="188" t="s">
        <v>181</v>
      </c>
      <c r="B32" s="189">
        <v>341288</v>
      </c>
      <c r="C32" s="189">
        <v>400087</v>
      </c>
      <c r="D32" s="189">
        <v>341288</v>
      </c>
      <c r="E32" s="189">
        <v>400087</v>
      </c>
      <c r="F32" s="190">
        <v>17.228557699069409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9277</v>
      </c>
      <c r="C34" s="189">
        <v>24280</v>
      </c>
      <c r="D34" s="189">
        <v>9277</v>
      </c>
      <c r="E34" s="189">
        <v>24280</v>
      </c>
      <c r="F34" s="190">
        <v>161.72253961409939</v>
      </c>
    </row>
    <row r="35" spans="1:6" ht="15.6" customHeight="1" x14ac:dyDescent="0.25">
      <c r="A35" s="156" t="s">
        <v>153</v>
      </c>
      <c r="B35" s="76">
        <f>SUM(B7:B34)</f>
        <v>14105361</v>
      </c>
      <c r="C35" s="77">
        <f>SUM(C7:C34)</f>
        <v>13681697</v>
      </c>
      <c r="D35" s="76">
        <f>SUM(D7:D34)</f>
        <v>14105361</v>
      </c>
      <c r="E35" s="78">
        <f>SUM(E7:E34)</f>
        <v>13681697</v>
      </c>
      <c r="F35" s="140">
        <f>E35*100/D35-100</f>
        <v>-3.0035672252557077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42F9F-8EF5-47AF-9FCF-D70D1DA0A509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 x14ac:dyDescent="0.25">
      <c r="A6" s="279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257913</v>
      </c>
      <c r="C7" s="189">
        <v>292591</v>
      </c>
      <c r="D7" s="189">
        <v>257913</v>
      </c>
      <c r="E7" s="189">
        <v>292591</v>
      </c>
      <c r="F7" s="190">
        <v>13.445619259207559</v>
      </c>
      <c r="G7" s="37"/>
    </row>
    <row r="8" spans="1:14" ht="15.6" customHeight="1" x14ac:dyDescent="0.25">
      <c r="A8" s="188" t="s">
        <v>11</v>
      </c>
      <c r="B8" s="189">
        <v>94885</v>
      </c>
      <c r="C8" s="189">
        <v>89389</v>
      </c>
      <c r="D8" s="189">
        <v>94885</v>
      </c>
      <c r="E8" s="189">
        <v>89389</v>
      </c>
      <c r="F8" s="190">
        <v>-5.7922748590398916</v>
      </c>
      <c r="G8" s="6"/>
    </row>
    <row r="9" spans="1:14" ht="15.6" customHeight="1" x14ac:dyDescent="0.25">
      <c r="A9" s="188" t="s">
        <v>8</v>
      </c>
      <c r="B9" s="189">
        <v>206004</v>
      </c>
      <c r="C9" s="189">
        <v>263139</v>
      </c>
      <c r="D9" s="189">
        <v>206004</v>
      </c>
      <c r="E9" s="189">
        <v>263139</v>
      </c>
      <c r="F9" s="190">
        <v>27.734898351488329</v>
      </c>
      <c r="G9" s="6"/>
    </row>
    <row r="10" spans="1:14" ht="15.6" customHeight="1" x14ac:dyDescent="0.25">
      <c r="A10" s="188" t="s">
        <v>10</v>
      </c>
      <c r="B10" s="189">
        <v>231849</v>
      </c>
      <c r="C10" s="189">
        <v>207614</v>
      </c>
      <c r="D10" s="189">
        <v>231849</v>
      </c>
      <c r="E10" s="189">
        <v>207614</v>
      </c>
      <c r="F10" s="190">
        <v>-10.452924101462591</v>
      </c>
    </row>
    <row r="11" spans="1:14" ht="15.6" customHeight="1" x14ac:dyDescent="0.25">
      <c r="A11" s="188" t="s">
        <v>9</v>
      </c>
      <c r="B11" s="189">
        <v>16144</v>
      </c>
      <c r="C11" s="189">
        <v>12087</v>
      </c>
      <c r="D11" s="189">
        <v>16144</v>
      </c>
      <c r="E11" s="189">
        <v>12087</v>
      </c>
      <c r="F11" s="190">
        <v>-25.130079286422198</v>
      </c>
    </row>
    <row r="12" spans="1:14" ht="15.6" customHeight="1" x14ac:dyDescent="0.25">
      <c r="A12" s="188" t="s">
        <v>6</v>
      </c>
      <c r="B12" s="189">
        <v>233593</v>
      </c>
      <c r="C12" s="189">
        <v>132913</v>
      </c>
      <c r="D12" s="189">
        <v>233593</v>
      </c>
      <c r="E12" s="189">
        <v>132913</v>
      </c>
      <c r="F12" s="190">
        <v>-43.100606610643297</v>
      </c>
    </row>
    <row r="13" spans="1:14" ht="15.6" customHeight="1" x14ac:dyDescent="0.25">
      <c r="A13" s="188" t="s">
        <v>175</v>
      </c>
      <c r="B13" s="189">
        <v>28459</v>
      </c>
      <c r="C13" s="189">
        <v>20022</v>
      </c>
      <c r="D13" s="189">
        <v>28459</v>
      </c>
      <c r="E13" s="189">
        <v>20022</v>
      </c>
      <c r="F13" s="190">
        <v>-29.64615763027513</v>
      </c>
    </row>
    <row r="14" spans="1:14" ht="15.6" customHeight="1" x14ac:dyDescent="0.25">
      <c r="A14" s="188" t="s">
        <v>148</v>
      </c>
      <c r="B14" s="189">
        <v>311158</v>
      </c>
      <c r="C14" s="189">
        <v>276203</v>
      </c>
      <c r="D14" s="189">
        <v>311158</v>
      </c>
      <c r="E14" s="189">
        <v>276203</v>
      </c>
      <c r="F14" s="190">
        <v>-11.233842613720361</v>
      </c>
    </row>
    <row r="15" spans="1:14" ht="15.6" customHeight="1" x14ac:dyDescent="0.25">
      <c r="A15" s="188" t="s">
        <v>145</v>
      </c>
      <c r="B15" s="189">
        <v>321031</v>
      </c>
      <c r="C15" s="189">
        <v>319596</v>
      </c>
      <c r="D15" s="189">
        <v>321031</v>
      </c>
      <c r="E15" s="189">
        <v>319596</v>
      </c>
      <c r="F15" s="190">
        <v>-0.44699733047586682</v>
      </c>
    </row>
    <row r="16" spans="1:14" ht="15.6" customHeight="1" x14ac:dyDescent="0.5">
      <c r="A16" s="188" t="s">
        <v>144</v>
      </c>
      <c r="B16" s="189">
        <v>562966</v>
      </c>
      <c r="C16" s="189">
        <v>941325</v>
      </c>
      <c r="D16" s="189">
        <v>562966</v>
      </c>
      <c r="E16" s="189">
        <v>941325</v>
      </c>
      <c r="F16" s="190">
        <v>67.208144008696792</v>
      </c>
      <c r="G16" s="1"/>
    </row>
    <row r="17" spans="1:7" ht="15.6" customHeight="1" x14ac:dyDescent="0.35">
      <c r="A17" s="188" t="s">
        <v>150</v>
      </c>
      <c r="B17" s="189">
        <v>556584</v>
      </c>
      <c r="C17" s="189">
        <v>562546</v>
      </c>
      <c r="D17" s="189">
        <v>556584</v>
      </c>
      <c r="E17" s="189">
        <v>562546</v>
      </c>
      <c r="F17" s="190">
        <v>1.0711770370689779</v>
      </c>
      <c r="G17" s="2"/>
    </row>
    <row r="18" spans="1:7" ht="15.6" customHeight="1" x14ac:dyDescent="0.25">
      <c r="A18" s="188" t="s">
        <v>147</v>
      </c>
      <c r="B18" s="189">
        <v>1300</v>
      </c>
      <c r="C18" s="189">
        <v>745</v>
      </c>
      <c r="D18" s="189">
        <v>1300</v>
      </c>
      <c r="E18" s="189">
        <v>745</v>
      </c>
      <c r="F18" s="190">
        <v>-42.692307692307693</v>
      </c>
    </row>
    <row r="19" spans="1:7" ht="15.6" customHeight="1" x14ac:dyDescent="0.25">
      <c r="A19" s="188" t="s">
        <v>143</v>
      </c>
      <c r="B19" s="189">
        <v>165665</v>
      </c>
      <c r="C19" s="189">
        <v>204228</v>
      </c>
      <c r="D19" s="189">
        <v>165665</v>
      </c>
      <c r="E19" s="189">
        <v>204228</v>
      </c>
      <c r="F19" s="190">
        <v>23.277698970814601</v>
      </c>
    </row>
    <row r="20" spans="1:7" ht="15.6" customHeight="1" x14ac:dyDescent="0.25">
      <c r="A20" s="188" t="s">
        <v>142</v>
      </c>
      <c r="B20" s="189">
        <v>1106568</v>
      </c>
      <c r="C20" s="189">
        <v>644327</v>
      </c>
      <c r="D20" s="189">
        <v>1106568</v>
      </c>
      <c r="E20" s="189">
        <v>644327</v>
      </c>
      <c r="F20" s="190">
        <v>-41.772489354472569</v>
      </c>
    </row>
    <row r="21" spans="1:7" ht="15.6" customHeight="1" x14ac:dyDescent="0.25">
      <c r="A21" s="188" t="s">
        <v>149</v>
      </c>
      <c r="B21" s="189">
        <v>582799</v>
      </c>
      <c r="C21" s="189">
        <v>334480</v>
      </c>
      <c r="D21" s="189">
        <v>582799</v>
      </c>
      <c r="E21" s="189">
        <v>334480</v>
      </c>
      <c r="F21" s="190">
        <v>-42.608000356898337</v>
      </c>
    </row>
    <row r="22" spans="1:7" ht="15.6" customHeight="1" x14ac:dyDescent="0.25">
      <c r="A22" s="188" t="s">
        <v>146</v>
      </c>
      <c r="B22" s="189">
        <v>37376</v>
      </c>
      <c r="C22" s="189">
        <v>42976</v>
      </c>
      <c r="D22" s="189">
        <v>37376</v>
      </c>
      <c r="E22" s="189">
        <v>42976</v>
      </c>
      <c r="F22" s="190">
        <v>14.982876712328761</v>
      </c>
    </row>
    <row r="23" spans="1:7" ht="15.6" customHeight="1" x14ac:dyDescent="0.25">
      <c r="A23" s="188" t="s">
        <v>165</v>
      </c>
      <c r="B23" s="189">
        <v>89911</v>
      </c>
      <c r="C23" s="189">
        <v>45690</v>
      </c>
      <c r="D23" s="189">
        <v>89911</v>
      </c>
      <c r="E23" s="189">
        <v>45690</v>
      </c>
      <c r="F23" s="190">
        <v>-49.183081046812958</v>
      </c>
    </row>
    <row r="24" spans="1:7" ht="15.6" customHeight="1" x14ac:dyDescent="0.25">
      <c r="A24" s="188" t="s">
        <v>141</v>
      </c>
      <c r="B24" s="189">
        <v>92996</v>
      </c>
      <c r="C24" s="189">
        <v>69920</v>
      </c>
      <c r="D24" s="189">
        <v>92996</v>
      </c>
      <c r="E24" s="189">
        <v>69920</v>
      </c>
      <c r="F24" s="190">
        <v>-24.81397049335455</v>
      </c>
    </row>
    <row r="25" spans="1:7" ht="15.6" customHeight="1" x14ac:dyDescent="0.25">
      <c r="A25" s="188" t="s">
        <v>140</v>
      </c>
      <c r="B25" s="189">
        <v>0</v>
      </c>
      <c r="C25" s="189">
        <v>5000</v>
      </c>
      <c r="D25" s="189">
        <v>0</v>
      </c>
      <c r="E25" s="189">
        <v>5000</v>
      </c>
      <c r="F25" s="190" t="s">
        <v>151</v>
      </c>
    </row>
    <row r="26" spans="1:7" ht="15.6" customHeight="1" x14ac:dyDescent="0.25">
      <c r="A26" s="188" t="s">
        <v>152</v>
      </c>
      <c r="B26" s="189">
        <v>29992</v>
      </c>
      <c r="C26" s="189">
        <v>57143</v>
      </c>
      <c r="D26" s="189">
        <v>29992</v>
      </c>
      <c r="E26" s="189">
        <v>57143</v>
      </c>
      <c r="F26" s="190">
        <v>90.527473993064831</v>
      </c>
    </row>
    <row r="27" spans="1:7" ht="15.6" customHeight="1" x14ac:dyDescent="0.25">
      <c r="A27" s="188" t="s">
        <v>173</v>
      </c>
      <c r="B27" s="189">
        <v>91379</v>
      </c>
      <c r="C27" s="189">
        <v>84106</v>
      </c>
      <c r="D27" s="189">
        <v>91379</v>
      </c>
      <c r="E27" s="189">
        <v>84106</v>
      </c>
      <c r="F27" s="190">
        <v>-7.9591591065780989</v>
      </c>
    </row>
    <row r="28" spans="1:7" ht="15.6" customHeight="1" x14ac:dyDescent="0.25">
      <c r="A28" s="188" t="s">
        <v>177</v>
      </c>
      <c r="B28" s="189">
        <v>42931</v>
      </c>
      <c r="C28" s="189">
        <v>17188</v>
      </c>
      <c r="D28" s="189">
        <v>42931</v>
      </c>
      <c r="E28" s="189">
        <v>17188</v>
      </c>
      <c r="F28" s="190">
        <v>-59.963662621415757</v>
      </c>
    </row>
    <row r="29" spans="1:7" ht="15.6" customHeight="1" x14ac:dyDescent="0.25">
      <c r="A29" s="188" t="s">
        <v>178</v>
      </c>
      <c r="B29" s="189">
        <v>163979</v>
      </c>
      <c r="C29" s="189">
        <v>294142</v>
      </c>
      <c r="D29" s="189">
        <v>163979</v>
      </c>
      <c r="E29" s="189">
        <v>294142</v>
      </c>
      <c r="F29" s="190">
        <v>79.377847163356279</v>
      </c>
    </row>
    <row r="30" spans="1:7" ht="15.6" customHeight="1" x14ac:dyDescent="0.25">
      <c r="A30" s="188" t="s">
        <v>179</v>
      </c>
      <c r="B30" s="189">
        <v>160057</v>
      </c>
      <c r="C30" s="189">
        <v>142881</v>
      </c>
      <c r="D30" s="189">
        <v>160057</v>
      </c>
      <c r="E30" s="189">
        <v>142881</v>
      </c>
      <c r="F30" s="190">
        <v>-10.731177018187269</v>
      </c>
    </row>
    <row r="31" spans="1:7" ht="15.6" customHeight="1" x14ac:dyDescent="0.25">
      <c r="A31" s="188" t="s">
        <v>180</v>
      </c>
      <c r="B31" s="189">
        <v>560417</v>
      </c>
      <c r="C31" s="189">
        <v>1000898</v>
      </c>
      <c r="D31" s="189">
        <v>560417</v>
      </c>
      <c r="E31" s="189">
        <v>1000898</v>
      </c>
      <c r="F31" s="190">
        <v>78.598793398487203</v>
      </c>
    </row>
    <row r="32" spans="1:7" ht="15.6" customHeight="1" x14ac:dyDescent="0.25">
      <c r="A32" s="188" t="s">
        <v>181</v>
      </c>
      <c r="B32" s="189">
        <v>183698</v>
      </c>
      <c r="C32" s="189">
        <v>156110</v>
      </c>
      <c r="D32" s="189">
        <v>183698</v>
      </c>
      <c r="E32" s="189">
        <v>156110</v>
      </c>
      <c r="F32" s="190">
        <v>-15.018127578961129</v>
      </c>
    </row>
    <row r="33" spans="1:6" ht="15.6" customHeight="1" x14ac:dyDescent="0.25">
      <c r="A33" s="188" t="s">
        <v>182</v>
      </c>
      <c r="B33" s="189">
        <v>16587</v>
      </c>
      <c r="C33" s="189">
        <v>5918</v>
      </c>
      <c r="D33" s="189">
        <v>16587</v>
      </c>
      <c r="E33" s="189">
        <v>5918</v>
      </c>
      <c r="F33" s="190">
        <v>-64.321456562368127</v>
      </c>
    </row>
    <row r="34" spans="1:6" ht="15.6" customHeight="1" x14ac:dyDescent="0.25">
      <c r="A34" s="188" t="s">
        <v>183</v>
      </c>
      <c r="B34" s="189">
        <v>18211</v>
      </c>
      <c r="C34" s="189">
        <v>21325</v>
      </c>
      <c r="D34" s="189">
        <v>18211</v>
      </c>
      <c r="E34" s="189">
        <v>21325</v>
      </c>
      <c r="F34" s="190">
        <v>17.099555213881711</v>
      </c>
    </row>
    <row r="35" spans="1:6" ht="15.6" customHeight="1" x14ac:dyDescent="0.25">
      <c r="A35" s="156" t="s">
        <v>153</v>
      </c>
      <c r="B35" s="76">
        <f>SUM(B7:B34)</f>
        <v>6164452</v>
      </c>
      <c r="C35" s="77">
        <f>SUM(C7:C34)</f>
        <v>6244502</v>
      </c>
      <c r="D35" s="76">
        <f>SUM(D7:D34)</f>
        <v>6164452</v>
      </c>
      <c r="E35" s="78">
        <f>SUM(E7:E34)</f>
        <v>6244502</v>
      </c>
      <c r="F35" s="140">
        <f>E35*100/D35-100</f>
        <v>1.2985744718265266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Isabel Hortal Muñoz</cp:lastModifiedBy>
  <dcterms:created xsi:type="dcterms:W3CDTF">2014-04-30T10:51:23Z</dcterms:created>
  <dcterms:modified xsi:type="dcterms:W3CDTF">2026-06-22T09:34:39Z</dcterms:modified>
  <cp:category/>
</cp:coreProperties>
</file>