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hm.EPPE\Downloads\"/>
    </mc:Choice>
  </mc:AlternateContent>
  <xr:revisionPtr revIDLastSave="0" documentId="13_ncr:1_{FA696BDF-49DC-480F-855B-B6FF15C83B17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D34" i="6" s="1" a="1"/>
  <c r="B35" i="30"/>
  <c r="E35" i="29"/>
  <c r="F35" i="29" s="1"/>
  <c r="D35" i="29"/>
  <c r="C35" i="29"/>
  <c r="B35" i="29"/>
  <c r="D33" i="6" s="1" a="1"/>
  <c r="F35" i="38"/>
  <c r="E35" i="38"/>
  <c r="D35" i="38"/>
  <c r="C35" i="38"/>
  <c r="B35" i="38"/>
  <c r="F35" i="28"/>
  <c r="E35" i="28"/>
  <c r="D35" i="28"/>
  <c r="C35" i="28"/>
  <c r="B35" i="28"/>
  <c r="E35" i="34"/>
  <c r="D30" i="6" s="1" a="1"/>
  <c r="D35" i="34"/>
  <c r="C35" i="34"/>
  <c r="B35" i="34"/>
  <c r="E35" i="33"/>
  <c r="D35" i="33"/>
  <c r="F35" i="33" s="1"/>
  <c r="C35" i="33"/>
  <c r="B35" i="33"/>
  <c r="E35" i="32"/>
  <c r="D35" i="32"/>
  <c r="F35" i="32" s="1"/>
  <c r="C35" i="32"/>
  <c r="D28" i="6" s="1" a="1"/>
  <c r="B35" i="32"/>
  <c r="E35" i="26"/>
  <c r="F35" i="26" s="1"/>
  <c r="D35" i="26"/>
  <c r="C35" i="26"/>
  <c r="B35" i="26"/>
  <c r="E35" i="25"/>
  <c r="F35" i="25" s="1"/>
  <c r="D35" i="25"/>
  <c r="C35" i="25"/>
  <c r="B35" i="25"/>
  <c r="F35" i="24"/>
  <c r="E35" i="24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E35" i="19"/>
  <c r="F35" i="19" s="1"/>
  <c r="D35" i="19"/>
  <c r="C35" i="19"/>
  <c r="B35" i="19"/>
  <c r="D21" i="6" s="1" a="1"/>
  <c r="F35" i="18"/>
  <c r="E35" i="18"/>
  <c r="D35" i="18"/>
  <c r="C35" i="18"/>
  <c r="B35" i="18"/>
  <c r="F35" i="17"/>
  <c r="E35" i="17"/>
  <c r="D35" i="17"/>
  <c r="C35" i="17"/>
  <c r="B35" i="17"/>
  <c r="E35" i="16"/>
  <c r="D15" i="6" s="1" a="1"/>
  <c r="D35" i="16"/>
  <c r="C35" i="16"/>
  <c r="B35" i="16"/>
  <c r="E35" i="15"/>
  <c r="D35" i="15"/>
  <c r="F35" i="15" s="1"/>
  <c r="C35" i="15"/>
  <c r="B35" i="15"/>
  <c r="E35" i="14"/>
  <c r="D35" i="14"/>
  <c r="F35" i="14" s="1"/>
  <c r="C35" i="14"/>
  <c r="D13" i="6" s="1" a="1"/>
  <c r="B35" i="14"/>
  <c r="E35" i="13"/>
  <c r="F35" i="13" s="1"/>
  <c r="D35" i="13"/>
  <c r="C35" i="13"/>
  <c r="B35" i="13"/>
  <c r="E35" i="12"/>
  <c r="F35" i="12" s="1"/>
  <c r="D35" i="12"/>
  <c r="C35" i="12"/>
  <c r="B35" i="12"/>
  <c r="F35" i="11"/>
  <c r="E35" i="11"/>
  <c r="D35" i="11"/>
  <c r="C35" i="11"/>
  <c r="B35" i="11"/>
  <c r="E35" i="10"/>
  <c r="F35" i="10" s="1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J48" i="40" s="1"/>
  <c r="G48" i="40"/>
  <c r="F48" i="40"/>
  <c r="D48" i="40"/>
  <c r="E48" i="40" s="1"/>
  <c r="C48" i="40"/>
  <c r="L48" i="39"/>
  <c r="N48" i="39" s="1"/>
  <c r="K48" i="39"/>
  <c r="H48" i="39"/>
  <c r="J48" i="39" s="1"/>
  <c r="G48" i="39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D32" i="6" a="1"/>
  <c r="I32" i="6" s="1"/>
  <c r="D32" i="6"/>
  <c r="D31" i="6" a="1"/>
  <c r="I31" i="6" s="1"/>
  <c r="D29" i="6" a="1"/>
  <c r="I29" i="6" s="1"/>
  <c r="D29" i="6"/>
  <c r="D27" i="6" a="1"/>
  <c r="I27" i="6" s="1"/>
  <c r="D26" i="6" a="1"/>
  <c r="I26" i="6" s="1"/>
  <c r="D26" i="6"/>
  <c r="D25" i="6" a="1"/>
  <c r="I25" i="6" s="1"/>
  <c r="D24" i="6" a="1"/>
  <c r="H24" i="6" s="1"/>
  <c r="D23" i="6" a="1"/>
  <c r="I23" i="6" s="1"/>
  <c r="D23" i="6"/>
  <c r="D22" i="6" a="1"/>
  <c r="I22" i="6" s="1"/>
  <c r="D20" i="6" a="1"/>
  <c r="I20" i="6" s="1"/>
  <c r="D20" i="6"/>
  <c r="D16" i="6" a="1"/>
  <c r="I16" i="6" s="1"/>
  <c r="D14" i="6" a="1"/>
  <c r="I14" i="6" s="1"/>
  <c r="D14" i="6"/>
  <c r="D10" i="6" a="1"/>
  <c r="I10" i="6" s="1"/>
  <c r="D9" i="6" a="1"/>
  <c r="G11" i="6" s="1"/>
  <c r="D9" i="6"/>
  <c r="D8" i="6" a="1"/>
  <c r="I8" i="6" s="1"/>
  <c r="D7" i="6" a="1"/>
  <c r="H7" i="6" s="1"/>
  <c r="H30" i="6" l="1"/>
  <c r="I30" i="6"/>
  <c r="D30" i="6"/>
  <c r="I28" i="6"/>
  <c r="H28" i="6"/>
  <c r="D28" i="6"/>
  <c r="I33" i="6"/>
  <c r="H33" i="6"/>
  <c r="D33" i="6"/>
  <c r="I34" i="6"/>
  <c r="H34" i="6"/>
  <c r="D34" i="6"/>
  <c r="G17" i="6"/>
  <c r="F17" i="6"/>
  <c r="I13" i="6"/>
  <c r="H13" i="6"/>
  <c r="E17" i="6"/>
  <c r="D13" i="6"/>
  <c r="I11" i="6"/>
  <c r="H11" i="6"/>
  <c r="I21" i="6"/>
  <c r="H21" i="6"/>
  <c r="D21" i="6"/>
  <c r="I15" i="6"/>
  <c r="H15" i="6"/>
  <c r="D15" i="6"/>
  <c r="M48" i="39"/>
  <c r="M48" i="40"/>
  <c r="F35" i="16"/>
  <c r="F35" i="34"/>
  <c r="H9" i="6"/>
  <c r="H14" i="6"/>
  <c r="I9" i="6"/>
  <c r="E12" i="6"/>
  <c r="E18" i="6" s="1"/>
  <c r="D7" i="6"/>
  <c r="D12" i="6" s="1"/>
  <c r="D10" i="6"/>
  <c r="D11" i="6" s="1"/>
  <c r="F12" i="6"/>
  <c r="F18" i="6" s="1"/>
  <c r="D24" i="6"/>
  <c r="D27" i="6"/>
  <c r="H10" i="6"/>
  <c r="H27" i="6"/>
  <c r="I7" i="6"/>
  <c r="I24" i="6"/>
  <c r="G12" i="6"/>
  <c r="D8" i="6"/>
  <c r="D16" i="6"/>
  <c r="D22" i="6"/>
  <c r="D25" i="6"/>
  <c r="D31" i="6"/>
  <c r="I48" i="39"/>
  <c r="I48" i="40"/>
  <c r="E11" i="6"/>
  <c r="H8" i="6"/>
  <c r="F11" i="6"/>
  <c r="H16" i="6"/>
  <c r="H22" i="6"/>
  <c r="H25" i="6"/>
  <c r="H31" i="6"/>
  <c r="H20" i="6"/>
  <c r="H23" i="6"/>
  <c r="H26" i="6"/>
  <c r="H29" i="6"/>
  <c r="H32" i="6"/>
  <c r="H35" i="6"/>
  <c r="I17" i="6" l="1"/>
  <c r="H17" i="6"/>
  <c r="D17" i="6"/>
  <c r="D18" i="6" s="1"/>
  <c r="G18" i="6"/>
  <c r="H12" i="6"/>
  <c r="I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<sst xmlns="http://schemas.openxmlformats.org/spreadsheetml/2006/main" count="1919" uniqueCount="245">
  <si>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</si>
  <si>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</si>
  <si>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</si>
  <si>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</si>
  <si>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</si>
  <si>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</si>
  <si>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</si>
  <si>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</si>
  <si>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</si>
  <si>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</si>
  <si>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</si>
  <si>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</si>
  <si>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</si>
  <si>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</si>
  <si>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</si>
  <si>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</si>
  <si>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</si>
  <si>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</si>
  <si>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</si>
  <si>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</si>
  <si>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</si>
  <si>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</si>
  <si>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</si>
  <si>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</si>
  <si>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</si>
  <si>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</si>
  <si>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</si>
  <si>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</si>
  <si>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</si>
  <si>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</si>
  <si>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</si>
  <si>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</si>
  <si>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</si>
  <si>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</si>
  <si>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</si>
  <si>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</si>
  <si>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</si>
  <si>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</si>
  <si>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</si>
  <si>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</si>
  <si>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</si>
  <si>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</si>
  <si>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</si>
  <si>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</si>
  <si>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</si>
  <si>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</si>
  <si>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</si>
  <si>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</si>
  <si>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</si>
  <si>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</si>
  <si>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</si>
  <si>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</si>
  <si>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</si>
  <si>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</si>
  <si>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</si>
  <si>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</si>
  <si>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</si>
  <si>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</si>
  <si>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</si>
  <si>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</si>
  <si>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</si>
  <si>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</si>
  <si>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</si>
  <si>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</si>
  <si>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</si>
  <si>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</si>
  <si>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</si>
  <si>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</si>
  <si>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</si>
  <si>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</si>
  <si>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</si>
  <si>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</si>
  <si>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</si>
  <si>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</si>
  <si>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</si>
  <si>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</si>
  <si>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</si>
  <si>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</si>
  <si>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</si>
  <si>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</si>
  <si>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</si>
  <si>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</si>
  <si>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</si>
  <si>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</si>
  <si>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</si>
  <si>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</si>
  <si>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</si>
  <si>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</si>
  <si>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</si>
  <si>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</si>
  <si>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</si>
  <si>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</si>
  <si>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</si>
  <si>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</si>
  <si>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</si>
  <si>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</si>
  <si>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</si>
  <si>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</si>
  <si>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</si>
  <si>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</si>
  <si>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</si>
  <si>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</si>
  <si>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</si>
  <si>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</si>
  <si>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</si>
  <si>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</si>
  <si>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</si>
  <si>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</si>
  <si>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</si>
  <si>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</si>
  <si>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</si>
  <si>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</si>
  <si>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</si>
  <si>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</si>
  <si>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</si>
  <si>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</si>
  <si>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</si>
  <si>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</si>
  <si>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</si>
  <si>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</si>
  <si>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</si>
  <si>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</si>
  <si>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</si>
  <si>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</si>
  <si>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</si>
  <si>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</si>
  <si>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</si>
  <si>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</si>
  <si>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</si>
  <si>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</si>
  <si>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</si>
  <si>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</si>
  <si>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</si>
  <si>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</si>
  <si>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</si>
  <si>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</si>
  <si>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</si>
  <si>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</si>
  <si>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</si>
  <si>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</si>
  <si>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</si>
  <si>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</si>
  <si>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</si>
  <si>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</si>
  <si>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</si>
  <si>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</si>
  <si>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</si>
  <si>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</si>
  <si>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</si>
  <si>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</si>
  <si>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</si>
  <si>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</si>
  <si>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</si>
  <si>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</si>
  <si>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</si>
  <si>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</si>
  <si>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</si>
  <si>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</si>
  <si>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</si>
  <si>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</si>
  <si>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</si>
  <si>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</si>
  <si>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</si>
  <si>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</si>
  <si>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</si>
  <si>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</si>
  <si>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</si>
  <si>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</si>
  <si>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</si>
  <si>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</si>
  <si>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</si>
  <si>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</si>
  <si>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22/6/2026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</si>
  <si>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</si>
  <si>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</si>
  <si>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</si>
  <si>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</si>
  <si>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</si>
  <si>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</si>
  <si>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</si>
  <si>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</si>
  <si>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</si>
  <si>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</si>
  <si>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</si>
  <si>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</si>
  <si>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21/06/2026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</si>
  <si>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</si>
  <si>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</si>
  <si>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</si>
  <si>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</si>
  <si>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</si>
  <si>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</si>
  <si>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</si>
  <si>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</si>
  <si>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</si>
  <si>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</si>
  <si>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</si>
  <si>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</si>
  <si>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</si>
  <si>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</si>
  <si>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</si>
  <si>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21/6/2026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</si>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</sst>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D3816821-EE0C-4CD0-8472-4342C9938DFD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1935166.571</c:v>
                </c:pt>
                <c:pt idx="1">
                  <c:v>395473</c:v>
                </c:pt>
                <c:pt idx="2">
                  <c:v>1016742.029</c:v>
                </c:pt>
                <c:pt idx="3">
                  <c:v>693882.304</c:v>
                </c:pt>
                <c:pt idx="4">
                  <c:v>14086838.280999999</c:v>
                </c:pt>
                <c:pt idx="5">
                  <c:v>898337.37</c:v>
                </c:pt>
                <c:pt idx="6">
                  <c:v>2267996.5460000001</c:v>
                </c:pt>
                <c:pt idx="7">
                  <c:v>11168585</c:v>
                </c:pt>
                <c:pt idx="8">
                  <c:v>5225246</c:v>
                </c:pt>
                <c:pt idx="9">
                  <c:v>6066405.0800000001</c:v>
                </c:pt>
                <c:pt idx="10">
                  <c:v>3247790.9279999998</c:v>
                </c:pt>
                <c:pt idx="11">
                  <c:v>288594</c:v>
                </c:pt>
                <c:pt idx="12">
                  <c:v>1308749.6229999999</c:v>
                </c:pt>
                <c:pt idx="13">
                  <c:v>2086961.618</c:v>
                </c:pt>
                <c:pt idx="14">
                  <c:v>5080976.2570000002</c:v>
                </c:pt>
                <c:pt idx="15">
                  <c:v>5649803.6050000004</c:v>
                </c:pt>
                <c:pt idx="16">
                  <c:v>1139095.743</c:v>
                </c:pt>
                <c:pt idx="17">
                  <c:v>300973.97899999999</c:v>
                </c:pt>
                <c:pt idx="18">
                  <c:v>91775</c:v>
                </c:pt>
                <c:pt idx="19">
                  <c:v>411673.05599999998</c:v>
                </c:pt>
                <c:pt idx="20">
                  <c:v>529784.92099999997</c:v>
                </c:pt>
                <c:pt idx="21">
                  <c:v>2374676.557</c:v>
                </c:pt>
                <c:pt idx="22">
                  <c:v>1115456.6359999999</c:v>
                </c:pt>
                <c:pt idx="23">
                  <c:v>632416</c:v>
                </c:pt>
                <c:pt idx="24">
                  <c:v>5062934.159</c:v>
                </c:pt>
                <c:pt idx="25">
                  <c:v>11673497.386</c:v>
                </c:pt>
                <c:pt idx="26">
                  <c:v>769365.32700000005</c:v>
                </c:pt>
                <c:pt idx="27">
                  <c:v>258709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2001690.0519999999</c:v>
                </c:pt>
                <c:pt idx="1">
                  <c:v>425585</c:v>
                </c:pt>
                <c:pt idx="2">
                  <c:v>954572.03799999994</c:v>
                </c:pt>
                <c:pt idx="3">
                  <c:v>791445.02799999982</c:v>
                </c:pt>
                <c:pt idx="4">
                  <c:v>16502431.956</c:v>
                </c:pt>
                <c:pt idx="5">
                  <c:v>897151.83700000006</c:v>
                </c:pt>
                <c:pt idx="6">
                  <c:v>2512374.1120000002</c:v>
                </c:pt>
                <c:pt idx="7">
                  <c:v>10110387.416999999</c:v>
                </c:pt>
                <c:pt idx="8">
                  <c:v>5276981</c:v>
                </c:pt>
                <c:pt idx="9">
                  <c:v>5565674.5389999999</c:v>
                </c:pt>
                <c:pt idx="10">
                  <c:v>2918122.7779999999</c:v>
                </c:pt>
                <c:pt idx="11">
                  <c:v>344142</c:v>
                </c:pt>
                <c:pt idx="12">
                  <c:v>855807.33499999996</c:v>
                </c:pt>
                <c:pt idx="13">
                  <c:v>2564913.7790000001</c:v>
                </c:pt>
                <c:pt idx="14">
                  <c:v>4873906.0470000003</c:v>
                </c:pt>
                <c:pt idx="15">
                  <c:v>5400452.8530000001</c:v>
                </c:pt>
                <c:pt idx="16">
                  <c:v>745030.96900000004</c:v>
                </c:pt>
                <c:pt idx="17">
                  <c:v>407216.76199999999</c:v>
                </c:pt>
                <c:pt idx="18">
                  <c:v>89126</c:v>
                </c:pt>
                <c:pt idx="19">
                  <c:v>378033.32199999999</c:v>
                </c:pt>
                <c:pt idx="20">
                  <c:v>543867.30900000001</c:v>
                </c:pt>
                <c:pt idx="21">
                  <c:v>2535054.4049999998</c:v>
                </c:pt>
                <c:pt idx="22">
                  <c:v>1003799.31</c:v>
                </c:pt>
                <c:pt idx="23">
                  <c:v>715233</c:v>
                </c:pt>
                <c:pt idx="24">
                  <c:v>4902530.233</c:v>
                </c:pt>
                <c:pt idx="25">
                  <c:v>12728854.057</c:v>
                </c:pt>
                <c:pt idx="26">
                  <c:v>752557.96100000001</c:v>
                </c:pt>
                <c:pt idx="27">
                  <c:v>248359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05231"/>
        <c:axId val="40466696"/>
      </c:barChart>
      <c:catAx>
        <c:axId val="125052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66696"/>
        <c:crosses val="autoZero"/>
        <c:auto val="1"/>
        <c:lblAlgn val="ctr"/>
        <c:lblOffset val="100"/>
        <c:noMultiLvlLbl val="0"/>
      </c:catAx>
      <c:valAx>
        <c:axId val="404666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05231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489167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71299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196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600451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324</c:v>
                </c:pt>
                <c:pt idx="22">
                  <c:v>0</c:v>
                </c:pt>
                <c:pt idx="23">
                  <c:v>0</c:v>
                </c:pt>
                <c:pt idx="24">
                  <c:v>68620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325959"/>
        <c:axId val="47610018"/>
      </c:barChart>
      <c:catAx>
        <c:axId val="613259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10018"/>
        <c:crosses val="autoZero"/>
        <c:auto val="1"/>
        <c:lblAlgn val="ctr"/>
        <c:lblOffset val="100"/>
        <c:noMultiLvlLbl val="0"/>
      </c:catAx>
      <c:valAx>
        <c:axId val="476100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259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6302</c:v>
                </c:pt>
                <c:pt idx="1">
                  <c:v>12317</c:v>
                </c:pt>
                <c:pt idx="2">
                  <c:v>0</c:v>
                </c:pt>
                <c:pt idx="3">
                  <c:v>9494</c:v>
                </c:pt>
                <c:pt idx="4">
                  <c:v>8302651</c:v>
                </c:pt>
                <c:pt idx="5">
                  <c:v>197073</c:v>
                </c:pt>
                <c:pt idx="6">
                  <c:v>36246</c:v>
                </c:pt>
                <c:pt idx="7">
                  <c:v>4478550</c:v>
                </c:pt>
                <c:pt idx="8">
                  <c:v>63404</c:v>
                </c:pt>
                <c:pt idx="9">
                  <c:v>117069</c:v>
                </c:pt>
                <c:pt idx="10">
                  <c:v>106140</c:v>
                </c:pt>
                <c:pt idx="11">
                  <c:v>0</c:v>
                </c:pt>
                <c:pt idx="12">
                  <c:v>28628</c:v>
                </c:pt>
                <c:pt idx="13">
                  <c:v>17481</c:v>
                </c:pt>
                <c:pt idx="14">
                  <c:v>583450</c:v>
                </c:pt>
                <c:pt idx="15">
                  <c:v>2703893</c:v>
                </c:pt>
                <c:pt idx="16">
                  <c:v>739062</c:v>
                </c:pt>
                <c:pt idx="17">
                  <c:v>899</c:v>
                </c:pt>
                <c:pt idx="18">
                  <c:v>0</c:v>
                </c:pt>
                <c:pt idx="19">
                  <c:v>0</c:v>
                </c:pt>
                <c:pt idx="20">
                  <c:v>5169</c:v>
                </c:pt>
                <c:pt idx="21">
                  <c:v>204906</c:v>
                </c:pt>
                <c:pt idx="22">
                  <c:v>71322</c:v>
                </c:pt>
                <c:pt idx="23">
                  <c:v>1352</c:v>
                </c:pt>
                <c:pt idx="24">
                  <c:v>544533</c:v>
                </c:pt>
                <c:pt idx="25">
                  <c:v>4317763</c:v>
                </c:pt>
                <c:pt idx="26">
                  <c:v>78517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9897035</c:v>
                </c:pt>
                <c:pt idx="5">
                  <c:v>145297</c:v>
                </c:pt>
                <c:pt idx="6">
                  <c:v>2321</c:v>
                </c:pt>
                <c:pt idx="7">
                  <c:v>3629722</c:v>
                </c:pt>
                <c:pt idx="8">
                  <c:v>9427</c:v>
                </c:pt>
                <c:pt idx="9">
                  <c:v>2277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340229</c:v>
                </c:pt>
                <c:pt idx="15">
                  <c:v>2490028</c:v>
                </c:pt>
                <c:pt idx="16">
                  <c:v>409666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273147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5086697</c:v>
                </c:pt>
                <c:pt idx="26">
                  <c:v>56318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979277"/>
        <c:axId val="42282001"/>
      </c:barChart>
      <c:catAx>
        <c:axId val="529792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82001"/>
        <c:crosses val="autoZero"/>
        <c:auto val="1"/>
        <c:lblAlgn val="ctr"/>
        <c:lblOffset val="100"/>
        <c:noMultiLvlLbl val="0"/>
      </c:catAx>
      <c:valAx>
        <c:axId val="422820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792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12317</c:v>
                </c:pt>
                <c:pt idx="2">
                  <c:v>0</c:v>
                </c:pt>
                <c:pt idx="3">
                  <c:v>0</c:v>
                </c:pt>
                <c:pt idx="4">
                  <c:v>6570316</c:v>
                </c:pt>
                <c:pt idx="5">
                  <c:v>36413</c:v>
                </c:pt>
                <c:pt idx="6">
                  <c:v>0</c:v>
                </c:pt>
                <c:pt idx="7">
                  <c:v>3270123</c:v>
                </c:pt>
                <c:pt idx="8">
                  <c:v>62577</c:v>
                </c:pt>
                <c:pt idx="9">
                  <c:v>9090</c:v>
                </c:pt>
                <c:pt idx="10">
                  <c:v>106140</c:v>
                </c:pt>
                <c:pt idx="11">
                  <c:v>0</c:v>
                </c:pt>
                <c:pt idx="12">
                  <c:v>28452</c:v>
                </c:pt>
                <c:pt idx="13">
                  <c:v>400</c:v>
                </c:pt>
                <c:pt idx="14">
                  <c:v>49323</c:v>
                </c:pt>
                <c:pt idx="15">
                  <c:v>1669734</c:v>
                </c:pt>
                <c:pt idx="16">
                  <c:v>733040</c:v>
                </c:pt>
                <c:pt idx="17">
                  <c:v>829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181477</c:v>
                </c:pt>
                <c:pt idx="22">
                  <c:v>70594</c:v>
                </c:pt>
                <c:pt idx="23">
                  <c:v>8</c:v>
                </c:pt>
                <c:pt idx="24">
                  <c:v>198</c:v>
                </c:pt>
                <c:pt idx="25">
                  <c:v>4249623</c:v>
                </c:pt>
                <c:pt idx="26">
                  <c:v>56130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7337328</c:v>
                </c:pt>
                <c:pt idx="5">
                  <c:v>33681</c:v>
                </c:pt>
                <c:pt idx="6">
                  <c:v>10</c:v>
                </c:pt>
                <c:pt idx="7">
                  <c:v>2676010</c:v>
                </c:pt>
                <c:pt idx="8">
                  <c:v>9309</c:v>
                </c:pt>
                <c:pt idx="9">
                  <c:v>1445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1745209</c:v>
                </c:pt>
                <c:pt idx="16">
                  <c:v>399581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269199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4996843</c:v>
                </c:pt>
                <c:pt idx="26">
                  <c:v>37877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823366"/>
        <c:axId val="59077801"/>
      </c:barChart>
      <c:catAx>
        <c:axId val="348233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77801"/>
        <c:crosses val="autoZero"/>
        <c:auto val="1"/>
        <c:lblAlgn val="ctr"/>
        <c:lblOffset val="100"/>
        <c:noMultiLvlLbl val="0"/>
      </c:catAx>
      <c:valAx>
        <c:axId val="590778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233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11542</c:v>
                </c:pt>
                <c:pt idx="2">
                  <c:v>198370</c:v>
                </c:pt>
                <c:pt idx="3">
                  <c:v>0</c:v>
                </c:pt>
                <c:pt idx="4">
                  <c:v>2140439</c:v>
                </c:pt>
                <c:pt idx="5">
                  <c:v>159177</c:v>
                </c:pt>
                <c:pt idx="6">
                  <c:v>2078487</c:v>
                </c:pt>
                <c:pt idx="7">
                  <c:v>1672531</c:v>
                </c:pt>
                <c:pt idx="8">
                  <c:v>141371</c:v>
                </c:pt>
                <c:pt idx="9">
                  <c:v>0</c:v>
                </c:pt>
                <c:pt idx="10">
                  <c:v>0</c:v>
                </c:pt>
                <c:pt idx="11">
                  <c:v>88881</c:v>
                </c:pt>
                <c:pt idx="12">
                  <c:v>4056</c:v>
                </c:pt>
                <c:pt idx="13">
                  <c:v>0</c:v>
                </c:pt>
                <c:pt idx="14">
                  <c:v>97894</c:v>
                </c:pt>
                <c:pt idx="15">
                  <c:v>963165</c:v>
                </c:pt>
                <c:pt idx="16">
                  <c:v>74573</c:v>
                </c:pt>
                <c:pt idx="17">
                  <c:v>0</c:v>
                </c:pt>
                <c:pt idx="18">
                  <c:v>71364</c:v>
                </c:pt>
                <c:pt idx="19">
                  <c:v>7419</c:v>
                </c:pt>
                <c:pt idx="20">
                  <c:v>72877</c:v>
                </c:pt>
                <c:pt idx="21">
                  <c:v>736067</c:v>
                </c:pt>
                <c:pt idx="22">
                  <c:v>292999</c:v>
                </c:pt>
                <c:pt idx="23">
                  <c:v>20874</c:v>
                </c:pt>
                <c:pt idx="24">
                  <c:v>51504</c:v>
                </c:pt>
                <c:pt idx="25">
                  <c:v>2013161</c:v>
                </c:pt>
                <c:pt idx="26">
                  <c:v>195553</c:v>
                </c:pt>
                <c:pt idx="27">
                  <c:v>59123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165306</c:v>
                </c:pt>
                <c:pt idx="3">
                  <c:v>0</c:v>
                </c:pt>
                <c:pt idx="4">
                  <c:v>2254510</c:v>
                </c:pt>
                <c:pt idx="5">
                  <c:v>165205</c:v>
                </c:pt>
                <c:pt idx="6">
                  <c:v>2213267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95200</c:v>
                </c:pt>
                <c:pt idx="15">
                  <c:v>920437</c:v>
                </c:pt>
                <c:pt idx="16">
                  <c:v>68996</c:v>
                </c:pt>
                <c:pt idx="17">
                  <c:v>0</c:v>
                </c:pt>
                <c:pt idx="18">
                  <c:v>77477</c:v>
                </c:pt>
                <c:pt idx="19">
                  <c:v>113896</c:v>
                </c:pt>
                <c:pt idx="20">
                  <c:v>75384</c:v>
                </c:pt>
                <c:pt idx="21">
                  <c:v>805618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2165458</c:v>
                </c:pt>
                <c:pt idx="26">
                  <c:v>198324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372372"/>
        <c:axId val="1312297"/>
      </c:barChart>
      <c:catAx>
        <c:axId val="73723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297"/>
        <c:crosses val="autoZero"/>
        <c:auto val="1"/>
        <c:lblAlgn val="ctr"/>
        <c:lblOffset val="100"/>
        <c:noMultiLvlLbl val="0"/>
      </c:catAx>
      <c:valAx>
        <c:axId val="13122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723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252</c:v>
                </c:pt>
                <c:pt idx="2">
                  <c:v>9646</c:v>
                </c:pt>
                <c:pt idx="3">
                  <c:v>0</c:v>
                </c:pt>
                <c:pt idx="4">
                  <c:v>88070</c:v>
                </c:pt>
                <c:pt idx="5">
                  <c:v>5999</c:v>
                </c:pt>
                <c:pt idx="6">
                  <c:v>96300</c:v>
                </c:pt>
                <c:pt idx="7">
                  <c:v>60785</c:v>
                </c:pt>
                <c:pt idx="8">
                  <c:v>5060</c:v>
                </c:pt>
                <c:pt idx="9">
                  <c:v>0</c:v>
                </c:pt>
                <c:pt idx="10">
                  <c:v>0</c:v>
                </c:pt>
                <c:pt idx="11">
                  <c:v>4815</c:v>
                </c:pt>
                <c:pt idx="12">
                  <c:v>11</c:v>
                </c:pt>
                <c:pt idx="13">
                  <c:v>0</c:v>
                </c:pt>
                <c:pt idx="14">
                  <c:v>4917</c:v>
                </c:pt>
                <c:pt idx="15">
                  <c:v>55726</c:v>
                </c:pt>
                <c:pt idx="16">
                  <c:v>3257</c:v>
                </c:pt>
                <c:pt idx="17">
                  <c:v>0</c:v>
                </c:pt>
                <c:pt idx="18">
                  <c:v>4383</c:v>
                </c:pt>
                <c:pt idx="19">
                  <c:v>532</c:v>
                </c:pt>
                <c:pt idx="20">
                  <c:v>493</c:v>
                </c:pt>
                <c:pt idx="21">
                  <c:v>47390</c:v>
                </c:pt>
                <c:pt idx="22">
                  <c:v>6479</c:v>
                </c:pt>
                <c:pt idx="23">
                  <c:v>1079</c:v>
                </c:pt>
                <c:pt idx="24">
                  <c:v>0</c:v>
                </c:pt>
                <c:pt idx="25">
                  <c:v>73753</c:v>
                </c:pt>
                <c:pt idx="26">
                  <c:v>2540</c:v>
                </c:pt>
                <c:pt idx="27">
                  <c:v>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93139</c:v>
                </c:pt>
                <c:pt idx="5">
                  <c:v>5868</c:v>
                </c:pt>
                <c:pt idx="6">
                  <c:v>100061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3664</c:v>
                </c:pt>
                <c:pt idx="17">
                  <c:v>0</c:v>
                </c:pt>
                <c:pt idx="18">
                  <c:v>4958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80737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625171"/>
        <c:axId val="34105662"/>
      </c:barChart>
      <c:catAx>
        <c:axId val="556251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05662"/>
        <c:crosses val="autoZero"/>
        <c:auto val="1"/>
        <c:lblAlgn val="ctr"/>
        <c:lblOffset val="100"/>
        <c:noMultiLvlLbl val="0"/>
      </c:catAx>
      <c:valAx>
        <c:axId val="341056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251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30992.75</c:v>
                </c:pt>
                <c:pt idx="2">
                  <c:v>2282</c:v>
                </c:pt>
                <c:pt idx="3">
                  <c:v>8</c:v>
                </c:pt>
                <c:pt idx="4">
                  <c:v>690709</c:v>
                </c:pt>
                <c:pt idx="5">
                  <c:v>32068.75</c:v>
                </c:pt>
                <c:pt idx="6">
                  <c:v>11238</c:v>
                </c:pt>
                <c:pt idx="7">
                  <c:v>620508</c:v>
                </c:pt>
                <c:pt idx="8">
                  <c:v>61327.25</c:v>
                </c:pt>
                <c:pt idx="9">
                  <c:v>4585</c:v>
                </c:pt>
                <c:pt idx="10">
                  <c:v>21119.75</c:v>
                </c:pt>
                <c:pt idx="11">
                  <c:v>980</c:v>
                </c:pt>
                <c:pt idx="12">
                  <c:v>2410.25</c:v>
                </c:pt>
                <c:pt idx="13">
                  <c:v>11348</c:v>
                </c:pt>
                <c:pt idx="14">
                  <c:v>16338.25</c:v>
                </c:pt>
                <c:pt idx="15">
                  <c:v>233477</c:v>
                </c:pt>
                <c:pt idx="16">
                  <c:v>62735</c:v>
                </c:pt>
                <c:pt idx="17">
                  <c:v>6684</c:v>
                </c:pt>
                <c:pt idx="18">
                  <c:v>561.5</c:v>
                </c:pt>
                <c:pt idx="19">
                  <c:v>0</c:v>
                </c:pt>
                <c:pt idx="20">
                  <c:v>0</c:v>
                </c:pt>
                <c:pt idx="21">
                  <c:v>84827</c:v>
                </c:pt>
                <c:pt idx="22">
                  <c:v>26611.25</c:v>
                </c:pt>
                <c:pt idx="23">
                  <c:v>23447.75</c:v>
                </c:pt>
                <c:pt idx="24">
                  <c:v>2078</c:v>
                </c:pt>
                <c:pt idx="25">
                  <c:v>833250</c:v>
                </c:pt>
                <c:pt idx="26">
                  <c:v>43949</c:v>
                </c:pt>
                <c:pt idx="27">
                  <c:v>6784.25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691780</c:v>
                </c:pt>
                <c:pt idx="5">
                  <c:v>35411.75</c:v>
                </c:pt>
                <c:pt idx="6">
                  <c:v>12244</c:v>
                </c:pt>
                <c:pt idx="7">
                  <c:v>599111</c:v>
                </c:pt>
                <c:pt idx="8">
                  <c:v>66090.25</c:v>
                </c:pt>
                <c:pt idx="9">
                  <c:v>7129</c:v>
                </c:pt>
                <c:pt idx="10">
                  <c:v>14487</c:v>
                </c:pt>
                <c:pt idx="11">
                  <c:v>912</c:v>
                </c:pt>
                <c:pt idx="12">
                  <c:v>2189.5</c:v>
                </c:pt>
                <c:pt idx="13">
                  <c:v>11007</c:v>
                </c:pt>
                <c:pt idx="14">
                  <c:v>17658.5</c:v>
                </c:pt>
                <c:pt idx="15">
                  <c:v>234435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93845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865064</c:v>
                </c:pt>
                <c:pt idx="26">
                  <c:v>42610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732984"/>
        <c:axId val="59649442"/>
      </c:barChart>
      <c:catAx>
        <c:axId val="58732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49442"/>
        <c:crosses val="autoZero"/>
        <c:auto val="1"/>
        <c:lblAlgn val="ctr"/>
        <c:lblOffset val="100"/>
        <c:noMultiLvlLbl val="0"/>
      </c:catAx>
      <c:valAx>
        <c:axId val="596494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329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1287.25</c:v>
                </c:pt>
                <c:pt idx="2">
                  <c:v>0</c:v>
                </c:pt>
                <c:pt idx="3">
                  <c:v>0</c:v>
                </c:pt>
                <c:pt idx="4">
                  <c:v>602632</c:v>
                </c:pt>
                <c:pt idx="5">
                  <c:v>3213.5</c:v>
                </c:pt>
                <c:pt idx="6">
                  <c:v>0</c:v>
                </c:pt>
                <c:pt idx="7">
                  <c:v>289805.5</c:v>
                </c:pt>
                <c:pt idx="8">
                  <c:v>4612.5</c:v>
                </c:pt>
                <c:pt idx="9">
                  <c:v>734</c:v>
                </c:pt>
                <c:pt idx="10">
                  <c:v>8365.75</c:v>
                </c:pt>
                <c:pt idx="11">
                  <c:v>0</c:v>
                </c:pt>
                <c:pt idx="12">
                  <c:v>1944</c:v>
                </c:pt>
                <c:pt idx="13">
                  <c:v>174</c:v>
                </c:pt>
                <c:pt idx="14">
                  <c:v>4761.5</c:v>
                </c:pt>
                <c:pt idx="15">
                  <c:v>139006</c:v>
                </c:pt>
                <c:pt idx="16">
                  <c:v>51421</c:v>
                </c:pt>
                <c:pt idx="17">
                  <c:v>360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14360</c:v>
                </c:pt>
                <c:pt idx="22">
                  <c:v>6265</c:v>
                </c:pt>
                <c:pt idx="23">
                  <c:v>1</c:v>
                </c:pt>
                <c:pt idx="24">
                  <c:v>88</c:v>
                </c:pt>
                <c:pt idx="25">
                  <c:v>362146</c:v>
                </c:pt>
                <c:pt idx="26">
                  <c:v>5123</c:v>
                </c:pt>
                <c:pt idx="2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596877</c:v>
                </c:pt>
                <c:pt idx="5">
                  <c:v>2938.75</c:v>
                </c:pt>
                <c:pt idx="6">
                  <c:v>4</c:v>
                </c:pt>
                <c:pt idx="7">
                  <c:v>243678</c:v>
                </c:pt>
                <c:pt idx="8">
                  <c:v>842.75</c:v>
                </c:pt>
                <c:pt idx="9">
                  <c:v>202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136184</c:v>
                </c:pt>
                <c:pt idx="16">
                  <c:v>37203.25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21812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404233</c:v>
                </c:pt>
                <c:pt idx="26">
                  <c:v>2745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5"/>
        <c:axId val="14551481"/>
      </c:barChart>
      <c:catAx>
        <c:axId val="1993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51481"/>
        <c:crosses val="autoZero"/>
        <c:auto val="1"/>
        <c:lblAlgn val="ctr"/>
        <c:lblOffset val="100"/>
        <c:noMultiLvlLbl val="0"/>
      </c:catAx>
      <c:valAx>
        <c:axId val="145514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3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25266</c:v>
                </c:pt>
                <c:pt idx="2">
                  <c:v>785</c:v>
                </c:pt>
                <c:pt idx="3">
                  <c:v>0</c:v>
                </c:pt>
                <c:pt idx="4">
                  <c:v>0</c:v>
                </c:pt>
                <c:pt idx="5">
                  <c:v>25907</c:v>
                </c:pt>
                <c:pt idx="6">
                  <c:v>11224</c:v>
                </c:pt>
                <c:pt idx="7">
                  <c:v>33293.5</c:v>
                </c:pt>
                <c:pt idx="8">
                  <c:v>2421.25</c:v>
                </c:pt>
                <c:pt idx="9">
                  <c:v>241</c:v>
                </c:pt>
                <c:pt idx="10">
                  <c:v>1026</c:v>
                </c:pt>
                <c:pt idx="11">
                  <c:v>955</c:v>
                </c:pt>
                <c:pt idx="12">
                  <c:v>0</c:v>
                </c:pt>
                <c:pt idx="13">
                  <c:v>813</c:v>
                </c:pt>
                <c:pt idx="14">
                  <c:v>11135.75</c:v>
                </c:pt>
                <c:pt idx="15">
                  <c:v>80338</c:v>
                </c:pt>
                <c:pt idx="16">
                  <c:v>2242</c:v>
                </c:pt>
                <c:pt idx="17">
                  <c:v>729.25</c:v>
                </c:pt>
                <c:pt idx="18">
                  <c:v>561.5</c:v>
                </c:pt>
                <c:pt idx="19">
                  <c:v>0</c:v>
                </c:pt>
                <c:pt idx="20">
                  <c:v>0</c:v>
                </c:pt>
                <c:pt idx="21">
                  <c:v>60236</c:v>
                </c:pt>
                <c:pt idx="22">
                  <c:v>5050.75</c:v>
                </c:pt>
                <c:pt idx="23">
                  <c:v>23365.75</c:v>
                </c:pt>
                <c:pt idx="24">
                  <c:v>0</c:v>
                </c:pt>
                <c:pt idx="25">
                  <c:v>28948</c:v>
                </c:pt>
                <c:pt idx="26">
                  <c:v>2200</c:v>
                </c:pt>
                <c:pt idx="27">
                  <c:v>5450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27816</c:v>
                </c:pt>
                <c:pt idx="6">
                  <c:v>12224</c:v>
                </c:pt>
                <c:pt idx="7">
                  <c:v>35819</c:v>
                </c:pt>
                <c:pt idx="8">
                  <c:v>3039</c:v>
                </c:pt>
                <c:pt idx="9">
                  <c:v>1655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1858</c:v>
                </c:pt>
                <c:pt idx="14">
                  <c:v>14524.5</c:v>
                </c:pt>
                <c:pt idx="15">
                  <c:v>84439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62948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33907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56821"/>
        <c:axId val="49868160"/>
      </c:barChart>
      <c:catAx>
        <c:axId val="89568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68160"/>
        <c:crosses val="autoZero"/>
        <c:auto val="1"/>
        <c:lblAlgn val="ctr"/>
        <c:lblOffset val="100"/>
        <c:noMultiLvlLbl val="0"/>
      </c:catAx>
      <c:valAx>
        <c:axId val="498681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568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4439.5</c:v>
                </c:pt>
                <c:pt idx="2">
                  <c:v>1497</c:v>
                </c:pt>
                <c:pt idx="3">
                  <c:v>8</c:v>
                </c:pt>
                <c:pt idx="4">
                  <c:v>88077</c:v>
                </c:pt>
                <c:pt idx="5">
                  <c:v>2948.25</c:v>
                </c:pt>
                <c:pt idx="6">
                  <c:v>14</c:v>
                </c:pt>
                <c:pt idx="7">
                  <c:v>297409</c:v>
                </c:pt>
                <c:pt idx="8">
                  <c:v>54293.5</c:v>
                </c:pt>
                <c:pt idx="9">
                  <c:v>3610</c:v>
                </c:pt>
                <c:pt idx="10">
                  <c:v>11728</c:v>
                </c:pt>
                <c:pt idx="11">
                  <c:v>25</c:v>
                </c:pt>
                <c:pt idx="12">
                  <c:v>466.25</c:v>
                </c:pt>
                <c:pt idx="13">
                  <c:v>10361</c:v>
                </c:pt>
                <c:pt idx="14">
                  <c:v>441</c:v>
                </c:pt>
                <c:pt idx="15">
                  <c:v>14133</c:v>
                </c:pt>
                <c:pt idx="16">
                  <c:v>9072</c:v>
                </c:pt>
                <c:pt idx="17">
                  <c:v>5594.75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10231</c:v>
                </c:pt>
                <c:pt idx="22">
                  <c:v>15295.5</c:v>
                </c:pt>
                <c:pt idx="23">
                  <c:v>81</c:v>
                </c:pt>
                <c:pt idx="24">
                  <c:v>1990</c:v>
                </c:pt>
                <c:pt idx="25">
                  <c:v>442156</c:v>
                </c:pt>
                <c:pt idx="26">
                  <c:v>36626</c:v>
                </c:pt>
                <c:pt idx="27">
                  <c:v>1280.25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94903</c:v>
                </c:pt>
                <c:pt idx="5">
                  <c:v>4657</c:v>
                </c:pt>
                <c:pt idx="6">
                  <c:v>16</c:v>
                </c:pt>
                <c:pt idx="7">
                  <c:v>319614</c:v>
                </c:pt>
                <c:pt idx="8">
                  <c:v>62208.5</c:v>
                </c:pt>
                <c:pt idx="9">
                  <c:v>5272</c:v>
                </c:pt>
                <c:pt idx="10">
                  <c:v>12259.25</c:v>
                </c:pt>
                <c:pt idx="11">
                  <c:v>25</c:v>
                </c:pt>
                <c:pt idx="12">
                  <c:v>1621.5</c:v>
                </c:pt>
                <c:pt idx="13">
                  <c:v>9144</c:v>
                </c:pt>
                <c:pt idx="14">
                  <c:v>1603.75</c:v>
                </c:pt>
                <c:pt idx="15">
                  <c:v>13812</c:v>
                </c:pt>
                <c:pt idx="16">
                  <c:v>2789.5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9085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426924</c:v>
                </c:pt>
                <c:pt idx="26">
                  <c:v>37898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97055"/>
        <c:axId val="63434396"/>
      </c:barChart>
      <c:catAx>
        <c:axId val="164970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34396"/>
        <c:crosses val="autoZero"/>
        <c:auto val="1"/>
        <c:lblAlgn val="ctr"/>
        <c:lblOffset val="100"/>
        <c:noMultiLvlLbl val="0"/>
      </c:catAx>
      <c:valAx>
        <c:axId val="634343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970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155</c:v>
                </c:pt>
                <c:pt idx="1">
                  <c:v>117</c:v>
                </c:pt>
                <c:pt idx="2">
                  <c:v>217</c:v>
                </c:pt>
                <c:pt idx="3">
                  <c:v>101</c:v>
                </c:pt>
                <c:pt idx="4">
                  <c:v>3987</c:v>
                </c:pt>
                <c:pt idx="5">
                  <c:v>268</c:v>
                </c:pt>
                <c:pt idx="6">
                  <c:v>4716</c:v>
                </c:pt>
                <c:pt idx="7">
                  <c:v>1126</c:v>
                </c:pt>
                <c:pt idx="8">
                  <c:v>373</c:v>
                </c:pt>
                <c:pt idx="9">
                  <c:v>358</c:v>
                </c:pt>
                <c:pt idx="10">
                  <c:v>205</c:v>
                </c:pt>
                <c:pt idx="11">
                  <c:v>1413</c:v>
                </c:pt>
                <c:pt idx="12">
                  <c:v>111</c:v>
                </c:pt>
                <c:pt idx="13">
                  <c:v>164</c:v>
                </c:pt>
                <c:pt idx="14">
                  <c:v>333</c:v>
                </c:pt>
                <c:pt idx="15">
                  <c:v>2457</c:v>
                </c:pt>
                <c:pt idx="16">
                  <c:v>215</c:v>
                </c:pt>
                <c:pt idx="17">
                  <c:v>107</c:v>
                </c:pt>
                <c:pt idx="18">
                  <c:v>112</c:v>
                </c:pt>
                <c:pt idx="19">
                  <c:v>70</c:v>
                </c:pt>
                <c:pt idx="20">
                  <c:v>136</c:v>
                </c:pt>
                <c:pt idx="21">
                  <c:v>2894</c:v>
                </c:pt>
                <c:pt idx="22">
                  <c:v>207</c:v>
                </c:pt>
                <c:pt idx="23">
                  <c:v>133</c:v>
                </c:pt>
                <c:pt idx="24">
                  <c:v>321</c:v>
                </c:pt>
                <c:pt idx="25">
                  <c:v>1132</c:v>
                </c:pt>
                <c:pt idx="26">
                  <c:v>270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244</c:v>
                </c:pt>
                <c:pt idx="6">
                  <c:v>5820</c:v>
                </c:pt>
                <c:pt idx="7">
                  <c:v>1112</c:v>
                </c:pt>
                <c:pt idx="8">
                  <c:v>381</c:v>
                </c:pt>
                <c:pt idx="9">
                  <c:v>318</c:v>
                </c:pt>
                <c:pt idx="10">
                  <c:v>207</c:v>
                </c:pt>
                <c:pt idx="11">
                  <c:v>1646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74</c:v>
                </c:pt>
                <c:pt idx="18">
                  <c:v>122</c:v>
                </c:pt>
                <c:pt idx="19">
                  <c:v>132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1096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41985"/>
        <c:axId val="44297680"/>
      </c:barChart>
      <c:catAx>
        <c:axId val="594419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97680"/>
        <c:crosses val="autoZero"/>
        <c:auto val="1"/>
        <c:lblAlgn val="ctr"/>
        <c:lblOffset val="100"/>
        <c:noMultiLvlLbl val="0"/>
      </c:catAx>
      <c:valAx>
        <c:axId val="442976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19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1928219</c:v>
                </c:pt>
                <c:pt idx="1">
                  <c:v>391223</c:v>
                </c:pt>
                <c:pt idx="2">
                  <c:v>1006303</c:v>
                </c:pt>
                <c:pt idx="3">
                  <c:v>687142</c:v>
                </c:pt>
                <c:pt idx="4">
                  <c:v>13133876</c:v>
                </c:pt>
                <c:pt idx="5">
                  <c:v>879422</c:v>
                </c:pt>
                <c:pt idx="6">
                  <c:v>2261043</c:v>
                </c:pt>
                <c:pt idx="7">
                  <c:v>10949531</c:v>
                </c:pt>
                <c:pt idx="8">
                  <c:v>5222103</c:v>
                </c:pt>
                <c:pt idx="9">
                  <c:v>6020288</c:v>
                </c:pt>
                <c:pt idx="10">
                  <c:v>3242312</c:v>
                </c:pt>
                <c:pt idx="11">
                  <c:v>194448</c:v>
                </c:pt>
                <c:pt idx="12">
                  <c:v>1306760</c:v>
                </c:pt>
                <c:pt idx="13">
                  <c:v>2086750</c:v>
                </c:pt>
                <c:pt idx="14">
                  <c:v>4985019</c:v>
                </c:pt>
                <c:pt idx="15">
                  <c:v>5147073</c:v>
                </c:pt>
                <c:pt idx="16">
                  <c:v>1112870</c:v>
                </c:pt>
                <c:pt idx="17">
                  <c:v>297299</c:v>
                </c:pt>
                <c:pt idx="18">
                  <c:v>90668</c:v>
                </c:pt>
                <c:pt idx="19">
                  <c:v>408888</c:v>
                </c:pt>
                <c:pt idx="20">
                  <c:v>522275</c:v>
                </c:pt>
                <c:pt idx="21">
                  <c:v>2168813</c:v>
                </c:pt>
                <c:pt idx="22">
                  <c:v>1107443</c:v>
                </c:pt>
                <c:pt idx="23">
                  <c:v>624772</c:v>
                </c:pt>
                <c:pt idx="24">
                  <c:v>5036851</c:v>
                </c:pt>
                <c:pt idx="25">
                  <c:v>11573855</c:v>
                </c:pt>
                <c:pt idx="26">
                  <c:v>751154</c:v>
                </c:pt>
                <c:pt idx="27">
                  <c:v>256843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1993218</c:v>
                </c:pt>
                <c:pt idx="1">
                  <c:v>424292</c:v>
                </c:pt>
                <c:pt idx="2">
                  <c:v>943695</c:v>
                </c:pt>
                <c:pt idx="3">
                  <c:v>768935</c:v>
                </c:pt>
                <c:pt idx="4">
                  <c:v>15360604</c:v>
                </c:pt>
                <c:pt idx="5">
                  <c:v>880841</c:v>
                </c:pt>
                <c:pt idx="6">
                  <c:v>2497635</c:v>
                </c:pt>
                <c:pt idx="7">
                  <c:v>9876754</c:v>
                </c:pt>
                <c:pt idx="8">
                  <c:v>5273478</c:v>
                </c:pt>
                <c:pt idx="9">
                  <c:v>5524988</c:v>
                </c:pt>
                <c:pt idx="10">
                  <c:v>2915140</c:v>
                </c:pt>
                <c:pt idx="11">
                  <c:v>222640</c:v>
                </c:pt>
                <c:pt idx="12">
                  <c:v>854212</c:v>
                </c:pt>
                <c:pt idx="13">
                  <c:v>2557915</c:v>
                </c:pt>
                <c:pt idx="14">
                  <c:v>4798333</c:v>
                </c:pt>
                <c:pt idx="15">
                  <c:v>4940383</c:v>
                </c:pt>
                <c:pt idx="16">
                  <c:v>740060</c:v>
                </c:pt>
                <c:pt idx="17">
                  <c:v>401596</c:v>
                </c:pt>
                <c:pt idx="18">
                  <c:v>88288</c:v>
                </c:pt>
                <c:pt idx="19">
                  <c:v>374530</c:v>
                </c:pt>
                <c:pt idx="20">
                  <c:v>536572</c:v>
                </c:pt>
                <c:pt idx="21">
                  <c:v>2403339</c:v>
                </c:pt>
                <c:pt idx="22">
                  <c:v>995385</c:v>
                </c:pt>
                <c:pt idx="23">
                  <c:v>710718</c:v>
                </c:pt>
                <c:pt idx="24">
                  <c:v>4816768</c:v>
                </c:pt>
                <c:pt idx="25">
                  <c:v>12646955</c:v>
                </c:pt>
                <c:pt idx="26">
                  <c:v>733407</c:v>
                </c:pt>
                <c:pt idx="27">
                  <c:v>247151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699545"/>
        <c:axId val="61821103"/>
      </c:barChart>
      <c:catAx>
        <c:axId val="366995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21103"/>
        <c:crosses val="autoZero"/>
        <c:auto val="1"/>
        <c:lblAlgn val="ctr"/>
        <c:lblOffset val="100"/>
        <c:noMultiLvlLbl val="0"/>
      </c:catAx>
      <c:valAx>
        <c:axId val="618211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995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2893517</c:v>
                </c:pt>
                <c:pt idx="1">
                  <c:v>2122547</c:v>
                </c:pt>
                <c:pt idx="2">
                  <c:v>3726644</c:v>
                </c:pt>
                <c:pt idx="3">
                  <c:v>729022</c:v>
                </c:pt>
                <c:pt idx="4">
                  <c:v>71463198</c:v>
                </c:pt>
                <c:pt idx="5">
                  <c:v>3623887</c:v>
                </c:pt>
                <c:pt idx="6">
                  <c:v>26608173</c:v>
                </c:pt>
                <c:pt idx="7">
                  <c:v>46861672</c:v>
                </c:pt>
                <c:pt idx="8">
                  <c:v>7923543</c:v>
                </c:pt>
                <c:pt idx="9">
                  <c:v>6793850</c:v>
                </c:pt>
                <c:pt idx="10">
                  <c:v>3324365</c:v>
                </c:pt>
                <c:pt idx="11">
                  <c:v>10503306</c:v>
                </c:pt>
                <c:pt idx="12">
                  <c:v>2032411</c:v>
                </c:pt>
                <c:pt idx="13">
                  <c:v>2584312</c:v>
                </c:pt>
                <c:pt idx="14">
                  <c:v>6201658</c:v>
                </c:pt>
                <c:pt idx="15">
                  <c:v>62061768</c:v>
                </c:pt>
                <c:pt idx="16">
                  <c:v>10273761</c:v>
                </c:pt>
                <c:pt idx="17">
                  <c:v>739585</c:v>
                </c:pt>
                <c:pt idx="18">
                  <c:v>3215258</c:v>
                </c:pt>
                <c:pt idx="19">
                  <c:v>981303</c:v>
                </c:pt>
                <c:pt idx="20">
                  <c:v>948053</c:v>
                </c:pt>
                <c:pt idx="21">
                  <c:v>45634487</c:v>
                </c:pt>
                <c:pt idx="22">
                  <c:v>3604794</c:v>
                </c:pt>
                <c:pt idx="23">
                  <c:v>818836</c:v>
                </c:pt>
                <c:pt idx="24">
                  <c:v>6418947</c:v>
                </c:pt>
                <c:pt idx="25">
                  <c:v>44946822</c:v>
                </c:pt>
                <c:pt idx="26">
                  <c:v>6507836</c:v>
                </c:pt>
                <c:pt idx="27">
                  <c:v>603108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2720804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86174709</c:v>
                </c:pt>
                <c:pt idx="5">
                  <c:v>3533068</c:v>
                </c:pt>
                <c:pt idx="6">
                  <c:v>31426447</c:v>
                </c:pt>
                <c:pt idx="7">
                  <c:v>44880592</c:v>
                </c:pt>
                <c:pt idx="8">
                  <c:v>7465343</c:v>
                </c:pt>
                <c:pt idx="9">
                  <c:v>6879591</c:v>
                </c:pt>
                <c:pt idx="10">
                  <c:v>3104379</c:v>
                </c:pt>
                <c:pt idx="11">
                  <c:v>12113851</c:v>
                </c:pt>
                <c:pt idx="12">
                  <c:v>1573488</c:v>
                </c:pt>
                <c:pt idx="13">
                  <c:v>2615538</c:v>
                </c:pt>
                <c:pt idx="14">
                  <c:v>5918104</c:v>
                </c:pt>
                <c:pt idx="15">
                  <c:v>61083727</c:v>
                </c:pt>
                <c:pt idx="16">
                  <c:v>7104143</c:v>
                </c:pt>
                <c:pt idx="17">
                  <c:v>600104</c:v>
                </c:pt>
                <c:pt idx="18">
                  <c:v>3436716</c:v>
                </c:pt>
                <c:pt idx="19">
                  <c:v>2072308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6800439</c:v>
                </c:pt>
                <c:pt idx="25">
                  <c:v>42705614</c:v>
                </c:pt>
                <c:pt idx="26">
                  <c:v>6184158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688862"/>
        <c:axId val="13912188"/>
      </c:barChart>
      <c:catAx>
        <c:axId val="286888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12188"/>
        <c:crosses val="autoZero"/>
        <c:auto val="1"/>
        <c:lblAlgn val="ctr"/>
        <c:lblOffset val="100"/>
        <c:noMultiLvlLbl val="0"/>
      </c:catAx>
      <c:valAx>
        <c:axId val="139121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888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13</c:v>
                </c:pt>
                <c:pt idx="7">
                  <c:v>55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239</c:v>
                </c:pt>
                <c:pt idx="16">
                  <c:v>18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204</c:v>
                </c:pt>
                <c:pt idx="22">
                  <c:v>1</c:v>
                </c:pt>
                <c:pt idx="23">
                  <c:v>4</c:v>
                </c:pt>
                <c:pt idx="24">
                  <c:v>1</c:v>
                </c:pt>
                <c:pt idx="25">
                  <c:v>21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85387"/>
        <c:axId val="18271252"/>
      </c:barChart>
      <c:catAx>
        <c:axId val="66853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71252"/>
        <c:crosses val="autoZero"/>
        <c:auto val="1"/>
        <c:lblAlgn val="ctr"/>
        <c:lblOffset val="100"/>
        <c:noMultiLvlLbl val="0"/>
      </c:catAx>
      <c:valAx>
        <c:axId val="182712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53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12066</c:v>
                </c:pt>
                <c:pt idx="1">
                  <c:v>34570</c:v>
                </c:pt>
                <c:pt idx="2">
                  <c:v>58531</c:v>
                </c:pt>
                <c:pt idx="3">
                  <c:v>0</c:v>
                </c:pt>
                <c:pt idx="4">
                  <c:v>629665</c:v>
                </c:pt>
                <c:pt idx="5">
                  <c:v>26028</c:v>
                </c:pt>
                <c:pt idx="6">
                  <c:v>499236</c:v>
                </c:pt>
                <c:pt idx="7">
                  <c:v>380607</c:v>
                </c:pt>
                <c:pt idx="8">
                  <c:v>12790</c:v>
                </c:pt>
                <c:pt idx="9">
                  <c:v>4125</c:v>
                </c:pt>
                <c:pt idx="10">
                  <c:v>0</c:v>
                </c:pt>
                <c:pt idx="11">
                  <c:v>218368</c:v>
                </c:pt>
                <c:pt idx="12">
                  <c:v>0</c:v>
                </c:pt>
                <c:pt idx="13">
                  <c:v>0</c:v>
                </c:pt>
                <c:pt idx="14">
                  <c:v>5337</c:v>
                </c:pt>
                <c:pt idx="15">
                  <c:v>888182</c:v>
                </c:pt>
                <c:pt idx="16">
                  <c:v>74825</c:v>
                </c:pt>
                <c:pt idx="17">
                  <c:v>0</c:v>
                </c:pt>
                <c:pt idx="18">
                  <c:v>72620</c:v>
                </c:pt>
                <c:pt idx="19">
                  <c:v>13907</c:v>
                </c:pt>
                <c:pt idx="20">
                  <c:v>0</c:v>
                </c:pt>
                <c:pt idx="21">
                  <c:v>1386193</c:v>
                </c:pt>
                <c:pt idx="22">
                  <c:v>12987</c:v>
                </c:pt>
                <c:pt idx="23">
                  <c:v>976</c:v>
                </c:pt>
                <c:pt idx="24">
                  <c:v>861</c:v>
                </c:pt>
                <c:pt idx="25">
                  <c:v>131421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24338</c:v>
                </c:pt>
                <c:pt idx="6">
                  <c:v>601295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785764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1310915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118151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687231"/>
        <c:axId val="36329713"/>
      </c:barChart>
      <c:catAx>
        <c:axId val="666872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29713"/>
        <c:crosses val="autoZero"/>
        <c:auto val="1"/>
        <c:lblAlgn val="ctr"/>
        <c:lblOffset val="100"/>
        <c:noMultiLvlLbl val="0"/>
      </c:catAx>
      <c:valAx>
        <c:axId val="363297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872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23406</c:v>
                </c:pt>
                <c:pt idx="2">
                  <c:v>58531</c:v>
                </c:pt>
                <c:pt idx="3">
                  <c:v>0</c:v>
                </c:pt>
                <c:pt idx="4">
                  <c:v>629665</c:v>
                </c:pt>
                <c:pt idx="5">
                  <c:v>5545</c:v>
                </c:pt>
                <c:pt idx="6">
                  <c:v>462936</c:v>
                </c:pt>
                <c:pt idx="7">
                  <c:v>132604</c:v>
                </c:pt>
                <c:pt idx="8">
                  <c:v>7015</c:v>
                </c:pt>
                <c:pt idx="9">
                  <c:v>0</c:v>
                </c:pt>
                <c:pt idx="10">
                  <c:v>0</c:v>
                </c:pt>
                <c:pt idx="11">
                  <c:v>218368</c:v>
                </c:pt>
                <c:pt idx="12">
                  <c:v>0</c:v>
                </c:pt>
                <c:pt idx="13">
                  <c:v>0</c:v>
                </c:pt>
                <c:pt idx="14">
                  <c:v>5337</c:v>
                </c:pt>
                <c:pt idx="15">
                  <c:v>178306</c:v>
                </c:pt>
                <c:pt idx="16">
                  <c:v>42915</c:v>
                </c:pt>
                <c:pt idx="17">
                  <c:v>0</c:v>
                </c:pt>
                <c:pt idx="18">
                  <c:v>71583</c:v>
                </c:pt>
                <c:pt idx="19">
                  <c:v>13907</c:v>
                </c:pt>
                <c:pt idx="20">
                  <c:v>0</c:v>
                </c:pt>
                <c:pt idx="21">
                  <c:v>861663</c:v>
                </c:pt>
                <c:pt idx="22">
                  <c:v>12109</c:v>
                </c:pt>
                <c:pt idx="23">
                  <c:v>0</c:v>
                </c:pt>
                <c:pt idx="24">
                  <c:v>19</c:v>
                </c:pt>
                <c:pt idx="25">
                  <c:v>93263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5497</c:v>
                </c:pt>
                <c:pt idx="6">
                  <c:v>520797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87820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63142"/>
        <c:axId val="55323252"/>
      </c:barChart>
      <c:catAx>
        <c:axId val="200631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23252"/>
        <c:crosses val="autoZero"/>
        <c:auto val="1"/>
        <c:lblAlgn val="ctr"/>
        <c:lblOffset val="100"/>
        <c:noMultiLvlLbl val="0"/>
      </c:catAx>
      <c:valAx>
        <c:axId val="553232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631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12066</c:v>
                </c:pt>
                <c:pt idx="1">
                  <c:v>11164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20483</c:v>
                </c:pt>
                <c:pt idx="6">
                  <c:v>36300</c:v>
                </c:pt>
                <c:pt idx="7">
                  <c:v>248003</c:v>
                </c:pt>
                <c:pt idx="8">
                  <c:v>5775</c:v>
                </c:pt>
                <c:pt idx="9">
                  <c:v>4125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709876</c:v>
                </c:pt>
                <c:pt idx="16">
                  <c:v>31910</c:v>
                </c:pt>
                <c:pt idx="17">
                  <c:v>0</c:v>
                </c:pt>
                <c:pt idx="18">
                  <c:v>1037</c:v>
                </c:pt>
                <c:pt idx="19">
                  <c:v>0</c:v>
                </c:pt>
                <c:pt idx="20">
                  <c:v>0</c:v>
                </c:pt>
                <c:pt idx="21">
                  <c:v>524530</c:v>
                </c:pt>
                <c:pt idx="22">
                  <c:v>878</c:v>
                </c:pt>
                <c:pt idx="23">
                  <c:v>976</c:v>
                </c:pt>
                <c:pt idx="24">
                  <c:v>842</c:v>
                </c:pt>
                <c:pt idx="25">
                  <c:v>38158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600167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472521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65584"/>
        <c:axId val="32834515"/>
      </c:barChart>
      <c:catAx>
        <c:axId val="5965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34515"/>
        <c:crosses val="autoZero"/>
        <c:auto val="1"/>
        <c:lblAlgn val="ctr"/>
        <c:lblOffset val="100"/>
        <c:noMultiLvlLbl val="0"/>
      </c:catAx>
      <c:valAx>
        <c:axId val="328345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55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11696</c:v>
                </c:pt>
                <c:pt idx="2">
                  <c:v>18687</c:v>
                </c:pt>
                <c:pt idx="3">
                  <c:v>0</c:v>
                </c:pt>
                <c:pt idx="4">
                  <c:v>144428</c:v>
                </c:pt>
                <c:pt idx="5">
                  <c:v>3353</c:v>
                </c:pt>
                <c:pt idx="6">
                  <c:v>115330</c:v>
                </c:pt>
                <c:pt idx="7">
                  <c:v>44842</c:v>
                </c:pt>
                <c:pt idx="8">
                  <c:v>3449</c:v>
                </c:pt>
                <c:pt idx="9">
                  <c:v>0</c:v>
                </c:pt>
                <c:pt idx="10">
                  <c:v>0</c:v>
                </c:pt>
                <c:pt idx="11">
                  <c:v>53835</c:v>
                </c:pt>
                <c:pt idx="12">
                  <c:v>0</c:v>
                </c:pt>
                <c:pt idx="13">
                  <c:v>0</c:v>
                </c:pt>
                <c:pt idx="14">
                  <c:v>3380</c:v>
                </c:pt>
                <c:pt idx="15">
                  <c:v>80234</c:v>
                </c:pt>
                <c:pt idx="16">
                  <c:v>10175</c:v>
                </c:pt>
                <c:pt idx="17">
                  <c:v>0</c:v>
                </c:pt>
                <c:pt idx="18">
                  <c:v>19760</c:v>
                </c:pt>
                <c:pt idx="19">
                  <c:v>4724</c:v>
                </c:pt>
                <c:pt idx="20">
                  <c:v>0</c:v>
                </c:pt>
                <c:pt idx="21">
                  <c:v>257495</c:v>
                </c:pt>
                <c:pt idx="22">
                  <c:v>5948</c:v>
                </c:pt>
                <c:pt idx="23">
                  <c:v>0</c:v>
                </c:pt>
                <c:pt idx="24">
                  <c:v>0</c:v>
                </c:pt>
                <c:pt idx="25">
                  <c:v>29034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124156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25992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013967"/>
        <c:axId val="45842328"/>
      </c:barChart>
      <c:catAx>
        <c:axId val="190139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42328"/>
        <c:crosses val="autoZero"/>
        <c:auto val="1"/>
        <c:lblAlgn val="ctr"/>
        <c:lblOffset val="100"/>
        <c:noMultiLvlLbl val="0"/>
      </c:catAx>
      <c:valAx>
        <c:axId val="458423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139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937</c:v>
                </c:pt>
                <c:pt idx="2">
                  <c:v>1089</c:v>
                </c:pt>
                <c:pt idx="3">
                  <c:v>0</c:v>
                </c:pt>
                <c:pt idx="4">
                  <c:v>1038</c:v>
                </c:pt>
                <c:pt idx="5">
                  <c:v>4635</c:v>
                </c:pt>
                <c:pt idx="6">
                  <c:v>14262</c:v>
                </c:pt>
                <c:pt idx="7">
                  <c:v>93483</c:v>
                </c:pt>
                <c:pt idx="8">
                  <c:v>1803</c:v>
                </c:pt>
                <c:pt idx="9">
                  <c:v>0</c:v>
                </c:pt>
                <c:pt idx="10">
                  <c:v>6098</c:v>
                </c:pt>
                <c:pt idx="11">
                  <c:v>596</c:v>
                </c:pt>
                <c:pt idx="12">
                  <c:v>0</c:v>
                </c:pt>
                <c:pt idx="13">
                  <c:v>5</c:v>
                </c:pt>
                <c:pt idx="14">
                  <c:v>8891</c:v>
                </c:pt>
                <c:pt idx="15">
                  <c:v>24631</c:v>
                </c:pt>
                <c:pt idx="16">
                  <c:v>13819</c:v>
                </c:pt>
                <c:pt idx="17">
                  <c:v>280</c:v>
                </c:pt>
                <c:pt idx="18">
                  <c:v>346</c:v>
                </c:pt>
                <c:pt idx="19">
                  <c:v>1</c:v>
                </c:pt>
                <c:pt idx="20">
                  <c:v>25214</c:v>
                </c:pt>
                <c:pt idx="21">
                  <c:v>14457</c:v>
                </c:pt>
                <c:pt idx="22">
                  <c:v>49346</c:v>
                </c:pt>
                <c:pt idx="23">
                  <c:v>2325</c:v>
                </c:pt>
                <c:pt idx="24">
                  <c:v>35665</c:v>
                </c:pt>
                <c:pt idx="25">
                  <c:v>80957</c:v>
                </c:pt>
                <c:pt idx="26">
                  <c:v>95758</c:v>
                </c:pt>
                <c:pt idx="2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1024</c:v>
                </c:pt>
                <c:pt idx="5">
                  <c:v>5297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18682</c:v>
                </c:pt>
                <c:pt idx="16">
                  <c:v>16119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73184</c:v>
                </c:pt>
                <c:pt idx="26">
                  <c:v>93566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8794"/>
        <c:axId val="26243119"/>
      </c:barChart>
      <c:catAx>
        <c:axId val="12787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43119"/>
        <c:crosses val="autoZero"/>
        <c:auto val="1"/>
        <c:lblAlgn val="ctr"/>
        <c:lblOffset val="100"/>
        <c:noMultiLvlLbl val="0"/>
      </c:catAx>
      <c:valAx>
        <c:axId val="262431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87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1228518</c:v>
                </c:pt>
                <c:pt idx="1">
                  <c:v>93438</c:v>
                </c:pt>
                <c:pt idx="2">
                  <c:v>123588</c:v>
                </c:pt>
                <c:pt idx="3">
                  <c:v>420464</c:v>
                </c:pt>
                <c:pt idx="4">
                  <c:v>2401626</c:v>
                </c:pt>
                <c:pt idx="5">
                  <c:v>206655</c:v>
                </c:pt>
                <c:pt idx="6">
                  <c:v>11085</c:v>
                </c:pt>
                <c:pt idx="7">
                  <c:v>2712077</c:v>
                </c:pt>
                <c:pt idx="8">
                  <c:v>3498057</c:v>
                </c:pt>
                <c:pt idx="9">
                  <c:v>4216510</c:v>
                </c:pt>
                <c:pt idx="10">
                  <c:v>2212653</c:v>
                </c:pt>
                <c:pt idx="11">
                  <c:v>83668</c:v>
                </c:pt>
                <c:pt idx="12">
                  <c:v>941554</c:v>
                </c:pt>
                <c:pt idx="13">
                  <c:v>1498378</c:v>
                </c:pt>
                <c:pt idx="14">
                  <c:v>2795591</c:v>
                </c:pt>
                <c:pt idx="15">
                  <c:v>330491</c:v>
                </c:pt>
                <c:pt idx="16">
                  <c:v>162838</c:v>
                </c:pt>
                <c:pt idx="17">
                  <c:v>185249</c:v>
                </c:pt>
                <c:pt idx="18">
                  <c:v>0</c:v>
                </c:pt>
                <c:pt idx="19">
                  <c:v>131694</c:v>
                </c:pt>
                <c:pt idx="20">
                  <c:v>358584</c:v>
                </c:pt>
                <c:pt idx="21">
                  <c:v>218924</c:v>
                </c:pt>
                <c:pt idx="22">
                  <c:v>510256</c:v>
                </c:pt>
                <c:pt idx="23">
                  <c:v>276045</c:v>
                </c:pt>
                <c:pt idx="24">
                  <c:v>3592903</c:v>
                </c:pt>
                <c:pt idx="25">
                  <c:v>2633351</c:v>
                </c:pt>
                <c:pt idx="26">
                  <c:v>268748</c:v>
                </c:pt>
                <c:pt idx="27">
                  <c:v>136353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A-4FDF-9692-AABDC837CD4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1314958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2853359</c:v>
                </c:pt>
                <c:pt idx="5">
                  <c:v>187084</c:v>
                </c:pt>
                <c:pt idx="6">
                  <c:v>21347</c:v>
                </c:pt>
                <c:pt idx="7">
                  <c:v>2454924</c:v>
                </c:pt>
                <c:pt idx="8">
                  <c:v>3651434</c:v>
                </c:pt>
                <c:pt idx="9">
                  <c:v>3926149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1841206</c:v>
                </c:pt>
                <c:pt idx="14">
                  <c:v>2628075</c:v>
                </c:pt>
                <c:pt idx="15">
                  <c:v>264341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381813</c:v>
                </c:pt>
                <c:pt idx="21">
                  <c:v>180294</c:v>
                </c:pt>
                <c:pt idx="22">
                  <c:v>397128</c:v>
                </c:pt>
                <c:pt idx="23">
                  <c:v>332269</c:v>
                </c:pt>
                <c:pt idx="24">
                  <c:v>3524886</c:v>
                </c:pt>
                <c:pt idx="25">
                  <c:v>2636432</c:v>
                </c:pt>
                <c:pt idx="26">
                  <c:v>259873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A-4FDF-9692-AABDC837C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670810"/>
        <c:axId val="24862425"/>
      </c:barChart>
      <c:catAx>
        <c:axId val="386708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62425"/>
        <c:crosses val="autoZero"/>
        <c:auto val="1"/>
        <c:lblAlgn val="ctr"/>
        <c:lblOffset val="100"/>
        <c:noMultiLvlLbl val="0"/>
      </c:catAx>
      <c:valAx>
        <c:axId val="248624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708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772804</c:v>
                </c:pt>
                <c:pt idx="1">
                  <c:v>2100</c:v>
                </c:pt>
                <c:pt idx="2">
                  <c:v>16902</c:v>
                </c:pt>
                <c:pt idx="3">
                  <c:v>29228</c:v>
                </c:pt>
                <c:pt idx="4">
                  <c:v>1485098</c:v>
                </c:pt>
                <c:pt idx="5">
                  <c:v>4697</c:v>
                </c:pt>
                <c:pt idx="6">
                  <c:v>0</c:v>
                </c:pt>
                <c:pt idx="7">
                  <c:v>1128696</c:v>
                </c:pt>
                <c:pt idx="8">
                  <c:v>2525556</c:v>
                </c:pt>
                <c:pt idx="9">
                  <c:v>3353514</c:v>
                </c:pt>
                <c:pt idx="10">
                  <c:v>1113542</c:v>
                </c:pt>
                <c:pt idx="11">
                  <c:v>83420</c:v>
                </c:pt>
                <c:pt idx="12">
                  <c:v>453334</c:v>
                </c:pt>
                <c:pt idx="13">
                  <c:v>172794</c:v>
                </c:pt>
                <c:pt idx="14">
                  <c:v>2329124</c:v>
                </c:pt>
                <c:pt idx="15">
                  <c:v>196740</c:v>
                </c:pt>
                <c:pt idx="16">
                  <c:v>19653</c:v>
                </c:pt>
                <c:pt idx="17">
                  <c:v>0</c:v>
                </c:pt>
                <c:pt idx="18">
                  <c:v>0</c:v>
                </c:pt>
                <c:pt idx="19">
                  <c:v>96845</c:v>
                </c:pt>
                <c:pt idx="20">
                  <c:v>0</c:v>
                </c:pt>
                <c:pt idx="21">
                  <c:v>145700</c:v>
                </c:pt>
                <c:pt idx="22">
                  <c:v>21009</c:v>
                </c:pt>
                <c:pt idx="23">
                  <c:v>98835</c:v>
                </c:pt>
                <c:pt idx="24">
                  <c:v>2260293</c:v>
                </c:pt>
                <c:pt idx="25">
                  <c:v>505542</c:v>
                </c:pt>
                <c:pt idx="26">
                  <c:v>5899</c:v>
                </c:pt>
                <c:pt idx="27">
                  <c:v>50321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6-4CB7-B649-60479528CEC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11604</c:v>
                </c:pt>
                <c:pt idx="6">
                  <c:v>9492</c:v>
                </c:pt>
                <c:pt idx="7">
                  <c:v>817955</c:v>
                </c:pt>
                <c:pt idx="8">
                  <c:v>2753615</c:v>
                </c:pt>
                <c:pt idx="9">
                  <c:v>3095984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190026</c:v>
                </c:pt>
                <c:pt idx="14">
                  <c:v>2131414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99214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408172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6-4CB7-B649-60479528C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358533"/>
        <c:axId val="38252482"/>
      </c:barChart>
      <c:catAx>
        <c:axId val="353585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52482"/>
        <c:crosses val="autoZero"/>
        <c:auto val="1"/>
        <c:lblAlgn val="ctr"/>
        <c:lblOffset val="100"/>
        <c:noMultiLvlLbl val="0"/>
      </c:catAx>
      <c:valAx>
        <c:axId val="382524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585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406421</c:v>
                </c:pt>
                <c:pt idx="1">
                  <c:v>61873</c:v>
                </c:pt>
                <c:pt idx="2">
                  <c:v>31300</c:v>
                </c:pt>
                <c:pt idx="3">
                  <c:v>254517</c:v>
                </c:pt>
                <c:pt idx="4">
                  <c:v>27743</c:v>
                </c:pt>
                <c:pt idx="5">
                  <c:v>186222</c:v>
                </c:pt>
                <c:pt idx="6">
                  <c:v>10069</c:v>
                </c:pt>
                <c:pt idx="7">
                  <c:v>345201</c:v>
                </c:pt>
                <c:pt idx="8">
                  <c:v>373151</c:v>
                </c:pt>
                <c:pt idx="9">
                  <c:v>809148</c:v>
                </c:pt>
                <c:pt idx="10">
                  <c:v>1076574</c:v>
                </c:pt>
                <c:pt idx="11">
                  <c:v>0</c:v>
                </c:pt>
                <c:pt idx="12">
                  <c:v>464734</c:v>
                </c:pt>
                <c:pt idx="13">
                  <c:v>1198878</c:v>
                </c:pt>
                <c:pt idx="14">
                  <c:v>426280</c:v>
                </c:pt>
                <c:pt idx="15">
                  <c:v>48945</c:v>
                </c:pt>
                <c:pt idx="16">
                  <c:v>110498</c:v>
                </c:pt>
                <c:pt idx="17">
                  <c:v>109068</c:v>
                </c:pt>
                <c:pt idx="18">
                  <c:v>0</c:v>
                </c:pt>
                <c:pt idx="19">
                  <c:v>25746</c:v>
                </c:pt>
                <c:pt idx="20">
                  <c:v>121745</c:v>
                </c:pt>
                <c:pt idx="21">
                  <c:v>21329</c:v>
                </c:pt>
                <c:pt idx="22">
                  <c:v>372644</c:v>
                </c:pt>
                <c:pt idx="23">
                  <c:v>168942</c:v>
                </c:pt>
                <c:pt idx="24">
                  <c:v>1175182</c:v>
                </c:pt>
                <c:pt idx="25">
                  <c:v>250391</c:v>
                </c:pt>
                <c:pt idx="26">
                  <c:v>2418</c:v>
                </c:pt>
                <c:pt idx="27">
                  <c:v>39988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1-42E1-A373-2330E49059A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400028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164012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753758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494524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227912</c:v>
                </c:pt>
                <c:pt idx="23">
                  <c:v>265161</c:v>
                </c:pt>
                <c:pt idx="24">
                  <c:v>1147658</c:v>
                </c:pt>
                <c:pt idx="25">
                  <c:v>290641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1-42E1-A373-2330E490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151238"/>
        <c:axId val="22290810"/>
      </c:barChart>
      <c:catAx>
        <c:axId val="351512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90810"/>
        <c:crosses val="autoZero"/>
        <c:auto val="1"/>
        <c:lblAlgn val="ctr"/>
        <c:lblOffset val="100"/>
        <c:noMultiLvlLbl val="0"/>
      </c:catAx>
      <c:valAx>
        <c:axId val="222908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512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1296218</c:v>
                </c:pt>
                <c:pt idx="1">
                  <c:v>12205</c:v>
                </c:pt>
                <c:pt idx="2">
                  <c:v>32904</c:v>
                </c:pt>
                <c:pt idx="3">
                  <c:v>98383</c:v>
                </c:pt>
                <c:pt idx="4">
                  <c:v>3570733</c:v>
                </c:pt>
                <c:pt idx="5">
                  <c:v>160081</c:v>
                </c:pt>
                <c:pt idx="6">
                  <c:v>126117</c:v>
                </c:pt>
                <c:pt idx="7">
                  <c:v>2535954</c:v>
                </c:pt>
                <c:pt idx="8">
                  <c:v>3299145</c:v>
                </c:pt>
                <c:pt idx="9">
                  <c:v>4537800</c:v>
                </c:pt>
                <c:pt idx="10">
                  <c:v>1660075</c:v>
                </c:pt>
                <c:pt idx="11">
                  <c:v>103736</c:v>
                </c:pt>
                <c:pt idx="12">
                  <c:v>592726</c:v>
                </c:pt>
                <c:pt idx="13">
                  <c:v>249791</c:v>
                </c:pt>
                <c:pt idx="14">
                  <c:v>3966744</c:v>
                </c:pt>
                <c:pt idx="15">
                  <c:v>1744556</c:v>
                </c:pt>
                <c:pt idx="16">
                  <c:v>23866</c:v>
                </c:pt>
                <c:pt idx="17">
                  <c:v>0</c:v>
                </c:pt>
                <c:pt idx="18">
                  <c:v>13023</c:v>
                </c:pt>
                <c:pt idx="19">
                  <c:v>241139</c:v>
                </c:pt>
                <c:pt idx="20">
                  <c:v>0</c:v>
                </c:pt>
                <c:pt idx="21">
                  <c:v>665884</c:v>
                </c:pt>
                <c:pt idx="22">
                  <c:v>23703</c:v>
                </c:pt>
                <c:pt idx="23">
                  <c:v>103129</c:v>
                </c:pt>
                <c:pt idx="24">
                  <c:v>3063634</c:v>
                </c:pt>
                <c:pt idx="25">
                  <c:v>708232</c:v>
                </c:pt>
                <c:pt idx="26">
                  <c:v>5902</c:v>
                </c:pt>
                <c:pt idx="27">
                  <c:v>50321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4712583</c:v>
                </c:pt>
                <c:pt idx="5">
                  <c:v>109656</c:v>
                </c:pt>
                <c:pt idx="6">
                  <c:v>210839</c:v>
                </c:pt>
                <c:pt idx="7">
                  <c:v>1782214</c:v>
                </c:pt>
                <c:pt idx="8">
                  <c:v>3353757</c:v>
                </c:pt>
                <c:pt idx="9">
                  <c:v>4250373</c:v>
                </c:pt>
                <c:pt idx="10">
                  <c:v>1523125</c:v>
                </c:pt>
                <c:pt idx="11">
                  <c:v>122547</c:v>
                </c:pt>
                <c:pt idx="12">
                  <c:v>287024</c:v>
                </c:pt>
                <c:pt idx="13">
                  <c:v>243910</c:v>
                </c:pt>
                <c:pt idx="14">
                  <c:v>3656368</c:v>
                </c:pt>
                <c:pt idx="15">
                  <c:v>1497715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748004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555798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109377"/>
        <c:axId val="22323653"/>
      </c:barChart>
      <c:catAx>
        <c:axId val="481093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23653"/>
        <c:crosses val="autoZero"/>
        <c:auto val="1"/>
        <c:lblAlgn val="ctr"/>
        <c:lblOffset val="100"/>
        <c:noMultiLvlLbl val="0"/>
      </c:catAx>
      <c:valAx>
        <c:axId val="223236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093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49293</c:v>
                </c:pt>
                <c:pt idx="1">
                  <c:v>29465</c:v>
                </c:pt>
                <c:pt idx="2">
                  <c:v>75386</c:v>
                </c:pt>
                <c:pt idx="3">
                  <c:v>136719</c:v>
                </c:pt>
                <c:pt idx="4">
                  <c:v>888785</c:v>
                </c:pt>
                <c:pt idx="5">
                  <c:v>15736</c:v>
                </c:pt>
                <c:pt idx="6">
                  <c:v>1016</c:v>
                </c:pt>
                <c:pt idx="7">
                  <c:v>1238180</c:v>
                </c:pt>
                <c:pt idx="8">
                  <c:v>599350</c:v>
                </c:pt>
                <c:pt idx="9">
                  <c:v>53848</c:v>
                </c:pt>
                <c:pt idx="10">
                  <c:v>22537</c:v>
                </c:pt>
                <c:pt idx="11">
                  <c:v>248</c:v>
                </c:pt>
                <c:pt idx="12">
                  <c:v>23486</c:v>
                </c:pt>
                <c:pt idx="13">
                  <c:v>126706</c:v>
                </c:pt>
                <c:pt idx="14">
                  <c:v>40187</c:v>
                </c:pt>
                <c:pt idx="15">
                  <c:v>84806</c:v>
                </c:pt>
                <c:pt idx="16">
                  <c:v>32687</c:v>
                </c:pt>
                <c:pt idx="17">
                  <c:v>76181</c:v>
                </c:pt>
                <c:pt idx="18">
                  <c:v>0</c:v>
                </c:pt>
                <c:pt idx="19">
                  <c:v>9103</c:v>
                </c:pt>
                <c:pt idx="20">
                  <c:v>236839</c:v>
                </c:pt>
                <c:pt idx="21">
                  <c:v>51895</c:v>
                </c:pt>
                <c:pt idx="22">
                  <c:v>116603</c:v>
                </c:pt>
                <c:pt idx="23">
                  <c:v>8268</c:v>
                </c:pt>
                <c:pt idx="24">
                  <c:v>157428</c:v>
                </c:pt>
                <c:pt idx="25">
                  <c:v>1877418</c:v>
                </c:pt>
                <c:pt idx="26">
                  <c:v>260431</c:v>
                </c:pt>
                <c:pt idx="27">
                  <c:v>46044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2-4F27-AF04-C12C2EDE920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981138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76407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65739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216887</c:v>
                </c:pt>
                <c:pt idx="21">
                  <c:v>51124</c:v>
                </c:pt>
                <c:pt idx="22">
                  <c:v>134324</c:v>
                </c:pt>
                <c:pt idx="23">
                  <c:v>6884</c:v>
                </c:pt>
                <c:pt idx="24">
                  <c:v>157230</c:v>
                </c:pt>
                <c:pt idx="25">
                  <c:v>1937619</c:v>
                </c:pt>
                <c:pt idx="26">
                  <c:v>248121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2-4F27-AF04-C12C2EDE9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85638"/>
        <c:axId val="22934628"/>
      </c:barChart>
      <c:catAx>
        <c:axId val="159856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34628"/>
        <c:crosses val="autoZero"/>
        <c:auto val="1"/>
        <c:lblAlgn val="ctr"/>
        <c:lblOffset val="100"/>
        <c:noMultiLvlLbl val="0"/>
      </c:catAx>
      <c:valAx>
        <c:axId val="229346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856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362062</c:v>
                </c:pt>
                <c:pt idx="1">
                  <c:v>102551</c:v>
                </c:pt>
                <c:pt idx="2">
                  <c:v>620313</c:v>
                </c:pt>
                <c:pt idx="3">
                  <c:v>224228</c:v>
                </c:pt>
                <c:pt idx="4">
                  <c:v>1229415</c:v>
                </c:pt>
                <c:pt idx="5">
                  <c:v>126492</c:v>
                </c:pt>
                <c:pt idx="6">
                  <c:v>247</c:v>
                </c:pt>
                <c:pt idx="7">
                  <c:v>1775823</c:v>
                </c:pt>
                <c:pt idx="8">
                  <c:v>1079398</c:v>
                </c:pt>
                <c:pt idx="9">
                  <c:v>1245954</c:v>
                </c:pt>
                <c:pt idx="10">
                  <c:v>574369</c:v>
                </c:pt>
                <c:pt idx="11">
                  <c:v>10608</c:v>
                </c:pt>
                <c:pt idx="12">
                  <c:v>317147</c:v>
                </c:pt>
                <c:pt idx="13">
                  <c:v>405191</c:v>
                </c:pt>
                <c:pt idx="14">
                  <c:v>611592</c:v>
                </c:pt>
                <c:pt idx="15">
                  <c:v>89850</c:v>
                </c:pt>
                <c:pt idx="16">
                  <c:v>131160</c:v>
                </c:pt>
                <c:pt idx="17">
                  <c:v>96512</c:v>
                </c:pt>
                <c:pt idx="18">
                  <c:v>0</c:v>
                </c:pt>
                <c:pt idx="19">
                  <c:v>120481</c:v>
                </c:pt>
                <c:pt idx="20">
                  <c:v>144537</c:v>
                </c:pt>
                <c:pt idx="21">
                  <c:v>40681</c:v>
                </c:pt>
                <c:pt idx="22">
                  <c:v>385516</c:v>
                </c:pt>
                <c:pt idx="23">
                  <c:v>102656</c:v>
                </c:pt>
                <c:pt idx="24">
                  <c:v>355050</c:v>
                </c:pt>
                <c:pt idx="25">
                  <c:v>2133966</c:v>
                </c:pt>
                <c:pt idx="26">
                  <c:v>266515</c:v>
                </c:pt>
                <c:pt idx="27">
                  <c:v>56273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6-4F14-9B06-4AA30BBC974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596909</c:v>
                </c:pt>
                <c:pt idx="3">
                  <c:v>455838</c:v>
                </c:pt>
                <c:pt idx="4">
                  <c:v>1341122</c:v>
                </c:pt>
                <c:pt idx="5">
                  <c:v>168672</c:v>
                </c:pt>
                <c:pt idx="6">
                  <c:v>732</c:v>
                </c:pt>
                <c:pt idx="7">
                  <c:v>1782908</c:v>
                </c:pt>
                <c:pt idx="8">
                  <c:v>1202473</c:v>
                </c:pt>
                <c:pt idx="9">
                  <c:v>1105422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537940</c:v>
                </c:pt>
                <c:pt idx="14">
                  <c:v>938561</c:v>
                </c:pt>
                <c:pt idx="15">
                  <c:v>76314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35320</c:v>
                </c:pt>
                <c:pt idx="22">
                  <c:v>421382</c:v>
                </c:pt>
                <c:pt idx="23">
                  <c:v>138044</c:v>
                </c:pt>
                <c:pt idx="24">
                  <c:v>599641</c:v>
                </c:pt>
                <c:pt idx="25">
                  <c:v>2433708</c:v>
                </c:pt>
                <c:pt idx="26">
                  <c:v>279618</c:v>
                </c:pt>
                <c:pt idx="27">
                  <c:v>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6-4F14-9B06-4AA30BBC9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135904"/>
        <c:axId val="16851875"/>
      </c:barChart>
      <c:catAx>
        <c:axId val="211359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1875"/>
        <c:crosses val="autoZero"/>
        <c:auto val="1"/>
        <c:lblAlgn val="ctr"/>
        <c:lblOffset val="100"/>
        <c:noMultiLvlLbl val="0"/>
      </c:catAx>
      <c:valAx>
        <c:axId val="168518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359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223221</c:v>
                </c:pt>
                <c:pt idx="1">
                  <c:v>115</c:v>
                </c:pt>
                <c:pt idx="2">
                  <c:v>16002</c:v>
                </c:pt>
                <c:pt idx="3">
                  <c:v>46569</c:v>
                </c:pt>
                <c:pt idx="4">
                  <c:v>423175</c:v>
                </c:pt>
                <c:pt idx="5">
                  <c:v>428</c:v>
                </c:pt>
                <c:pt idx="6">
                  <c:v>0</c:v>
                </c:pt>
                <c:pt idx="7">
                  <c:v>127261</c:v>
                </c:pt>
                <c:pt idx="8">
                  <c:v>365817</c:v>
                </c:pt>
                <c:pt idx="9">
                  <c:v>772336</c:v>
                </c:pt>
                <c:pt idx="10">
                  <c:v>292913</c:v>
                </c:pt>
                <c:pt idx="11">
                  <c:v>10608</c:v>
                </c:pt>
                <c:pt idx="12">
                  <c:v>135388</c:v>
                </c:pt>
                <c:pt idx="13">
                  <c:v>12542</c:v>
                </c:pt>
                <c:pt idx="14">
                  <c:v>423910</c:v>
                </c:pt>
                <c:pt idx="15">
                  <c:v>43048</c:v>
                </c:pt>
                <c:pt idx="16">
                  <c:v>4213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28152</c:v>
                </c:pt>
                <c:pt idx="22">
                  <c:v>0</c:v>
                </c:pt>
                <c:pt idx="23">
                  <c:v>0</c:v>
                </c:pt>
                <c:pt idx="24">
                  <c:v>245115</c:v>
                </c:pt>
                <c:pt idx="25">
                  <c:v>68674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EF-4AAB-B652-7C33CD6AAD9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714769</c:v>
                </c:pt>
                <c:pt idx="10">
                  <c:v>156504</c:v>
                </c:pt>
                <c:pt idx="11">
                  <c:v>3036</c:v>
                </c:pt>
                <c:pt idx="12">
                  <c:v>25020</c:v>
                </c:pt>
                <c:pt idx="13">
                  <c:v>10115</c:v>
                </c:pt>
                <c:pt idx="14">
                  <c:v>578439</c:v>
                </c:pt>
                <c:pt idx="15">
                  <c:v>41051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23666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EF-4AAB-B652-7C33CD6AA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56977"/>
        <c:axId val="36189800"/>
      </c:barChart>
      <c:catAx>
        <c:axId val="100569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89800"/>
        <c:crosses val="autoZero"/>
        <c:auto val="1"/>
        <c:lblAlgn val="ctr"/>
        <c:lblOffset val="100"/>
        <c:noMultiLvlLbl val="0"/>
      </c:catAx>
      <c:valAx>
        <c:axId val="361898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569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115903</c:v>
                </c:pt>
                <c:pt idx="1">
                  <c:v>88829</c:v>
                </c:pt>
                <c:pt idx="2">
                  <c:v>537514</c:v>
                </c:pt>
                <c:pt idx="3">
                  <c:v>113022</c:v>
                </c:pt>
                <c:pt idx="4">
                  <c:v>6</c:v>
                </c:pt>
                <c:pt idx="5">
                  <c:v>101419</c:v>
                </c:pt>
                <c:pt idx="6">
                  <c:v>0</c:v>
                </c:pt>
                <c:pt idx="7">
                  <c:v>234941</c:v>
                </c:pt>
                <c:pt idx="8">
                  <c:v>315810</c:v>
                </c:pt>
                <c:pt idx="9">
                  <c:v>443614</c:v>
                </c:pt>
                <c:pt idx="10">
                  <c:v>173602</c:v>
                </c:pt>
                <c:pt idx="11">
                  <c:v>0</c:v>
                </c:pt>
                <c:pt idx="12">
                  <c:v>99542</c:v>
                </c:pt>
                <c:pt idx="13">
                  <c:v>271939</c:v>
                </c:pt>
                <c:pt idx="14">
                  <c:v>168974</c:v>
                </c:pt>
                <c:pt idx="15">
                  <c:v>0</c:v>
                </c:pt>
                <c:pt idx="16">
                  <c:v>51288</c:v>
                </c:pt>
                <c:pt idx="17">
                  <c:v>0</c:v>
                </c:pt>
                <c:pt idx="18">
                  <c:v>0</c:v>
                </c:pt>
                <c:pt idx="19">
                  <c:v>118736</c:v>
                </c:pt>
                <c:pt idx="20">
                  <c:v>3809</c:v>
                </c:pt>
                <c:pt idx="21">
                  <c:v>0</c:v>
                </c:pt>
                <c:pt idx="22">
                  <c:v>149861</c:v>
                </c:pt>
                <c:pt idx="23">
                  <c:v>43488</c:v>
                </c:pt>
                <c:pt idx="24">
                  <c:v>50836</c:v>
                </c:pt>
                <c:pt idx="25">
                  <c:v>69802</c:v>
                </c:pt>
                <c:pt idx="26">
                  <c:v>0</c:v>
                </c:pt>
                <c:pt idx="27">
                  <c:v>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7-410B-81CD-9009E4EDF6B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85456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7-410B-81CD-9009E4EDF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526007"/>
        <c:axId val="56780949"/>
      </c:barChart>
      <c:catAx>
        <c:axId val="225260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80949"/>
        <c:crosses val="autoZero"/>
        <c:auto val="1"/>
        <c:lblAlgn val="ctr"/>
        <c:lblOffset val="100"/>
        <c:noMultiLvlLbl val="0"/>
      </c:catAx>
      <c:valAx>
        <c:axId val="567809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260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22938</c:v>
                </c:pt>
                <c:pt idx="1">
                  <c:v>13607</c:v>
                </c:pt>
                <c:pt idx="2">
                  <c:v>66797</c:v>
                </c:pt>
                <c:pt idx="3">
                  <c:v>64637</c:v>
                </c:pt>
                <c:pt idx="4">
                  <c:v>806234</c:v>
                </c:pt>
                <c:pt idx="5">
                  <c:v>24645</c:v>
                </c:pt>
                <c:pt idx="6">
                  <c:v>247</c:v>
                </c:pt>
                <c:pt idx="7">
                  <c:v>1413621</c:v>
                </c:pt>
                <c:pt idx="8">
                  <c:v>397771</c:v>
                </c:pt>
                <c:pt idx="9">
                  <c:v>30004</c:v>
                </c:pt>
                <c:pt idx="10">
                  <c:v>107854</c:v>
                </c:pt>
                <c:pt idx="11">
                  <c:v>0</c:v>
                </c:pt>
                <c:pt idx="12">
                  <c:v>82217</c:v>
                </c:pt>
                <c:pt idx="13">
                  <c:v>120710</c:v>
                </c:pt>
                <c:pt idx="14">
                  <c:v>18708</c:v>
                </c:pt>
                <c:pt idx="15">
                  <c:v>46802</c:v>
                </c:pt>
                <c:pt idx="16">
                  <c:v>75659</c:v>
                </c:pt>
                <c:pt idx="17">
                  <c:v>96512</c:v>
                </c:pt>
                <c:pt idx="18">
                  <c:v>0</c:v>
                </c:pt>
                <c:pt idx="19">
                  <c:v>1745</c:v>
                </c:pt>
                <c:pt idx="20">
                  <c:v>140728</c:v>
                </c:pt>
                <c:pt idx="21">
                  <c:v>12529</c:v>
                </c:pt>
                <c:pt idx="22">
                  <c:v>235655</c:v>
                </c:pt>
                <c:pt idx="23">
                  <c:v>59168</c:v>
                </c:pt>
                <c:pt idx="24">
                  <c:v>59099</c:v>
                </c:pt>
                <c:pt idx="25">
                  <c:v>1995490</c:v>
                </c:pt>
                <c:pt idx="26">
                  <c:v>266512</c:v>
                </c:pt>
                <c:pt idx="27">
                  <c:v>48150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8-43E6-AF39-8BCB697591D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81437</c:v>
                </c:pt>
                <c:pt idx="3">
                  <c:v>204461</c:v>
                </c:pt>
                <c:pt idx="4">
                  <c:v>910322</c:v>
                </c:pt>
                <c:pt idx="5">
                  <c:v>34906</c:v>
                </c:pt>
                <c:pt idx="6">
                  <c:v>732</c:v>
                </c:pt>
                <c:pt idx="7">
                  <c:v>1565649</c:v>
                </c:pt>
                <c:pt idx="8">
                  <c:v>466868</c:v>
                </c:pt>
                <c:pt idx="9">
                  <c:v>57185</c:v>
                </c:pt>
                <c:pt idx="10">
                  <c:v>128190</c:v>
                </c:pt>
                <c:pt idx="11">
                  <c:v>0</c:v>
                </c:pt>
                <c:pt idx="12">
                  <c:v>85371</c:v>
                </c:pt>
                <c:pt idx="13">
                  <c:v>133776</c:v>
                </c:pt>
                <c:pt idx="14">
                  <c:v>37288</c:v>
                </c:pt>
                <c:pt idx="15">
                  <c:v>35260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10271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2290415</c:v>
                </c:pt>
                <c:pt idx="26">
                  <c:v>279618</c:v>
                </c:pt>
                <c:pt idx="27">
                  <c:v>42028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8-43E6-AF39-8BCB69759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416405"/>
        <c:axId val="56857945"/>
      </c:barChart>
      <c:catAx>
        <c:axId val="504164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57945"/>
        <c:crosses val="autoZero"/>
        <c:auto val="1"/>
        <c:lblAlgn val="ctr"/>
        <c:lblOffset val="100"/>
        <c:noMultiLvlLbl val="0"/>
      </c:catAx>
      <c:valAx>
        <c:axId val="568579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164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41190743.630000003</c:v>
              </c:pt>
              <c:pt idx="1">
                <c:v>44587162.346000001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A5-4397-814E-B22AF37A34D0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43139452.680000007</c:v>
              </c:pt>
              <c:pt idx="1">
                <c:v>43905847.418999992</c:v>
              </c:pt>
              <c:pt idx="2">
                <c:v>47852538.258999988</c:v>
              </c:pt>
              <c:pt idx="3">
                <c:v>47626327.090000004</c:v>
              </c:pt>
              <c:pt idx="4">
                <c:v>47721287.298999988</c:v>
              </c:pt>
              <c:pt idx="5">
                <c:v>45298974.475000009</c:v>
              </c:pt>
              <c:pt idx="6">
                <c:v>48578076.196000002</c:v>
              </c:pt>
              <c:pt idx="7">
                <c:v>44647524.444000013</c:v>
              </c:pt>
              <c:pt idx="8">
                <c:v>46720194.248000003</c:v>
              </c:pt>
              <c:pt idx="9">
                <c:v>48884043.431999989</c:v>
              </c:pt>
              <c:pt idx="10">
                <c:v>46833652.074000008</c:v>
              </c:pt>
              <c:pt idx="11">
                <c:v>44981238.113999993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A5-4397-814E-B22AF37A3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70824"/>
        <c:axId val="23735870"/>
      </c:lineChart>
      <c:catAx>
        <c:axId val="453708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35870"/>
        <c:crosses val="autoZero"/>
        <c:auto val="1"/>
        <c:lblAlgn val="ctr"/>
        <c:lblOffset val="100"/>
        <c:noMultiLvlLbl val="0"/>
      </c:catAx>
      <c:valAx>
        <c:axId val="2373587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708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13681697</c:v>
              </c:pt>
              <c:pt idx="1">
                <c:v>15204304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1A-4EE3-A009-A8F48D41E741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14105361</c:v>
              </c:pt>
              <c:pt idx="1">
                <c:v>13828730</c:v>
              </c:pt>
              <c:pt idx="2">
                <c:v>15337484</c:v>
              </c:pt>
              <c:pt idx="3">
                <c:v>15747498</c:v>
              </c:pt>
              <c:pt idx="4">
                <c:v>14797835</c:v>
              </c:pt>
              <c:pt idx="5">
                <c:v>13380228</c:v>
              </c:pt>
              <c:pt idx="6">
                <c:v>16367386</c:v>
              </c:pt>
              <c:pt idx="7">
                <c:v>14917275</c:v>
              </c:pt>
              <c:pt idx="8">
                <c:v>15026595</c:v>
              </c:pt>
              <c:pt idx="9">
                <c:v>16727438</c:v>
              </c:pt>
              <c:pt idx="10">
                <c:v>14938939</c:v>
              </c:pt>
              <c:pt idx="11">
                <c:v>15757489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1A-4EE3-A009-A8F48D41E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9988"/>
        <c:axId val="29119802"/>
      </c:lineChart>
      <c:catAx>
        <c:axId val="252199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19802"/>
        <c:crosses val="autoZero"/>
        <c:auto val="1"/>
        <c:lblAlgn val="ctr"/>
        <c:lblOffset val="100"/>
        <c:noMultiLvlLbl val="0"/>
      </c:catAx>
      <c:valAx>
        <c:axId val="2911980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1998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6244502</c:v>
              </c:pt>
              <c:pt idx="1">
                <c:v>6484555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8F-4633-9AEE-9342641D7F87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6739960</c:v>
              </c:pt>
              <c:pt idx="2">
                <c:v>7341603</c:v>
              </c:pt>
              <c:pt idx="3">
                <c:v>6633658</c:v>
              </c:pt>
              <c:pt idx="4">
                <c:v>6510902</c:v>
              </c:pt>
              <c:pt idx="5">
                <c:v>6456124</c:v>
              </c:pt>
              <c:pt idx="6">
                <c:v>6414055</c:v>
              </c:pt>
              <c:pt idx="7">
                <c:v>6273282</c:v>
              </c:pt>
              <c:pt idx="8">
                <c:v>7778514</c:v>
              </c:pt>
              <c:pt idx="9">
                <c:v>7313082</c:v>
              </c:pt>
              <c:pt idx="10">
                <c:v>7521627</c:v>
              </c:pt>
              <c:pt idx="11">
                <c:v>6587851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8F-4633-9AEE-9342641D7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2227"/>
        <c:axId val="46189652"/>
      </c:lineChart>
      <c:catAx>
        <c:axId val="144222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89652"/>
        <c:crosses val="autoZero"/>
        <c:auto val="1"/>
        <c:lblAlgn val="ctr"/>
        <c:lblOffset val="100"/>
        <c:noMultiLvlLbl val="0"/>
      </c:catAx>
      <c:valAx>
        <c:axId val="4618965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222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19968542</c:v>
              </c:pt>
              <c:pt idx="1">
                <c:v>21809643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CC-410D-B7B0-ACCA769C749C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21655187</c:v>
              </c:pt>
              <c:pt idx="1">
                <c:v>22034142</c:v>
              </c:pt>
              <c:pt idx="2">
                <c:v>23919228</c:v>
              </c:pt>
              <c:pt idx="3">
                <c:v>23955586</c:v>
              </c:pt>
              <c:pt idx="4">
                <c:v>25160464</c:v>
              </c:pt>
              <c:pt idx="5">
                <c:v>24216856</c:v>
              </c:pt>
              <c:pt idx="6">
                <c:v>24447820</c:v>
              </c:pt>
              <c:pt idx="7">
                <c:v>22172144</c:v>
              </c:pt>
              <c:pt idx="8">
                <c:v>22621572</c:v>
              </c:pt>
              <c:pt idx="9">
                <c:v>23339666</c:v>
              </c:pt>
              <c:pt idx="10">
                <c:v>23057055</c:v>
              </c:pt>
              <c:pt idx="11">
                <c:v>21381369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6CC-410D-B7B0-ACCA769C7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655823"/>
        <c:axId val="26867348"/>
      </c:lineChart>
      <c:catAx>
        <c:axId val="426558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67348"/>
        <c:crosses val="autoZero"/>
        <c:auto val="1"/>
        <c:lblAlgn val="ctr"/>
        <c:lblOffset val="100"/>
        <c:noMultiLvlLbl val="0"/>
      </c:catAx>
      <c:valAx>
        <c:axId val="2686734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558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13873274</c:v>
              </c:pt>
              <c:pt idx="1">
                <c:v>14802929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66-47E0-8BF6-DBA07B0EBF3F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15059365</c:v>
              </c:pt>
              <c:pt idx="1">
                <c:v>14894425</c:v>
              </c:pt>
              <c:pt idx="2">
                <c:v>16086335</c:v>
              </c:pt>
              <c:pt idx="3">
                <c:v>16485082</c:v>
              </c:pt>
              <c:pt idx="4">
                <c:v>16997274</c:v>
              </c:pt>
              <c:pt idx="5">
                <c:v>16462602</c:v>
              </c:pt>
              <c:pt idx="6">
                <c:v>16729309</c:v>
              </c:pt>
              <c:pt idx="7">
                <c:v>15799075</c:v>
              </c:pt>
              <c:pt idx="8">
                <c:v>15310195</c:v>
              </c:pt>
              <c:pt idx="9">
                <c:v>16029463</c:v>
              </c:pt>
              <c:pt idx="10">
                <c:v>15833930</c:v>
              </c:pt>
              <c:pt idx="11">
                <c:v>14683456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C66-47E0-8BF6-DBA07B0EB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2847"/>
        <c:axId val="61258093"/>
      </c:lineChart>
      <c:catAx>
        <c:axId val="91128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58093"/>
        <c:crosses val="autoZero"/>
        <c:auto val="1"/>
        <c:lblAlgn val="ctr"/>
        <c:lblOffset val="100"/>
        <c:noMultiLvlLbl val="0"/>
      </c:catAx>
      <c:valAx>
        <c:axId val="6125809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1284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554755</c:v>
                </c:pt>
                <c:pt idx="1">
                  <c:v>156577</c:v>
                </c:pt>
                <c:pt idx="2">
                  <c:v>722712</c:v>
                </c:pt>
                <c:pt idx="3">
                  <c:v>387387</c:v>
                </c:pt>
                <c:pt idx="4">
                  <c:v>34988</c:v>
                </c:pt>
                <c:pt idx="5">
                  <c:v>335130</c:v>
                </c:pt>
                <c:pt idx="6">
                  <c:v>45413</c:v>
                </c:pt>
                <c:pt idx="7">
                  <c:v>597677</c:v>
                </c:pt>
                <c:pt idx="8">
                  <c:v>701158</c:v>
                </c:pt>
                <c:pt idx="9">
                  <c:v>1380950</c:v>
                </c:pt>
                <c:pt idx="10">
                  <c:v>1315533</c:v>
                </c:pt>
                <c:pt idx="11">
                  <c:v>772</c:v>
                </c:pt>
                <c:pt idx="12">
                  <c:v>573431</c:v>
                </c:pt>
                <c:pt idx="13">
                  <c:v>1559949</c:v>
                </c:pt>
                <c:pt idx="14">
                  <c:v>741748</c:v>
                </c:pt>
                <c:pt idx="15">
                  <c:v>80765</c:v>
                </c:pt>
                <c:pt idx="16">
                  <c:v>164486</c:v>
                </c:pt>
                <c:pt idx="17">
                  <c:v>109068</c:v>
                </c:pt>
                <c:pt idx="18">
                  <c:v>6281</c:v>
                </c:pt>
                <c:pt idx="19">
                  <c:v>149482</c:v>
                </c:pt>
                <c:pt idx="20">
                  <c:v>129528</c:v>
                </c:pt>
                <c:pt idx="21">
                  <c:v>49921</c:v>
                </c:pt>
                <c:pt idx="22">
                  <c:v>527796</c:v>
                </c:pt>
                <c:pt idx="23">
                  <c:v>266763</c:v>
                </c:pt>
                <c:pt idx="24">
                  <c:v>1729384</c:v>
                </c:pt>
                <c:pt idx="25">
                  <c:v>324823</c:v>
                </c:pt>
                <c:pt idx="26">
                  <c:v>26507</c:v>
                </c:pt>
                <c:pt idx="27">
                  <c:v>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638983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366690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1123469</c:v>
                </c:pt>
                <c:pt idx="10">
                  <c:v>1206005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906605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416854</c:v>
                </c:pt>
                <c:pt idx="23">
                  <c:v>375348</c:v>
                </c:pt>
                <c:pt idx="24">
                  <c:v>1426500</c:v>
                </c:pt>
                <c:pt idx="25">
                  <c:v>415145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55617"/>
        <c:axId val="17501619"/>
      </c:barChart>
      <c:catAx>
        <c:axId val="581556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01619"/>
        <c:crosses val="autoZero"/>
        <c:auto val="1"/>
        <c:lblAlgn val="ctr"/>
        <c:lblOffset val="100"/>
        <c:noMultiLvlLbl val="0"/>
      </c:catAx>
      <c:valAx>
        <c:axId val="175016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556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1369289.75</c:v>
              </c:pt>
              <c:pt idx="1">
                <c:v>1461030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D0-4030-8009-E3D8733E5CC5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1415917.25</c:v>
              </c:pt>
              <c:pt idx="1">
                <c:v>1416991</c:v>
              </c:pt>
              <c:pt idx="2">
                <c:v>1503752</c:v>
              </c:pt>
              <c:pt idx="3">
                <c:v>1569684.75</c:v>
              </c:pt>
              <c:pt idx="4">
                <c:v>1677216.25</c:v>
              </c:pt>
              <c:pt idx="5">
                <c:v>1617135.75</c:v>
              </c:pt>
              <c:pt idx="6">
                <c:v>1675223.5</c:v>
              </c:pt>
              <c:pt idx="7">
                <c:v>1600732.25</c:v>
              </c:pt>
              <c:pt idx="8">
                <c:v>1552251.75</c:v>
              </c:pt>
              <c:pt idx="9">
                <c:v>1614202.75</c:v>
              </c:pt>
              <c:pt idx="10">
                <c:v>1574920.75</c:v>
              </c:pt>
              <c:pt idx="11">
                <c:v>1411157.25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D0-4030-8009-E3D8733E5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28832"/>
        <c:axId val="48847707"/>
      </c:lineChart>
      <c:catAx>
        <c:axId val="273288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47707"/>
        <c:crosses val="autoZero"/>
        <c:auto val="1"/>
        <c:lblAlgn val="ctr"/>
        <c:lblOffset val="100"/>
        <c:noMultiLvlLbl val="0"/>
      </c:catAx>
      <c:valAx>
        <c:axId val="4884770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2883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-4.5172317424959529E-2</c:v>
              </c:pt>
              <c:pt idx="1">
                <c:v>-1.456016719522501E-2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73-4567-A4AC-2B91ECDD973F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-5.8136558219935908E-2</c:v>
              </c:pt>
              <c:pt idx="1">
                <c:v>-2.037946191740048E-2</c:v>
              </c:pt>
              <c:pt idx="2">
                <c:v>-9.9845371882320011E-3</c:v>
              </c:pt>
              <c:pt idx="3">
                <c:v>-1.510465072551859E-2</c:v>
              </c:pt>
              <c:pt idx="4">
                <c:v>-2.63959474621045E-2</c:v>
              </c:pt>
              <c:pt idx="5">
                <c:v>-2.9244951243682319E-2</c:v>
              </c:pt>
              <c:pt idx="6">
                <c:v>-2.088480333257758E-2</c:v>
              </c:pt>
              <c:pt idx="7">
                <c:v>-2.2501020243370081E-2</c:v>
              </c:pt>
              <c:pt idx="8">
                <c:v>-1.6615841311030111E-2</c:v>
              </c:pt>
              <c:pt idx="9">
                <c:v>-9.018543224959763E-3</c:v>
              </c:pt>
              <c:pt idx="10">
                <c:v>-3.9078454960490561E-3</c:v>
              </c:pt>
              <c:pt idx="11">
                <c:v>-2.7434819138605349E-3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573-4567-A4AC-2B91ECDD9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07039"/>
        <c:axId val="22408667"/>
      </c:lineChart>
      <c:catAx>
        <c:axId val="527070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08667"/>
        <c:crosses val="autoZero"/>
        <c:auto val="1"/>
        <c:lblAlgn val="ctr"/>
        <c:lblOffset val="100"/>
        <c:noMultiLvlLbl val="0"/>
      </c:catAx>
      <c:valAx>
        <c:axId val="224086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070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-3.0035672252556989E-2</c:v>
              </c:pt>
              <c:pt idx="1">
                <c:v>3.4076999319576862E-2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8D-4087-B857-E70B13179041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-0.10181610618688</c:v>
              </c:pt>
              <c:pt idx="1">
                <c:v>-6.6210144954908734E-2</c:v>
              </c:pt>
              <c:pt idx="2">
                <c:v>-4.0158446393613663E-2</c:v>
              </c:pt>
              <c:pt idx="3">
                <c:v>-3.07776927436888E-2</c:v>
              </c:pt>
              <c:pt idx="4">
                <c:v>-3.9761409610205467E-2</c:v>
              </c:pt>
              <c:pt idx="5">
                <c:v>-5.0677749076046157E-2</c:v>
              </c:pt>
              <c:pt idx="6">
                <c:v>-3.0166325674263691E-2</c:v>
              </c:pt>
              <c:pt idx="7">
                <c:v>-2.9764884593929349E-2</c:v>
              </c:pt>
              <c:pt idx="8">
                <c:v>-1.847616806657593E-2</c:v>
              </c:pt>
              <c:pt idx="9">
                <c:v>1.7243418930468219E-3</c:v>
              </c:pt>
              <c:pt idx="10">
                <c:v>4.5512820208732929E-3</c:v>
              </c:pt>
              <c:pt idx="11">
                <c:v>1.0139038686128419E-2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8D-4087-B857-E70B13179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72249"/>
        <c:axId val="36394403"/>
      </c:lineChart>
      <c:catAx>
        <c:axId val="87722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94403"/>
        <c:crosses val="autoZero"/>
        <c:auto val="1"/>
        <c:lblAlgn val="ctr"/>
        <c:lblOffset val="100"/>
        <c:noMultiLvlLbl val="0"/>
      </c:catAx>
      <c:valAx>
        <c:axId val="363944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722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1.29857447182653E-2</c:v>
              </c:pt>
              <c:pt idx="1">
                <c:v>-1.358876328499126E-2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82-4B2D-A422-8309D3C74C0E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-5.1750894447974427E-2</c:v>
              </c:pt>
              <c:pt idx="2">
                <c:v>9.1899977782650133E-4</c:v>
              </c:pt>
              <c:pt idx="3">
                <c:v>-1.2394417138810071E-2</c:v>
              </c:pt>
              <c:pt idx="4">
                <c:v>-4.6342909420301837E-2</c:v>
              </c:pt>
              <c:pt idx="5">
                <c:v>-4.9213902002220762E-2</c:v>
              </c:pt>
              <c:pt idx="6">
                <c:v>-5.9024330313283253E-2</c:v>
              </c:pt>
              <c:pt idx="7">
                <c:v>-6.7592040790504071E-2</c:v>
              </c:pt>
              <c:pt idx="8">
                <c:v>-5.4533683780142783E-2</c:v>
              </c:pt>
              <c:pt idx="9">
                <c:v>-4.6060440650645962E-2</c:v>
              </c:pt>
              <c:pt idx="10">
                <c:v>-3.5390930010380517E-2</c:v>
              </c:pt>
              <c:pt idx="11">
                <c:v>-3.5728513943139251E-2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82-4B2D-A422-8309D3C74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94547"/>
        <c:axId val="8691706"/>
      </c:lineChart>
      <c:catAx>
        <c:axId val="322945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91706"/>
        <c:crosses val="autoZero"/>
        <c:auto val="1"/>
        <c:lblAlgn val="ctr"/>
        <c:lblOffset val="100"/>
        <c:noMultiLvlLbl val="0"/>
      </c:catAx>
      <c:valAx>
        <c:axId val="86917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945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-7.7886420468223139E-2</c:v>
              </c:pt>
              <c:pt idx="1">
                <c:v>-4.3743954044247253E-2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01-447E-8965-C8E19A8DBB74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2.1313022262922528E-2</c:v>
              </c:pt>
              <c:pt idx="1">
                <c:v>2.102765008244423E-2</c:v>
              </c:pt>
              <c:pt idx="2">
                <c:v>5.8801578234508592E-3</c:v>
              </c:pt>
              <c:pt idx="3">
                <c:v>-4.7045690613065627E-3</c:v>
              </c:pt>
              <c:pt idx="4">
                <c:v>-1.1081306529633791E-2</c:v>
              </c:pt>
              <c:pt idx="5">
                <c:v>-8.6687549913333495E-3</c:v>
              </c:pt>
              <c:pt idx="6">
                <c:v>-2.7918512420188608E-3</c:v>
              </c:pt>
              <c:pt idx="7">
                <c:v>-3.5530215332646451E-3</c:v>
              </c:pt>
              <c:pt idx="8">
                <c:v>-3.317518752589788E-3</c:v>
              </c:pt>
              <c:pt idx="9">
                <c:v>-4.2980430774159917E-3</c:v>
              </c:pt>
              <c:pt idx="10">
                <c:v>6.648590251294717E-4</c:v>
              </c:pt>
              <c:pt idx="11">
                <c:v>-6.4887460474805092E-4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501-447E-8965-C8E19A8DB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94805"/>
        <c:axId val="3200289"/>
      </c:lineChart>
      <c:catAx>
        <c:axId val="643948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0289"/>
        <c:crosses val="autoZero"/>
        <c:auto val="1"/>
        <c:lblAlgn val="ctr"/>
        <c:lblOffset val="100"/>
        <c:noMultiLvlLbl val="0"/>
      </c:catAx>
      <c:valAx>
        <c:axId val="32002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948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-7.8761023456168311E-2</c:v>
              </c:pt>
              <c:pt idx="1">
                <c:v>-4.2651931525192643E-2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25-4C0A-840B-E8ABAC285F7C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2.577319552517876E-2</c:v>
              </c:pt>
              <c:pt idx="1">
                <c:v>9.7769777595348994E-3</c:v>
              </c:pt>
              <c:pt idx="2">
                <c:v>-1.279935186293624E-2</c:v>
              </c:pt>
              <c:pt idx="3">
                <c:v>-1.8806463656342979E-2</c:v>
              </c:pt>
              <c:pt idx="4">
                <c:v>-2.4412517633512602E-2</c:v>
              </c:pt>
              <c:pt idx="5">
                <c:v>-2.49446145960418E-2</c:v>
              </c:pt>
              <c:pt idx="6">
                <c:v>-1.7909715133642031E-2</c:v>
              </c:pt>
              <c:pt idx="7">
                <c:v>-1.8213065806781729E-2</c:v>
              </c:pt>
              <c:pt idx="8">
                <c:v>-1.9182031872335251E-2</c:v>
              </c:pt>
              <c:pt idx="9">
                <c:v>-1.889823449754335E-2</c:v>
              </c:pt>
              <c:pt idx="10">
                <c:v>-1.1878428266773209E-2</c:v>
              </c:pt>
              <c:pt idx="11">
                <c:v>-1.357254622813764E-2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925-4C0A-840B-E8ABAC285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270799"/>
        <c:axId val="8236516"/>
      </c:lineChart>
      <c:catAx>
        <c:axId val="552707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36516"/>
        <c:crosses val="autoZero"/>
        <c:auto val="1"/>
        <c:lblAlgn val="ctr"/>
        <c:lblOffset val="100"/>
        <c:noMultiLvlLbl val="0"/>
      </c:catAx>
      <c:valAx>
        <c:axId val="82365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707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-3.2930949884253491E-2</c:v>
              </c:pt>
              <c:pt idx="1">
                <c:v>-9.137253209665629E-4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29-46CD-8DA3-362D8BE3A6E5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5.0050707212660583E-2</c:v>
              </c:pt>
              <c:pt idx="1">
                <c:v>3.2936255596012209E-2</c:v>
              </c:pt>
              <c:pt idx="2">
                <c:v>8.1631111138233958E-3</c:v>
              </c:pt>
              <c:pt idx="3">
                <c:v>5.0673724643195417E-3</c:v>
              </c:pt>
              <c:pt idx="4">
                <c:v>3.6464688995518908E-3</c:v>
              </c:pt>
              <c:pt idx="5">
                <c:v>6.0510479742836853E-3</c:v>
              </c:pt>
              <c:pt idx="6">
                <c:v>1.8067483455872949E-2</c:v>
              </c:pt>
              <c:pt idx="7">
                <c:v>2.0527408225841759E-2</c:v>
              </c:pt>
              <c:pt idx="8">
                <c:v>2.1877460769096801E-2</c:v>
              </c:pt>
              <c:pt idx="9">
                <c:v>2.3795624097259879E-2</c:v>
              </c:pt>
              <c:pt idx="10">
                <c:v>3.087173840208313E-2</c:v>
              </c:pt>
              <c:pt idx="11">
                <c:v>2.7405503169033899E-2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29-46CD-8DA3-362D8BE3A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92410"/>
        <c:axId val="4434332"/>
      </c:lineChart>
      <c:catAx>
        <c:axId val="634924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4332"/>
        <c:crosses val="autoZero"/>
        <c:auto val="1"/>
        <c:lblAlgn val="ctr"/>
        <c:lblOffset val="100"/>
        <c:noMultiLvlLbl val="0"/>
      </c:catAx>
      <c:valAx>
        <c:axId val="44343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924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81-464A-A336-16A6A7CC7D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81-464A-A336-16A6A7CC7D4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1-464A-A336-16A6A7CC7D4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1-464A-A336-16A6A7CC7D4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1-464A-A336-16A6A7CC7D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1-464A-A336-16A6A7CC7D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81-464A-A336-16A6A7CC7D4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81-464A-A336-16A6A7CC7D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81-464A-A336-16A6A7CC7D4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81-464A-A336-16A6A7CC7D4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81-464A-A336-16A6A7CC7D4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556.35877219199983</c:v>
              </c:pt>
              <c:pt idx="1">
                <c:v>554.92000300899997</c:v>
              </c:pt>
              <c:pt idx="2">
                <c:v>551.47692960799998</c:v>
              </c:pt>
              <c:pt idx="3">
                <c:v>549.41820134500006</c:v>
              </c:pt>
              <c:pt idx="4">
                <c:v>550.805623975</c:v>
              </c:pt>
              <c:pt idx="5">
                <c:v>549.23054198400007</c:v>
              </c:pt>
              <c:pt idx="6">
                <c:v>550.69887946800031</c:v>
              </c:pt>
              <c:pt idx="7">
                <c:v>553.49315581600024</c:v>
              </c:pt>
              <c:pt idx="8">
                <c:v>555.71368942800018</c:v>
              </c:pt>
              <c:pt idx="9">
                <c:v>556.18915573000027</c:v>
              </c:pt>
              <c:pt idx="10">
                <c:v>554.2404466800001</c:v>
              </c:pt>
              <c:pt idx="11">
                <c:v>554.92176160700024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281-464A-A336-16A6A7CC7D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545744"/>
        <c:axId val="1158210"/>
      </c:lineChart>
      <c:catAx>
        <c:axId val="395457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8210"/>
        <c:crosses val="autoZero"/>
        <c:auto val="1"/>
        <c:lblAlgn val="ctr"/>
        <c:lblOffset val="100"/>
        <c:noMultiLvlLbl val="0"/>
      </c:catAx>
      <c:valAx>
        <c:axId val="11582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457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0B-4BB5-92B8-93DB2173A3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0B-4BB5-92B8-93DB2173A3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0B-4BB5-92B8-93DB2173A3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0B-4BB5-92B8-93DB2173A3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0B-4BB5-92B8-93DB2173A3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0B-4BB5-92B8-93DB2173A3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0B-4BB5-92B8-93DB2173A3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0B-4BB5-92B8-93DB2173A3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0B-4BB5-92B8-93DB2173A3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0B-4BB5-92B8-93DB2173A3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0B-4BB5-92B8-93DB2173A3D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177.305769</c:v>
              </c:pt>
              <c:pt idx="1">
                <c:v>177.24203900000001</c:v>
              </c:pt>
              <c:pt idx="2">
                <c:v>176.05959300000001</c:v>
              </c:pt>
              <c:pt idx="3">
                <c:v>174.46134000000001</c:v>
              </c:pt>
              <c:pt idx="4">
                <c:v>175.89485500000001</c:v>
              </c:pt>
              <c:pt idx="5">
                <c:v>175.48140599999999</c:v>
              </c:pt>
              <c:pt idx="6">
                <c:v>176.60303500000001</c:v>
              </c:pt>
              <c:pt idx="7">
                <c:v>179.37480400000001</c:v>
              </c:pt>
              <c:pt idx="8">
                <c:v>179.864543</c:v>
              </c:pt>
              <c:pt idx="9">
                <c:v>180.93225799999999</c:v>
              </c:pt>
              <c:pt idx="10">
                <c:v>180.50859399999999</c:v>
              </c:pt>
              <c:pt idx="11">
                <c:v>181.88416799999999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00B-4BB5-92B8-93DB2173A3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528964"/>
        <c:axId val="41171192"/>
      </c:lineChart>
      <c:catAx>
        <c:axId val="465289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71192"/>
        <c:crosses val="autoZero"/>
        <c:auto val="1"/>
        <c:lblAlgn val="ctr"/>
        <c:lblOffset val="100"/>
        <c:noMultiLvlLbl val="0"/>
      </c:catAx>
      <c:valAx>
        <c:axId val="411711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89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12-45AF-9853-045F97568B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2-45AF-9853-045F97568B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2-45AF-9853-045F97568B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2-45AF-9853-045F97568B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2-45AF-9853-045F97568B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2-45AF-9853-045F97568B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2-45AF-9853-045F97568B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2-45AF-9853-045F97568B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2-45AF-9853-045F97568B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2-45AF-9853-045F97568BE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2-45AF-9853-045F97568BE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84.782175999999993</c:v>
              </c:pt>
              <c:pt idx="1">
                <c:v>84.426248000000001</c:v>
              </c:pt>
              <c:pt idx="2">
                <c:v>83.140974</c:v>
              </c:pt>
              <c:pt idx="3">
                <c:v>82.701070999999999</c:v>
              </c:pt>
              <c:pt idx="4">
                <c:v>81.861801</c:v>
              </c:pt>
              <c:pt idx="5">
                <c:v>80.955293999999995</c:v>
              </c:pt>
              <c:pt idx="6">
                <c:v>81.284810999999991</c:v>
              </c:pt>
              <c:pt idx="7">
                <c:v>81.49832099999999</c:v>
              </c:pt>
              <c:pt idx="8">
                <c:v>82.006478999999999</c:v>
              </c:pt>
              <c:pt idx="9">
                <c:v>81.735109999999992</c:v>
              </c:pt>
              <c:pt idx="10">
                <c:v>81.815159999999992</c:v>
              </c:pt>
              <c:pt idx="11">
                <c:v>81.559754999999996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D12-45AF-9853-045F97568B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655158"/>
        <c:axId val="54996104"/>
      </c:lineChart>
      <c:catAx>
        <c:axId val="246551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96104"/>
        <c:crosses val="autoZero"/>
        <c:auto val="1"/>
        <c:lblAlgn val="ctr"/>
        <c:lblOffset val="100"/>
        <c:noMultiLvlLbl val="0"/>
      </c:catAx>
      <c:valAx>
        <c:axId val="549961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551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77246</c:v>
                </c:pt>
                <c:pt idx="1">
                  <c:v>222441</c:v>
                </c:pt>
                <c:pt idx="2">
                  <c:v>250687</c:v>
                </c:pt>
                <c:pt idx="3">
                  <c:v>201372</c:v>
                </c:pt>
                <c:pt idx="4">
                  <c:v>9528155</c:v>
                </c:pt>
                <c:pt idx="5">
                  <c:v>384211</c:v>
                </c:pt>
                <c:pt idx="6">
                  <c:v>2089513</c:v>
                </c:pt>
                <c:pt idx="7">
                  <c:v>7815900</c:v>
                </c:pt>
                <c:pt idx="8">
                  <c:v>1221800</c:v>
                </c:pt>
                <c:pt idx="9">
                  <c:v>101538</c:v>
                </c:pt>
                <c:pt idx="10">
                  <c:v>266704</c:v>
                </c:pt>
                <c:pt idx="11">
                  <c:v>89940</c:v>
                </c:pt>
                <c:pt idx="12">
                  <c:v>140603</c:v>
                </c:pt>
                <c:pt idx="13">
                  <c:v>277010</c:v>
                </c:pt>
                <c:pt idx="14">
                  <c:v>276527</c:v>
                </c:pt>
                <c:pt idx="15">
                  <c:v>3321752</c:v>
                </c:pt>
                <c:pt idx="16">
                  <c:v>924518</c:v>
                </c:pt>
                <c:pt idx="17">
                  <c:v>188231</c:v>
                </c:pt>
                <c:pt idx="18">
                  <c:v>71364</c:v>
                </c:pt>
                <c:pt idx="19">
                  <c:v>18267</c:v>
                </c:pt>
                <c:pt idx="20">
                  <c:v>392747</c:v>
                </c:pt>
                <c:pt idx="21">
                  <c:v>1453008</c:v>
                </c:pt>
                <c:pt idx="22">
                  <c:v>555944</c:v>
                </c:pt>
                <c:pt idx="23">
                  <c:v>254880</c:v>
                </c:pt>
                <c:pt idx="24">
                  <c:v>243833</c:v>
                </c:pt>
                <c:pt idx="25">
                  <c:v>10540800</c:v>
                </c:pt>
                <c:pt idx="26">
                  <c:v>718745</c:v>
                </c:pt>
                <c:pt idx="27">
                  <c:v>150449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272061</c:v>
                </c:pt>
                <c:pt idx="3">
                  <c:v>225546</c:v>
                </c:pt>
                <c:pt idx="4">
                  <c:v>10577842</c:v>
                </c:pt>
                <c:pt idx="5">
                  <c:v>404495</c:v>
                </c:pt>
                <c:pt idx="6">
                  <c:v>2230064</c:v>
                </c:pt>
                <c:pt idx="7">
                  <c:v>7584430</c:v>
                </c:pt>
                <c:pt idx="8">
                  <c:v>1302014</c:v>
                </c:pt>
                <c:pt idx="9">
                  <c:v>151146</c:v>
                </c:pt>
                <c:pt idx="10">
                  <c:v>186010</c:v>
                </c:pt>
                <c:pt idx="11">
                  <c:v>98793</c:v>
                </c:pt>
                <c:pt idx="12">
                  <c:v>102278</c:v>
                </c:pt>
                <c:pt idx="13">
                  <c:v>232310</c:v>
                </c:pt>
                <c:pt idx="14">
                  <c:v>235360</c:v>
                </c:pt>
                <c:pt idx="15">
                  <c:v>3381209</c:v>
                </c:pt>
                <c:pt idx="16">
                  <c:v>505952</c:v>
                </c:pt>
                <c:pt idx="17">
                  <c:v>173127</c:v>
                </c:pt>
                <c:pt idx="18">
                  <c:v>77477</c:v>
                </c:pt>
                <c:pt idx="19">
                  <c:v>124287</c:v>
                </c:pt>
                <c:pt idx="20">
                  <c:v>365818</c:v>
                </c:pt>
                <c:pt idx="21">
                  <c:v>1574039</c:v>
                </c:pt>
                <c:pt idx="22">
                  <c:v>539295</c:v>
                </c:pt>
                <c:pt idx="23">
                  <c:v>272651</c:v>
                </c:pt>
                <c:pt idx="24">
                  <c:v>307673</c:v>
                </c:pt>
                <c:pt idx="25">
                  <c:v>11676012</c:v>
                </c:pt>
                <c:pt idx="26">
                  <c:v>693789</c:v>
                </c:pt>
                <c:pt idx="27">
                  <c:v>127948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46692"/>
        <c:axId val="7249008"/>
      </c:barChart>
      <c:catAx>
        <c:axId val="166466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49008"/>
        <c:crosses val="autoZero"/>
        <c:auto val="1"/>
        <c:lblAlgn val="ctr"/>
        <c:lblOffset val="100"/>
        <c:noMultiLvlLbl val="0"/>
      </c:catAx>
      <c:valAx>
        <c:axId val="72490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466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FE-40EE-830D-7501A16FA63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FE-40EE-830D-7501A16FA63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FE-40EE-830D-7501A16FA63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FE-40EE-830D-7501A16FA63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FE-40EE-830D-7501A16FA6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FE-40EE-830D-7501A16FA63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FE-40EE-830D-7501A16FA63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FE-40EE-830D-7501A16FA63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FE-40EE-830D-7501A16FA63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FE-40EE-830D-7501A16FA63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FE-40EE-830D-7501A16FA63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278.53679299999999</c:v>
              </c:pt>
              <c:pt idx="1">
                <c:v>277.70876199999998</c:v>
              </c:pt>
              <c:pt idx="2">
                <c:v>276.83361300000001</c:v>
              </c:pt>
              <c:pt idx="3">
                <c:v>276.90909699999997</c:v>
              </c:pt>
              <c:pt idx="4">
                <c:v>277.67853300000002</c:v>
              </c:pt>
              <c:pt idx="5">
                <c:v>277.472782</c:v>
              </c:pt>
              <c:pt idx="6">
                <c:v>277.44196099999999</c:v>
              </c:pt>
              <c:pt idx="7">
                <c:v>277.13354500000003</c:v>
              </c:pt>
              <c:pt idx="8">
                <c:v>278.31204400000001</c:v>
              </c:pt>
              <c:pt idx="9">
                <c:v>277.96108900000002</c:v>
              </c:pt>
              <c:pt idx="10">
                <c:v>276.27444400000002</c:v>
              </c:pt>
              <c:pt idx="11">
                <c:v>276.04994499999998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AFE-40EE-830D-7501A16FA6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03284"/>
        <c:axId val="58253610"/>
      </c:lineChart>
      <c:catAx>
        <c:axId val="201032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53610"/>
        <c:crosses val="autoZero"/>
        <c:auto val="1"/>
        <c:lblAlgn val="ctr"/>
        <c:lblOffset val="100"/>
        <c:noMultiLvlLbl val="0"/>
      </c:catAx>
      <c:valAx>
        <c:axId val="582536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032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CE-4F47-886D-742AD0E5C6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CE-4F47-886D-742AD0E5C6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CE-4F47-886D-742AD0E5C6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CE-4F47-886D-742AD0E5C6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CE-4F47-886D-742AD0E5C6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CE-4F47-886D-742AD0E5C6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CE-4F47-886D-742AD0E5C6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CE-4F47-886D-742AD0E5C6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CE-4F47-886D-742AD0E5C6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CE-4F47-886D-742AD0E5C6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CE-4F47-886D-742AD0E5C64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192.39295100000001</c:v>
              </c:pt>
              <c:pt idx="1">
                <c:v>191.791459</c:v>
              </c:pt>
              <c:pt idx="2">
                <c:v>190.99995200000001</c:v>
              </c:pt>
              <c:pt idx="3">
                <c:v>190.534311</c:v>
              </c:pt>
              <c:pt idx="4">
                <c:v>190.93437900000001</c:v>
              </c:pt>
              <c:pt idx="5">
                <c:v>190.60583</c:v>
              </c:pt>
              <c:pt idx="6">
                <c:v>190.17708999999999</c:v>
              </c:pt>
              <c:pt idx="7">
                <c:v>189.910743</c:v>
              </c:pt>
              <c:pt idx="8">
                <c:v>190.87790200000001</c:v>
              </c:pt>
              <c:pt idx="9">
                <c:v>190.37051099999999</c:v>
              </c:pt>
              <c:pt idx="10">
                <c:v>189.18441999999999</c:v>
              </c:pt>
              <c:pt idx="11">
                <c:v>189.09292400000001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3CE-4F47-886D-742AD0E5C6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695274"/>
        <c:axId val="62787753"/>
      </c:lineChart>
      <c:catAx>
        <c:axId val="596952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87753"/>
        <c:crosses val="autoZero"/>
        <c:auto val="1"/>
        <c:lblAlgn val="ctr"/>
        <c:lblOffset val="100"/>
        <c:noMultiLvlLbl val="0"/>
      </c:catAx>
      <c:valAx>
        <c:axId val="627877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952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3E-4EFA-82CE-155914B2768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3E-4EFA-82CE-155914B2768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3E-4EFA-82CE-155914B276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E-4EFA-82CE-155914B276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E-4EFA-82CE-155914B276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E-4EFA-82CE-155914B276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E-4EFA-82CE-155914B276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3E-4EFA-82CE-155914B2768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3E-4EFA-82CE-155914B2768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E-4EFA-82CE-155914B2768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3E-4EFA-82CE-155914B2768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18.167375499999999</c:v>
              </c:pt>
              <c:pt idx="1">
                <c:v>18.16204025</c:v>
              </c:pt>
              <c:pt idx="2">
                <c:v>18.15981425</c:v>
              </c:pt>
              <c:pt idx="3">
                <c:v>18.187600499999999</c:v>
              </c:pt>
              <c:pt idx="4">
                <c:v>18.325274749999998</c:v>
              </c:pt>
              <c:pt idx="5">
                <c:v>18.38322325</c:v>
              </c:pt>
              <c:pt idx="6">
                <c:v>18.4326075</c:v>
              </c:pt>
              <c:pt idx="7">
                <c:v>18.495847250000001</c:v>
              </c:pt>
              <c:pt idx="8">
                <c:v>18.647893499999999</c:v>
              </c:pt>
              <c:pt idx="9">
                <c:v>18.629185249999999</c:v>
              </c:pt>
              <c:pt idx="10">
                <c:v>18.582557749999999</c:v>
              </c:pt>
              <c:pt idx="11">
                <c:v>18.626596750000001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83E-4EFA-82CE-155914B276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654641"/>
        <c:axId val="4494941"/>
      </c:lineChart>
      <c:catAx>
        <c:axId val="616546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4941"/>
        <c:crosses val="autoZero"/>
        <c:auto val="1"/>
        <c:lblAlgn val="ctr"/>
        <c:lblOffset val="100"/>
        <c:noMultiLvlLbl val="0"/>
      </c:catAx>
      <c:valAx>
        <c:axId val="449494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546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2-4304-BD20-2E4F6F5AFB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304-BD20-2E4F6F5AFB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2-4304-BD20-2E4F6F5AFB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304-BD20-2E4F6F5AFB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2-4304-BD20-2E4F6F5AFB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304-BD20-2E4F6F5AFB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2-4304-BD20-2E4F6F5AFB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304-BD20-2E4F6F5AFB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A2-4304-BD20-2E4F6F5AFB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304-BD20-2E4F6F5AFB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A2-4304-BD20-2E4F6F5AFB4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2.0390090573040569E-2</c:v>
              </c:pt>
              <c:pt idx="1">
                <c:v>1.3792784699641991E-2</c:v>
              </c:pt>
              <c:pt idx="2">
                <c:v>3.4426838505128567E-4</c:v>
              </c:pt>
              <c:pt idx="3">
                <c:v>-6.1964233648413754E-3</c:v>
              </c:pt>
              <c:pt idx="4">
                <c:v>-4.925253408493621E-3</c:v>
              </c:pt>
              <c:pt idx="5">
                <c:v>-1.0321949631002671E-2</c:v>
              </c:pt>
              <c:pt idx="6">
                <c:v>-9.8002708052343703E-3</c:v>
              </c:pt>
              <c:pt idx="7">
                <c:v>-6.4303522411894307E-3</c:v>
              </c:pt>
              <c:pt idx="8">
                <c:v>-1.6818622720465839E-3</c:v>
              </c:pt>
              <c:pt idx="9">
                <c:v>-2.743481913860053E-3</c:v>
              </c:pt>
              <c:pt idx="10">
                <c:v>-1.470151867348807E-3</c:v>
              </c:pt>
              <c:pt idx="11">
                <c:v>-1.774836375336376E-3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CA2-4304-BD20-2E4F6F5AFB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996965"/>
        <c:axId val="55355535"/>
      </c:lineChart>
      <c:catAx>
        <c:axId val="549969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55535"/>
        <c:crosses val="autoZero"/>
        <c:auto val="1"/>
        <c:lblAlgn val="ctr"/>
        <c:lblOffset val="100"/>
        <c:noMultiLvlLbl val="0"/>
      </c:catAx>
      <c:valAx>
        <c:axId val="553555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969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5B-4C6E-8548-5BE11D3DF8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5B-4C6E-8548-5BE11D3DF8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5B-4C6E-8548-5BE11D3DF8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5B-4C6E-8548-5BE11D3DF8C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5B-4C6E-8548-5BE11D3DF8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5B-4C6E-8548-5BE11D3DF8C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5B-4C6E-8548-5BE11D3DF8C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5B-4C6E-8548-5BE11D3DF8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5B-4C6E-8548-5BE11D3DF8C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5B-4C6E-8548-5BE11D3DF8C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5B-4C6E-8548-5BE11D3DF8C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1.0444303207201451E-2</c:v>
              </c:pt>
              <c:pt idx="1">
                <c:v>9.7945929141174445E-3</c:v>
              </c:pt>
              <c:pt idx="2">
                <c:v>-6.7106873618553997E-3</c:v>
              </c:pt>
              <c:pt idx="3">
                <c:v>-2.419411181681954E-2</c:v>
              </c:pt>
              <c:pt idx="4">
                <c:v>-1.64574408965894E-2</c:v>
              </c:pt>
              <c:pt idx="5">
                <c:v>-2.2110474540049409E-2</c:v>
              </c:pt>
              <c:pt idx="6">
                <c:v>-1.550476419216221E-2</c:v>
              </c:pt>
              <c:pt idx="7">
                <c:v>2.9493536721713252E-3</c:v>
              </c:pt>
              <c:pt idx="8">
                <c:v>5.9404242497195824E-3</c:v>
              </c:pt>
              <c:pt idx="9">
                <c:v>1.013903868612839E-2</c:v>
              </c:pt>
              <c:pt idx="10">
                <c:v>1.6851061902494649E-2</c:v>
              </c:pt>
              <c:pt idx="11">
                <c:v>2.6807924679956359E-2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E5B-4C6E-8548-5BE11D3DF8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440480"/>
        <c:axId val="65195549"/>
      </c:lineChart>
      <c:catAx>
        <c:axId val="174404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95549"/>
        <c:crosses val="autoZero"/>
        <c:auto val="1"/>
        <c:lblAlgn val="ctr"/>
        <c:lblOffset val="100"/>
        <c:noMultiLvlLbl val="0"/>
      </c:catAx>
      <c:valAx>
        <c:axId val="651955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404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2-41A9-AE21-36335D7B4B4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2-41A9-AE21-36335D7B4B4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2-41A9-AE21-36335D7B4B4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2-41A9-AE21-36335D7B4B4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2-41A9-AE21-36335D7B4B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2-41A9-AE21-36335D7B4B4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2-41A9-AE21-36335D7B4B4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2-41A9-AE21-36335D7B4B4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2-41A9-AE21-36335D7B4B4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2-41A9-AE21-36335D7B4B4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2-41A9-AE21-36335D7B4B4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-2.8052206311867361E-2</c:v>
              </c:pt>
              <c:pt idx="1">
                <c:v>-2.4176903796360949E-2</c:v>
              </c:pt>
              <c:pt idx="2">
                <c:v>-4.2811718803804508E-2</c:v>
              </c:pt>
              <c:pt idx="3">
                <c:v>-3.0126609878090019E-2</c:v>
              </c:pt>
              <c:pt idx="4">
                <c:v>-3.8587089532784391E-2</c:v>
              </c:pt>
              <c:pt idx="5">
                <c:v>-4.5797679008377168E-2</c:v>
              </c:pt>
              <c:pt idx="6">
                <c:v>-4.2265385726877963E-2</c:v>
              </c:pt>
              <c:pt idx="7">
                <c:v>-3.9218970079754598E-2</c:v>
              </c:pt>
              <c:pt idx="8">
                <c:v>-3.3936359554049833E-2</c:v>
              </c:pt>
              <c:pt idx="9">
                <c:v>-3.5728513943139292E-2</c:v>
              </c:pt>
              <c:pt idx="10">
                <c:v>-1.9038552231068141E-2</c:v>
              </c:pt>
              <c:pt idx="11">
                <c:v>-2.9735796358871591E-2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5D2-41A9-AE21-36335D7B4B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292633"/>
        <c:axId val="9830378"/>
      </c:lineChart>
      <c:catAx>
        <c:axId val="552926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30378"/>
        <c:crosses val="autoZero"/>
        <c:auto val="1"/>
        <c:lblAlgn val="ctr"/>
        <c:lblOffset val="100"/>
        <c:noMultiLvlLbl val="0"/>
      </c:catAx>
      <c:valAx>
        <c:axId val="98303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926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F-4637-937B-C35CB4FB6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F-4637-937B-C35CB4FB6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F-4637-937B-C35CB4FB6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F-4637-937B-C35CB4FB6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F-4637-937B-C35CB4FB63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F-4637-937B-C35CB4FB63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F-4637-937B-C35CB4FB6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F-4637-937B-C35CB4FB6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4F-4637-937B-C35CB4FB6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4F-4637-937B-C35CB4FB6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4F-4637-937B-C35CB4FB634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4.3076077779828907E-2</c:v>
              </c:pt>
              <c:pt idx="1">
                <c:v>3.0198853563222251E-2</c:v>
              </c:pt>
              <c:pt idx="2">
                <c:v>2.003547479597936E-2</c:v>
              </c:pt>
              <c:pt idx="3">
                <c:v>1.459674253623639E-2</c:v>
              </c:pt>
              <c:pt idx="4">
                <c:v>1.456253865875278E-2</c:v>
              </c:pt>
              <c:pt idx="5">
                <c:v>9.6152269306243373E-3</c:v>
              </c:pt>
              <c:pt idx="6">
                <c:v>5.0219808062951371E-3</c:v>
              </c:pt>
              <c:pt idx="7">
                <c:v>-1.339966751565077E-3</c:v>
              </c:pt>
              <c:pt idx="8">
                <c:v>4.2350617189582272E-3</c:v>
              </c:pt>
              <c:pt idx="9">
                <c:v>-6.4887460474803964E-4</c:v>
              </c:pt>
              <c:pt idx="10">
                <c:v>-8.3240643318156123E-3</c:v>
              </c:pt>
              <c:pt idx="11">
                <c:v>-1.0720229073447799E-2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F4F-4637-937B-C35CB4FB63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103565"/>
        <c:axId val="43157536"/>
      </c:lineChart>
      <c:catAx>
        <c:axId val="631035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57536"/>
        <c:crosses val="autoZero"/>
        <c:auto val="1"/>
        <c:lblAlgn val="ctr"/>
        <c:lblOffset val="100"/>
        <c:noMultiLvlLbl val="0"/>
      </c:catAx>
      <c:valAx>
        <c:axId val="431575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035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03-42B7-A5AB-F3881852ED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3-42B7-A5AB-F3881852ED3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03-42B7-A5AB-F3881852ED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03-42B7-A5AB-F3881852ED3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03-42B7-A5AB-F3881852ED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03-42B7-A5AB-F3881852ED3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03-42B7-A5AB-F3881852ED3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03-42B7-A5AB-F3881852ED3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03-42B7-A5AB-F3881852ED3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03-42B7-A5AB-F3881852ED3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03-42B7-A5AB-F3881852ED3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5.0233206440971248E-2</c:v>
              </c:pt>
              <c:pt idx="1">
                <c:v>3.6130003542933671E-2</c:v>
              </c:pt>
              <c:pt idx="2">
                <c:v>2.336570050543723E-2</c:v>
              </c:pt>
              <c:pt idx="3">
                <c:v>1.0424397440895209E-2</c:v>
              </c:pt>
              <c:pt idx="4">
                <c:v>8.6164657264687066E-3</c:v>
              </c:pt>
              <c:pt idx="5">
                <c:v>3.0950917720215938E-4</c:v>
              </c:pt>
              <c:pt idx="6">
                <c:v>-7.8906297920886097E-3</c:v>
              </c:pt>
              <c:pt idx="7">
                <c:v>-1.461191310597401E-2</c:v>
              </c:pt>
              <c:pt idx="8">
                <c:v>-8.1615566281491234E-3</c:v>
              </c:pt>
              <c:pt idx="9">
                <c:v>-1.3572546228137619E-2</c:v>
              </c:pt>
              <c:pt idx="10">
                <c:v>-2.1636597416398E-2</c:v>
              </c:pt>
              <c:pt idx="11">
                <c:v>-2.16627443670461E-2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003-42B7-A5AB-F3881852ED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514833"/>
        <c:axId val="12990360"/>
      </c:lineChart>
      <c:catAx>
        <c:axId val="305148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90360"/>
        <c:crosses val="autoZero"/>
        <c:auto val="1"/>
        <c:lblAlgn val="ctr"/>
        <c:lblOffset val="100"/>
        <c:noMultiLvlLbl val="0"/>
      </c:catAx>
      <c:valAx>
        <c:axId val="129903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148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37-4DA5-8313-6021A4675D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37-4DA5-8313-6021A4675D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7-4DA5-8313-6021A4675D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7-4DA5-8313-6021A4675D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7-4DA5-8313-6021A4675D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7-4DA5-8313-6021A4675D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7-4DA5-8313-6021A4675D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37-4DA5-8313-6021A4675D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37-4DA5-8313-6021A4675D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7-4DA5-8313-6021A4675D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7-4DA5-8313-6021A4675D9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8.1049693801398287E-2</c:v>
              </c:pt>
              <c:pt idx="1">
                <c:v>6.7293869374937962E-2</c:v>
              </c:pt>
              <c:pt idx="2">
                <c:v>5.444082571864383E-2</c:v>
              </c:pt>
              <c:pt idx="3">
                <c:v>4.3541743031266747E-2</c:v>
              </c:pt>
              <c:pt idx="4">
                <c:v>4.560231253523149E-2</c:v>
              </c:pt>
              <c:pt idx="5">
                <c:v>4.0280059593408392E-2</c:v>
              </c:pt>
              <c:pt idx="6">
                <c:v>3.3287369387765602E-2</c:v>
              </c:pt>
              <c:pt idx="7">
                <c:v>2.7740712923771161E-2</c:v>
              </c:pt>
              <c:pt idx="8">
                <c:v>3.3817036956342771E-2</c:v>
              </c:pt>
              <c:pt idx="9">
                <c:v>2.7405503169033819E-2</c:v>
              </c:pt>
              <c:pt idx="10">
                <c:v>2.1033611654444999E-2</c:v>
              </c:pt>
              <c:pt idx="11">
                <c:v>2.21705565016568E-2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B37-4DA5-8313-6021A4675D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401401"/>
        <c:axId val="56451637"/>
      </c:lineChart>
      <c:catAx>
        <c:axId val="164014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51637"/>
        <c:crosses val="autoZero"/>
        <c:auto val="1"/>
        <c:lblAlgn val="ctr"/>
        <c:lblOffset val="100"/>
        <c:noMultiLvlLbl val="0"/>
      </c:catAx>
      <c:valAx>
        <c:axId val="564516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014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205903</c:v>
                </c:pt>
                <c:pt idx="2">
                  <c:v>25028</c:v>
                </c:pt>
                <c:pt idx="3">
                  <c:v>74</c:v>
                </c:pt>
                <c:pt idx="4">
                  <c:v>7360825</c:v>
                </c:pt>
                <c:pt idx="5">
                  <c:v>238507</c:v>
                </c:pt>
                <c:pt idx="6">
                  <c:v>36084</c:v>
                </c:pt>
                <c:pt idx="7">
                  <c:v>6184904</c:v>
                </c:pt>
                <c:pt idx="8">
                  <c:v>705686</c:v>
                </c:pt>
                <c:pt idx="9">
                  <c:v>67912</c:v>
                </c:pt>
                <c:pt idx="10">
                  <c:v>258492</c:v>
                </c:pt>
                <c:pt idx="11">
                  <c:v>11708</c:v>
                </c:pt>
                <c:pt idx="12">
                  <c:v>31032</c:v>
                </c:pt>
                <c:pt idx="13">
                  <c:v>165860</c:v>
                </c:pt>
                <c:pt idx="14">
                  <c:v>130211</c:v>
                </c:pt>
                <c:pt idx="15">
                  <c:v>2368117</c:v>
                </c:pt>
                <c:pt idx="16">
                  <c:v>845310</c:v>
                </c:pt>
                <c:pt idx="17">
                  <c:v>71659</c:v>
                </c:pt>
                <c:pt idx="18">
                  <c:v>3865</c:v>
                </c:pt>
                <c:pt idx="19">
                  <c:v>0</c:v>
                </c:pt>
                <c:pt idx="20">
                  <c:v>0</c:v>
                </c:pt>
                <c:pt idx="21">
                  <c:v>711559</c:v>
                </c:pt>
                <c:pt idx="22">
                  <c:v>239025</c:v>
                </c:pt>
                <c:pt idx="23">
                  <c:v>161950</c:v>
                </c:pt>
                <c:pt idx="24">
                  <c:v>21141</c:v>
                </c:pt>
                <c:pt idx="25">
                  <c:v>8302941</c:v>
                </c:pt>
                <c:pt idx="26">
                  <c:v>473193</c:v>
                </c:pt>
                <c:pt idx="27">
                  <c:v>55217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8302048</c:v>
                </c:pt>
                <c:pt idx="5">
                  <c:v>261068</c:v>
                </c:pt>
                <c:pt idx="6">
                  <c:v>42635</c:v>
                </c:pt>
                <c:pt idx="7">
                  <c:v>5870665</c:v>
                </c:pt>
                <c:pt idx="8">
                  <c:v>740116</c:v>
                </c:pt>
                <c:pt idx="9">
                  <c:v>89999</c:v>
                </c:pt>
                <c:pt idx="10">
                  <c:v>185227</c:v>
                </c:pt>
                <c:pt idx="11">
                  <c:v>10970</c:v>
                </c:pt>
                <c:pt idx="12">
                  <c:v>21732</c:v>
                </c:pt>
                <c:pt idx="13">
                  <c:v>162538</c:v>
                </c:pt>
                <c:pt idx="14">
                  <c:v>125635</c:v>
                </c:pt>
                <c:pt idx="15">
                  <c:v>2483549</c:v>
                </c:pt>
                <c:pt idx="16">
                  <c:v>437538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818935</c:v>
                </c:pt>
                <c:pt idx="22">
                  <c:v>208450</c:v>
                </c:pt>
                <c:pt idx="23">
                  <c:v>181722</c:v>
                </c:pt>
                <c:pt idx="24">
                  <c:v>21706</c:v>
                </c:pt>
                <c:pt idx="25">
                  <c:v>9176177</c:v>
                </c:pt>
                <c:pt idx="26">
                  <c:v>434703</c:v>
                </c:pt>
                <c:pt idx="27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15572"/>
        <c:axId val="42369497"/>
      </c:barChart>
      <c:catAx>
        <c:axId val="594155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69497"/>
        <c:crosses val="autoZero"/>
        <c:auto val="1"/>
        <c:lblAlgn val="ctr"/>
        <c:lblOffset val="100"/>
        <c:noMultiLvlLbl val="0"/>
      </c:catAx>
      <c:valAx>
        <c:axId val="423694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155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1787.5709999999999</c:v>
                </c:pt>
                <c:pt idx="1">
                  <c:v>0</c:v>
                </c:pt>
                <c:pt idx="2">
                  <c:v>275.029</c:v>
                </c:pt>
                <c:pt idx="3">
                  <c:v>831.30399999999997</c:v>
                </c:pt>
                <c:pt idx="4">
                  <c:v>109.28100000000001</c:v>
                </c:pt>
                <c:pt idx="5">
                  <c:v>1128.3699999999999</c:v>
                </c:pt>
                <c:pt idx="6">
                  <c:v>122.54600000000001</c:v>
                </c:pt>
                <c:pt idx="7">
                  <c:v>0</c:v>
                </c:pt>
                <c:pt idx="8">
                  <c:v>0</c:v>
                </c:pt>
                <c:pt idx="9">
                  <c:v>8.08</c:v>
                </c:pt>
                <c:pt idx="10">
                  <c:v>552.928</c:v>
                </c:pt>
                <c:pt idx="11">
                  <c:v>0</c:v>
                </c:pt>
                <c:pt idx="12">
                  <c:v>12.622999999999999</c:v>
                </c:pt>
                <c:pt idx="13">
                  <c:v>211.61799999999999</c:v>
                </c:pt>
                <c:pt idx="14">
                  <c:v>18.257000000000001</c:v>
                </c:pt>
                <c:pt idx="15">
                  <c:v>29.605</c:v>
                </c:pt>
                <c:pt idx="16">
                  <c:v>4.7430000000000003</c:v>
                </c:pt>
                <c:pt idx="17">
                  <c:v>238.97900000000001</c:v>
                </c:pt>
                <c:pt idx="18">
                  <c:v>0</c:v>
                </c:pt>
                <c:pt idx="19">
                  <c:v>47.055999999999997</c:v>
                </c:pt>
                <c:pt idx="20">
                  <c:v>2069.9209999999998</c:v>
                </c:pt>
                <c:pt idx="21">
                  <c:v>249.55699999999999</c:v>
                </c:pt>
                <c:pt idx="22">
                  <c:v>214.636</c:v>
                </c:pt>
                <c:pt idx="23">
                  <c:v>0</c:v>
                </c:pt>
                <c:pt idx="24">
                  <c:v>191.15899999999999</c:v>
                </c:pt>
                <c:pt idx="25">
                  <c:v>395.38600000000002</c:v>
                </c:pt>
                <c:pt idx="26">
                  <c:v>3248.3270000000002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2322.0520000000001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1521.837</c:v>
                </c:pt>
                <c:pt idx="6">
                  <c:v>214.11199999999999</c:v>
                </c:pt>
                <c:pt idx="7">
                  <c:v>443.41699999999997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42.335000000000008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41.853000000000002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249.405</c:v>
                </c:pt>
                <c:pt idx="22">
                  <c:v>372.31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296.05700000000002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712202"/>
        <c:axId val="17922338"/>
      </c:barChart>
      <c:catAx>
        <c:axId val="177122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22338"/>
        <c:crosses val="autoZero"/>
        <c:auto val="1"/>
        <c:lblAlgn val="ctr"/>
        <c:lblOffset val="100"/>
        <c:noMultiLvlLbl val="0"/>
      </c:catAx>
      <c:valAx>
        <c:axId val="179223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122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5160</c:v>
                </c:pt>
                <c:pt idx="1">
                  <c:v>4250</c:v>
                </c:pt>
                <c:pt idx="2">
                  <c:v>10164</c:v>
                </c:pt>
                <c:pt idx="3">
                  <c:v>5909</c:v>
                </c:pt>
                <c:pt idx="4">
                  <c:v>463686</c:v>
                </c:pt>
                <c:pt idx="5">
                  <c:v>17787</c:v>
                </c:pt>
                <c:pt idx="6">
                  <c:v>6831</c:v>
                </c:pt>
                <c:pt idx="7">
                  <c:v>219054</c:v>
                </c:pt>
                <c:pt idx="8">
                  <c:v>3143</c:v>
                </c:pt>
                <c:pt idx="9">
                  <c:v>41167</c:v>
                </c:pt>
                <c:pt idx="10">
                  <c:v>4926</c:v>
                </c:pt>
                <c:pt idx="11">
                  <c:v>94146</c:v>
                </c:pt>
                <c:pt idx="12">
                  <c:v>1977</c:v>
                </c:pt>
                <c:pt idx="13">
                  <c:v>0</c:v>
                </c:pt>
                <c:pt idx="14">
                  <c:v>24640</c:v>
                </c:pt>
                <c:pt idx="15">
                  <c:v>502701</c:v>
                </c:pt>
                <c:pt idx="16">
                  <c:v>26221</c:v>
                </c:pt>
                <c:pt idx="17">
                  <c:v>3436</c:v>
                </c:pt>
                <c:pt idx="18">
                  <c:v>1107</c:v>
                </c:pt>
                <c:pt idx="19">
                  <c:v>2738</c:v>
                </c:pt>
                <c:pt idx="20">
                  <c:v>5440</c:v>
                </c:pt>
                <c:pt idx="21">
                  <c:v>205418</c:v>
                </c:pt>
                <c:pt idx="22">
                  <c:v>7798</c:v>
                </c:pt>
                <c:pt idx="23">
                  <c:v>7644</c:v>
                </c:pt>
                <c:pt idx="24">
                  <c:v>25892</c:v>
                </c:pt>
                <c:pt idx="25">
                  <c:v>99247</c:v>
                </c:pt>
                <c:pt idx="26">
                  <c:v>14963</c:v>
                </c:pt>
                <c:pt idx="27">
                  <c:v>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6150</c:v>
                </c:pt>
                <c:pt idx="1">
                  <c:v>1293</c:v>
                </c:pt>
                <c:pt idx="2">
                  <c:v>10493</c:v>
                </c:pt>
                <c:pt idx="3">
                  <c:v>6983</c:v>
                </c:pt>
                <c:pt idx="4">
                  <c:v>541177</c:v>
                </c:pt>
                <c:pt idx="5">
                  <c:v>14789</c:v>
                </c:pt>
                <c:pt idx="6">
                  <c:v>14525</c:v>
                </c:pt>
                <c:pt idx="7">
                  <c:v>233190</c:v>
                </c:pt>
                <c:pt idx="8">
                  <c:v>3503</c:v>
                </c:pt>
                <c:pt idx="9">
                  <c:v>40657</c:v>
                </c:pt>
                <c:pt idx="10">
                  <c:v>2672</c:v>
                </c:pt>
                <c:pt idx="11">
                  <c:v>121502</c:v>
                </c:pt>
                <c:pt idx="12">
                  <c:v>1553</c:v>
                </c:pt>
                <c:pt idx="13">
                  <c:v>6831</c:v>
                </c:pt>
                <c:pt idx="14">
                  <c:v>38413</c:v>
                </c:pt>
                <c:pt idx="15">
                  <c:v>460028</c:v>
                </c:pt>
                <c:pt idx="16">
                  <c:v>4969</c:v>
                </c:pt>
                <c:pt idx="17">
                  <c:v>5296</c:v>
                </c:pt>
                <c:pt idx="18">
                  <c:v>838</c:v>
                </c:pt>
                <c:pt idx="19">
                  <c:v>3392</c:v>
                </c:pt>
                <c:pt idx="20">
                  <c:v>5024</c:v>
                </c:pt>
                <c:pt idx="21">
                  <c:v>131142</c:v>
                </c:pt>
                <c:pt idx="22">
                  <c:v>8042</c:v>
                </c:pt>
                <c:pt idx="23">
                  <c:v>4515</c:v>
                </c:pt>
                <c:pt idx="24">
                  <c:v>16971</c:v>
                </c:pt>
                <c:pt idx="25">
                  <c:v>81603</c:v>
                </c:pt>
                <c:pt idx="26">
                  <c:v>15092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262258"/>
        <c:axId val="12225731"/>
      </c:barChart>
      <c:catAx>
        <c:axId val="332622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25731"/>
        <c:crosses val="autoZero"/>
        <c:auto val="1"/>
        <c:lblAlgn val="ctr"/>
        <c:lblOffset val="100"/>
        <c:noMultiLvlLbl val="0"/>
      </c:catAx>
      <c:valAx>
        <c:axId val="122257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622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3761</c:v>
                </c:pt>
                <c:pt idx="1">
                  <c:v>354</c:v>
                </c:pt>
                <c:pt idx="2">
                  <c:v>4662</c:v>
                </c:pt>
                <c:pt idx="3">
                  <c:v>1796</c:v>
                </c:pt>
                <c:pt idx="4">
                  <c:v>443266</c:v>
                </c:pt>
                <c:pt idx="5">
                  <c:v>5825</c:v>
                </c:pt>
                <c:pt idx="6">
                  <c:v>22</c:v>
                </c:pt>
                <c:pt idx="7">
                  <c:v>179815</c:v>
                </c:pt>
                <c:pt idx="8">
                  <c:v>2562</c:v>
                </c:pt>
                <c:pt idx="9">
                  <c:v>4141</c:v>
                </c:pt>
                <c:pt idx="10">
                  <c:v>0</c:v>
                </c:pt>
                <c:pt idx="11">
                  <c:v>89312</c:v>
                </c:pt>
                <c:pt idx="12">
                  <c:v>1291</c:v>
                </c:pt>
                <c:pt idx="13">
                  <c:v>0</c:v>
                </c:pt>
                <c:pt idx="14">
                  <c:v>21282</c:v>
                </c:pt>
                <c:pt idx="15">
                  <c:v>425717</c:v>
                </c:pt>
                <c:pt idx="16">
                  <c:v>19960</c:v>
                </c:pt>
                <c:pt idx="17">
                  <c:v>2420</c:v>
                </c:pt>
                <c:pt idx="18">
                  <c:v>0</c:v>
                </c:pt>
                <c:pt idx="19">
                  <c:v>1762</c:v>
                </c:pt>
                <c:pt idx="20">
                  <c:v>2227</c:v>
                </c:pt>
                <c:pt idx="21">
                  <c:v>160661</c:v>
                </c:pt>
                <c:pt idx="22">
                  <c:v>5535</c:v>
                </c:pt>
                <c:pt idx="23">
                  <c:v>4632</c:v>
                </c:pt>
                <c:pt idx="24">
                  <c:v>10165</c:v>
                </c:pt>
                <c:pt idx="25">
                  <c:v>79375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4260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518925</c:v>
                </c:pt>
                <c:pt idx="5">
                  <c:v>4830</c:v>
                </c:pt>
                <c:pt idx="6">
                  <c:v>50</c:v>
                </c:pt>
                <c:pt idx="7">
                  <c:v>194418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115778</c:v>
                </c:pt>
                <c:pt idx="12">
                  <c:v>746</c:v>
                </c:pt>
                <c:pt idx="13">
                  <c:v>6831</c:v>
                </c:pt>
                <c:pt idx="14">
                  <c:v>32447</c:v>
                </c:pt>
                <c:pt idx="15">
                  <c:v>405791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7285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65615"/>
        <c:axId val="8374686"/>
      </c:barChart>
      <c:catAx>
        <c:axId val="120656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74686"/>
        <c:crosses val="autoZero"/>
        <c:auto val="1"/>
        <c:lblAlgn val="ctr"/>
        <c:lblOffset val="100"/>
        <c:noMultiLvlLbl val="0"/>
      </c:catAx>
      <c:valAx>
        <c:axId val="83746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656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F31031-04FC-4621-95F4-4052565B03F6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F1EAA800-FE4D-4C53-876B-3B6E61A25CCF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10D35CC0-582B-4BC8-895F-7FBA5237E47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894320BE-DBF6-4513-B8E3-C078D1302A17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B0843EE-2011-446D-A87C-A2DE4B72932C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D3440D6-E302-42CB-BB83-DBA5AE29CEE5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1694C5F2-6F4F-4FB3-8572-2794E353AA64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398D8A-977A-404C-AEE9-1B4B1EACC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CAD668C-86B3-450D-80FA-632F13D75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9D876E-0013-454F-B567-E936220C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08236E-09DD-466F-8EEF-54E9EB2F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367047-BA66-4B4A-8B22-E9C1B68D6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7BF426B-1D8C-479D-8205-EAAA7C784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9AF79A-2764-476C-ADDD-BA55A4B81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D6CA9B8-FBFD-4678-8437-BE057B0FF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33EAD8-0AAA-4B31-A9D5-5EA16DE45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54800A5-D892-4BB5-9933-C5FBA7A3F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D3A13C-C122-4276-BDE8-5CF7CCC81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F6525FB-53A4-40FB-A9C6-0526F8309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C6896A-4129-4A7A-BA3E-079672FBE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70619CF-2C8B-4C62-8C7B-8123CFFE9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464367-7097-4DB2-B1C4-25251BB78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07855E4-5FF4-4001-BF0F-28B732A59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5A29C8F-021E-49FC-85E5-8215E5403F37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1CCB80B6-D32E-4DE9-922D-24AB2FABE1BD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D98A5AA8-CF01-4E8A-B86B-7F2A6AA80196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D7DF2A1-AD79-4AEB-823C-9DDED0C822C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736794C-77B7-4AB6-A735-C1C0F9C42534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6E3604B-920F-4328-BA9F-A59CB9D9A357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9CD219D5-9110-43A9-906C-D2F6904C9445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DE235C-319B-4CD4-8A9E-B65E9CD9D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749F3AB-ACCD-4F26-A6FB-540561F71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29E2833-F7CF-4DF1-9212-021ADFC75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DBA189-DD9A-421C-8783-1E34A9133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99DA368-9F9F-4480-AA10-9E566BA43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44A1D8B-DFB3-4A0D-9104-A8582A942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04D5A4A-FA90-4804-AEDF-5E5D22832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CFDE60-B840-45C4-AA25-724B47CA5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4CC4C70-9A1B-42B1-B00D-0D6E404F8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FFE3F75-D90F-4B47-8434-DD6D71861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14B3964-ECB5-4CB3-B579-421B5BBA5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056D558-DD26-4B97-8006-C36FC062C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3C72D78-7AD6-4599-BF66-995668CE8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4ACA24C-0AC0-4E26-9925-AA25E2FA8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1AB0AE-824C-4314-88AC-8119766F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8F52124-0BAC-4B0D-920D-1E3CB641B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50D868B-961B-49D7-BA0A-DDA9D643C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5D7485B-50C0-4DE2-9959-34A3AA53C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B0C9F3-D200-46F8-80DB-D4EFF7904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09E686F-A60C-417F-82B2-105113010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35E7B2F-3022-4ECC-89FE-A2A695BB2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CA0DE94D-78C8-449D-84D1-F29099C51F52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F36436-2FBF-4776-BA30-B0A8FE7A7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8901548-C92F-4A5E-9AEB-2E7FF0ED8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61EEBF7-9F8B-4617-9CBB-45DCEBC9A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526D1F6-B4F8-4A21-AB9A-CBEA500D6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DF860C1-0E6B-40E4-8EAB-D9527C28C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782257-0828-4817-BA6C-BCE0AD796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E6E3ABB-8DD6-4F10-821F-AC5217416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C3FDC-E7BC-41B6-A726-07D427338568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0196A-176E-4057-81AB-D282D71C4093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20623</v>
      </c>
      <c r="C7" s="203">
        <v>38572</v>
      </c>
      <c r="D7" s="203">
        <v>35516</v>
      </c>
      <c r="E7" s="203">
        <v>77246</v>
      </c>
      <c r="F7" s="204">
        <v>117.4963396778917</v>
      </c>
      <c r="G7" s="27"/>
    </row>
    <row r="8" spans="1:14" ht="15.6" customHeight="1" x14ac:dyDescent="0.25">
      <c r="A8" s="202" t="s">
        <v>11</v>
      </c>
      <c r="B8" s="203">
        <v>121437</v>
      </c>
      <c r="C8" s="203">
        <v>124838</v>
      </c>
      <c r="D8" s="203">
        <v>232187</v>
      </c>
      <c r="E8" s="203">
        <v>222441</v>
      </c>
      <c r="F8" s="204">
        <v>-4.1974787563472518</v>
      </c>
      <c r="G8" s="20"/>
    </row>
    <row r="9" spans="1:14" ht="15.6" customHeight="1" x14ac:dyDescent="0.25">
      <c r="A9" s="202" t="s">
        <v>8</v>
      </c>
      <c r="B9" s="203">
        <v>127542</v>
      </c>
      <c r="C9" s="203">
        <v>149972</v>
      </c>
      <c r="D9" s="203">
        <v>272061</v>
      </c>
      <c r="E9" s="203">
        <v>250687</v>
      </c>
      <c r="F9" s="204">
        <v>-7.8563263385784836</v>
      </c>
      <c r="G9" s="20"/>
    </row>
    <row r="10" spans="1:14" ht="15.6" customHeight="1" x14ac:dyDescent="0.25">
      <c r="A10" s="202" t="s">
        <v>10</v>
      </c>
      <c r="B10" s="203">
        <v>123166</v>
      </c>
      <c r="C10" s="203">
        <v>72723</v>
      </c>
      <c r="D10" s="203">
        <v>225546</v>
      </c>
      <c r="E10" s="203">
        <v>201372</v>
      </c>
      <c r="F10" s="204">
        <v>-10.717991008486081</v>
      </c>
    </row>
    <row r="11" spans="1:14" ht="15.6" customHeight="1" x14ac:dyDescent="0.25">
      <c r="A11" s="202" t="s">
        <v>9</v>
      </c>
      <c r="B11" s="203">
        <v>5155410</v>
      </c>
      <c r="C11" s="203">
        <v>4870065</v>
      </c>
      <c r="D11" s="203">
        <v>10577842</v>
      </c>
      <c r="E11" s="203">
        <v>9528155</v>
      </c>
      <c r="F11" s="204">
        <v>-9.9234513050960658</v>
      </c>
    </row>
    <row r="12" spans="1:14" ht="15.6" customHeight="1" x14ac:dyDescent="0.25">
      <c r="A12" s="202" t="s">
        <v>6</v>
      </c>
      <c r="B12" s="203">
        <v>201141</v>
      </c>
      <c r="C12" s="203">
        <v>202236</v>
      </c>
      <c r="D12" s="203">
        <v>404495</v>
      </c>
      <c r="E12" s="203">
        <v>384211</v>
      </c>
      <c r="F12" s="204">
        <v>-5.0146478942879327</v>
      </c>
    </row>
    <row r="13" spans="1:14" ht="15.6" customHeight="1" x14ac:dyDescent="0.25">
      <c r="A13" s="202" t="s">
        <v>175</v>
      </c>
      <c r="B13" s="203">
        <v>1166136</v>
      </c>
      <c r="C13" s="203">
        <v>1113902</v>
      </c>
      <c r="D13" s="203">
        <v>2230064</v>
      </c>
      <c r="E13" s="203">
        <v>2089513</v>
      </c>
      <c r="F13" s="204">
        <v>-6.3025545455197687</v>
      </c>
    </row>
    <row r="14" spans="1:14" ht="15.6" customHeight="1" x14ac:dyDescent="0.25">
      <c r="A14" s="202" t="s">
        <v>148</v>
      </c>
      <c r="B14" s="203">
        <v>3916923</v>
      </c>
      <c r="C14" s="203">
        <v>4072517</v>
      </c>
      <c r="D14" s="203">
        <v>7584430</v>
      </c>
      <c r="E14" s="203">
        <v>7815900</v>
      </c>
      <c r="F14" s="204">
        <v>3.0519102951705008</v>
      </c>
    </row>
    <row r="15" spans="1:14" ht="15.6" customHeight="1" x14ac:dyDescent="0.25">
      <c r="A15" s="202" t="s">
        <v>145</v>
      </c>
      <c r="B15" s="203">
        <v>716389</v>
      </c>
      <c r="C15" s="203">
        <v>715211</v>
      </c>
      <c r="D15" s="203">
        <v>1302014</v>
      </c>
      <c r="E15" s="203">
        <v>1221800</v>
      </c>
      <c r="F15" s="204">
        <v>-6.1607632483214454</v>
      </c>
    </row>
    <row r="16" spans="1:14" ht="15.6" customHeight="1" x14ac:dyDescent="0.5">
      <c r="A16" s="202" t="s">
        <v>144</v>
      </c>
      <c r="B16" s="203">
        <v>69417</v>
      </c>
      <c r="C16" s="203">
        <v>56484</v>
      </c>
      <c r="D16" s="203">
        <v>151146</v>
      </c>
      <c r="E16" s="203">
        <v>101538</v>
      </c>
      <c r="F16" s="204">
        <v>-32.821245682982017</v>
      </c>
      <c r="G16" s="15"/>
    </row>
    <row r="17" spans="1:7" ht="15.6" customHeight="1" x14ac:dyDescent="0.35">
      <c r="A17" s="202" t="s">
        <v>150</v>
      </c>
      <c r="B17" s="203">
        <v>99866</v>
      </c>
      <c r="C17" s="203">
        <v>174739</v>
      </c>
      <c r="D17" s="203">
        <v>186010</v>
      </c>
      <c r="E17" s="203">
        <v>266704</v>
      </c>
      <c r="F17" s="204">
        <v>43.381538626955553</v>
      </c>
      <c r="G17" s="16"/>
    </row>
    <row r="18" spans="1:7" ht="15.6" customHeight="1" x14ac:dyDescent="0.25">
      <c r="A18" s="202" t="s">
        <v>147</v>
      </c>
      <c r="B18" s="203">
        <v>47555</v>
      </c>
      <c r="C18" s="203">
        <v>48334</v>
      </c>
      <c r="D18" s="203">
        <v>98793</v>
      </c>
      <c r="E18" s="203">
        <v>89940</v>
      </c>
      <c r="F18" s="204">
        <v>-8.9611612158756202</v>
      </c>
    </row>
    <row r="19" spans="1:7" ht="15.6" customHeight="1" x14ac:dyDescent="0.25">
      <c r="A19" s="202" t="s">
        <v>143</v>
      </c>
      <c r="B19" s="203">
        <v>51041</v>
      </c>
      <c r="C19" s="203">
        <v>84537</v>
      </c>
      <c r="D19" s="203">
        <v>102278</v>
      </c>
      <c r="E19" s="203">
        <v>140603</v>
      </c>
      <c r="F19" s="204">
        <v>37.471401474412893</v>
      </c>
    </row>
    <row r="20" spans="1:7" ht="15.6" customHeight="1" x14ac:dyDescent="0.25">
      <c r="A20" s="202" t="s">
        <v>142</v>
      </c>
      <c r="B20" s="203">
        <v>122083</v>
      </c>
      <c r="C20" s="203">
        <v>181764</v>
      </c>
      <c r="D20" s="203">
        <v>232310</v>
      </c>
      <c r="E20" s="203">
        <v>277010</v>
      </c>
      <c r="F20" s="204">
        <v>19.241530713271061</v>
      </c>
    </row>
    <row r="21" spans="1:7" ht="15.6" customHeight="1" x14ac:dyDescent="0.25">
      <c r="A21" s="202" t="s">
        <v>149</v>
      </c>
      <c r="B21" s="203">
        <v>113827</v>
      </c>
      <c r="C21" s="203">
        <v>125242</v>
      </c>
      <c r="D21" s="203">
        <v>235360</v>
      </c>
      <c r="E21" s="203">
        <v>276527</v>
      </c>
      <c r="F21" s="204">
        <v>17.49107749830047</v>
      </c>
    </row>
    <row r="22" spans="1:7" ht="15.6" customHeight="1" x14ac:dyDescent="0.25">
      <c r="A22" s="202" t="s">
        <v>146</v>
      </c>
      <c r="B22" s="203">
        <v>1439469</v>
      </c>
      <c r="C22" s="203">
        <v>1741582</v>
      </c>
      <c r="D22" s="203">
        <v>3381209</v>
      </c>
      <c r="E22" s="203">
        <v>3321752</v>
      </c>
      <c r="F22" s="204">
        <v>-1.7584538548193791</v>
      </c>
    </row>
    <row r="23" spans="1:7" ht="15.6" customHeight="1" x14ac:dyDescent="0.25">
      <c r="A23" s="202" t="s">
        <v>165</v>
      </c>
      <c r="B23" s="203">
        <v>215021</v>
      </c>
      <c r="C23" s="203">
        <v>469319</v>
      </c>
      <c r="D23" s="203">
        <v>505952</v>
      </c>
      <c r="E23" s="203">
        <v>924518</v>
      </c>
      <c r="F23" s="204">
        <v>82.728401113149062</v>
      </c>
    </row>
    <row r="24" spans="1:7" ht="15.6" customHeight="1" x14ac:dyDescent="0.25">
      <c r="A24" s="202" t="s">
        <v>141</v>
      </c>
      <c r="B24" s="203">
        <v>86846</v>
      </c>
      <c r="C24" s="203">
        <v>94118</v>
      </c>
      <c r="D24" s="203">
        <v>173127</v>
      </c>
      <c r="E24" s="203">
        <v>188231</v>
      </c>
      <c r="F24" s="204">
        <v>8.7242313446198523</v>
      </c>
    </row>
    <row r="25" spans="1:7" ht="15.6" customHeight="1" x14ac:dyDescent="0.25">
      <c r="A25" s="202" t="s">
        <v>140</v>
      </c>
      <c r="B25" s="203">
        <v>37783</v>
      </c>
      <c r="C25" s="203">
        <v>35731</v>
      </c>
      <c r="D25" s="203">
        <v>77477</v>
      </c>
      <c r="E25" s="203">
        <v>71364</v>
      </c>
      <c r="F25" s="204">
        <v>-7.8900835086541861</v>
      </c>
    </row>
    <row r="26" spans="1:7" ht="15.6" customHeight="1" x14ac:dyDescent="0.25">
      <c r="A26" s="202" t="s">
        <v>152</v>
      </c>
      <c r="B26" s="203">
        <v>58268</v>
      </c>
      <c r="C26" s="203">
        <v>10940</v>
      </c>
      <c r="D26" s="203">
        <v>124287</v>
      </c>
      <c r="E26" s="203">
        <v>18267</v>
      </c>
      <c r="F26" s="204">
        <v>-85.30256583552584</v>
      </c>
    </row>
    <row r="27" spans="1:7" ht="15.6" customHeight="1" x14ac:dyDescent="0.25">
      <c r="A27" s="202" t="s">
        <v>173</v>
      </c>
      <c r="B27" s="203">
        <v>250641</v>
      </c>
      <c r="C27" s="203">
        <v>227090</v>
      </c>
      <c r="D27" s="203">
        <v>365818</v>
      </c>
      <c r="E27" s="203">
        <v>392747</v>
      </c>
      <c r="F27" s="204">
        <v>7.3613108157608451</v>
      </c>
    </row>
    <row r="28" spans="1:7" ht="15.6" customHeight="1" x14ac:dyDescent="0.25">
      <c r="A28" s="202" t="s">
        <v>177</v>
      </c>
      <c r="B28" s="203">
        <v>826913</v>
      </c>
      <c r="C28" s="203">
        <v>760899</v>
      </c>
      <c r="D28" s="203">
        <v>1574039</v>
      </c>
      <c r="E28" s="203">
        <v>1453008</v>
      </c>
      <c r="F28" s="204">
        <v>-7.6891995687527412</v>
      </c>
    </row>
    <row r="29" spans="1:7" ht="15.6" customHeight="1" x14ac:dyDescent="0.25">
      <c r="A29" s="202" t="s">
        <v>178</v>
      </c>
      <c r="B29" s="203">
        <v>314431</v>
      </c>
      <c r="C29" s="203">
        <v>323263</v>
      </c>
      <c r="D29" s="203">
        <v>539295</v>
      </c>
      <c r="E29" s="203">
        <v>555944</v>
      </c>
      <c r="F29" s="204">
        <v>3.087178631361311</v>
      </c>
    </row>
    <row r="30" spans="1:7" ht="15.6" customHeight="1" x14ac:dyDescent="0.25">
      <c r="A30" s="202" t="s">
        <v>179</v>
      </c>
      <c r="B30" s="203">
        <v>154474</v>
      </c>
      <c r="C30" s="203">
        <v>103333</v>
      </c>
      <c r="D30" s="203">
        <v>272651</v>
      </c>
      <c r="E30" s="203">
        <v>254880</v>
      </c>
      <c r="F30" s="204">
        <v>-6.5178561604395364</v>
      </c>
    </row>
    <row r="31" spans="1:7" ht="15.6" customHeight="1" x14ac:dyDescent="0.25">
      <c r="A31" s="202" t="s">
        <v>180</v>
      </c>
      <c r="B31" s="203">
        <v>154883</v>
      </c>
      <c r="C31" s="203">
        <v>135796</v>
      </c>
      <c r="D31" s="203">
        <v>307673</v>
      </c>
      <c r="E31" s="203">
        <v>243833</v>
      </c>
      <c r="F31" s="204">
        <v>-20.74930201870167</v>
      </c>
    </row>
    <row r="32" spans="1:7" ht="15.6" customHeight="1" x14ac:dyDescent="0.25">
      <c r="A32" s="202" t="s">
        <v>181</v>
      </c>
      <c r="B32" s="203">
        <v>5987115</v>
      </c>
      <c r="C32" s="203">
        <v>5361494</v>
      </c>
      <c r="D32" s="203">
        <v>11676012</v>
      </c>
      <c r="E32" s="203">
        <v>10540800</v>
      </c>
      <c r="F32" s="204">
        <v>-9.7226004906469825</v>
      </c>
    </row>
    <row r="33" spans="1:6" ht="15.6" customHeight="1" x14ac:dyDescent="0.25">
      <c r="A33" s="202" t="s">
        <v>182</v>
      </c>
      <c r="B33" s="203">
        <v>391101</v>
      </c>
      <c r="C33" s="203">
        <v>419975</v>
      </c>
      <c r="D33" s="203">
        <v>693789</v>
      </c>
      <c r="E33" s="203">
        <v>718745</v>
      </c>
      <c r="F33" s="204">
        <v>3.5970590482120599</v>
      </c>
    </row>
    <row r="34" spans="1:6" ht="15.6" customHeight="1" x14ac:dyDescent="0.25">
      <c r="A34" s="202" t="s">
        <v>183</v>
      </c>
      <c r="B34" s="203">
        <v>64641</v>
      </c>
      <c r="C34" s="203">
        <v>94967</v>
      </c>
      <c r="D34" s="203">
        <v>127948</v>
      </c>
      <c r="E34" s="203">
        <v>150449</v>
      </c>
      <c r="F34" s="204">
        <v>17.586050583049371</v>
      </c>
    </row>
    <row r="35" spans="1:6" ht="15.6" customHeight="1" x14ac:dyDescent="0.25">
      <c r="A35" s="170" t="s">
        <v>153</v>
      </c>
      <c r="B35" s="90">
        <f>SUM(B7:B34)</f>
        <v>22034142</v>
      </c>
      <c r="C35" s="91">
        <f>SUM(C7:C34)</f>
        <v>21809643</v>
      </c>
      <c r="D35" s="90">
        <f>SUM(D7:D34)</f>
        <v>43689329</v>
      </c>
      <c r="E35" s="92">
        <f>SUM(E7:E34)</f>
        <v>41778185</v>
      </c>
      <c r="F35" s="191">
        <f>E35*100/D35-100</f>
        <v>-4.3743954044247317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6E770-DCAB-49C7-8C03-E841FFC091F0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13</v>
      </c>
      <c r="E7" s="203">
        <v>0</v>
      </c>
      <c r="F7" s="204">
        <v>-100</v>
      </c>
      <c r="G7" s="27"/>
    </row>
    <row r="8" spans="1:14" ht="15.6" customHeight="1" x14ac:dyDescent="0.25">
      <c r="A8" s="202" t="s">
        <v>11</v>
      </c>
      <c r="B8" s="203">
        <v>106820</v>
      </c>
      <c r="C8" s="203">
        <v>116282</v>
      </c>
      <c r="D8" s="203">
        <v>210885</v>
      </c>
      <c r="E8" s="203">
        <v>205903</v>
      </c>
      <c r="F8" s="204">
        <v>-2.36242501837495</v>
      </c>
      <c r="G8" s="20"/>
    </row>
    <row r="9" spans="1:14" ht="15.6" customHeight="1" x14ac:dyDescent="0.25">
      <c r="A9" s="202" t="s">
        <v>8</v>
      </c>
      <c r="B9" s="203">
        <v>21064</v>
      </c>
      <c r="C9" s="203">
        <v>11955</v>
      </c>
      <c r="D9" s="203">
        <v>48059</v>
      </c>
      <c r="E9" s="203">
        <v>25028</v>
      </c>
      <c r="F9" s="204">
        <v>-47.922345450383901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25</v>
      </c>
      <c r="D10" s="203">
        <v>0</v>
      </c>
      <c r="E10" s="203">
        <v>74</v>
      </c>
      <c r="F10" s="204" t="s">
        <v>151</v>
      </c>
    </row>
    <row r="11" spans="1:14" ht="15.6" customHeight="1" x14ac:dyDescent="0.25">
      <c r="A11" s="202" t="s">
        <v>9</v>
      </c>
      <c r="B11" s="203">
        <v>4010101</v>
      </c>
      <c r="C11" s="203">
        <v>3718571</v>
      </c>
      <c r="D11" s="203">
        <v>8302048</v>
      </c>
      <c r="E11" s="203">
        <v>7360825</v>
      </c>
      <c r="F11" s="204">
        <v>-11.33723871507368</v>
      </c>
    </row>
    <row r="12" spans="1:14" ht="15.6" customHeight="1" x14ac:dyDescent="0.25">
      <c r="A12" s="202" t="s">
        <v>6</v>
      </c>
      <c r="B12" s="203">
        <v>131948</v>
      </c>
      <c r="C12" s="203">
        <v>128963</v>
      </c>
      <c r="D12" s="203">
        <v>261068</v>
      </c>
      <c r="E12" s="203">
        <v>238507</v>
      </c>
      <c r="F12" s="204">
        <v>-8.6418097966813292</v>
      </c>
    </row>
    <row r="13" spans="1:14" ht="15.6" customHeight="1" x14ac:dyDescent="0.25">
      <c r="A13" s="202" t="s">
        <v>175</v>
      </c>
      <c r="B13" s="203">
        <v>21151</v>
      </c>
      <c r="C13" s="203">
        <v>17711</v>
      </c>
      <c r="D13" s="203">
        <v>42635</v>
      </c>
      <c r="E13" s="203">
        <v>36084</v>
      </c>
      <c r="F13" s="204">
        <v>-15.3653101911575</v>
      </c>
    </row>
    <row r="14" spans="1:14" ht="15.6" customHeight="1" x14ac:dyDescent="0.25">
      <c r="A14" s="202" t="s">
        <v>148</v>
      </c>
      <c r="B14" s="203">
        <v>3010884</v>
      </c>
      <c r="C14" s="203">
        <v>3200328</v>
      </c>
      <c r="D14" s="203">
        <v>5870665</v>
      </c>
      <c r="E14" s="203">
        <v>6184904</v>
      </c>
      <c r="F14" s="204">
        <v>5.3526985443727426</v>
      </c>
    </row>
    <row r="15" spans="1:14" ht="15.6" customHeight="1" x14ac:dyDescent="0.25">
      <c r="A15" s="202" t="s">
        <v>145</v>
      </c>
      <c r="B15" s="203">
        <v>409409</v>
      </c>
      <c r="C15" s="203">
        <v>397150</v>
      </c>
      <c r="D15" s="203">
        <v>740116</v>
      </c>
      <c r="E15" s="203">
        <v>705686</v>
      </c>
      <c r="F15" s="204">
        <v>-4.6519734744283312</v>
      </c>
    </row>
    <row r="16" spans="1:14" ht="15.6" customHeight="1" x14ac:dyDescent="0.5">
      <c r="A16" s="202" t="s">
        <v>144</v>
      </c>
      <c r="B16" s="203">
        <v>33579</v>
      </c>
      <c r="C16" s="203">
        <v>42439</v>
      </c>
      <c r="D16" s="203">
        <v>89999</v>
      </c>
      <c r="E16" s="203">
        <v>67912</v>
      </c>
      <c r="F16" s="204">
        <v>-24.541383793153258</v>
      </c>
      <c r="G16" s="15"/>
    </row>
    <row r="17" spans="1:7" ht="15.6" customHeight="1" x14ac:dyDescent="0.35">
      <c r="A17" s="202" t="s">
        <v>150</v>
      </c>
      <c r="B17" s="203">
        <v>99424</v>
      </c>
      <c r="C17" s="203">
        <v>170940</v>
      </c>
      <c r="D17" s="203">
        <v>185227</v>
      </c>
      <c r="E17" s="203">
        <v>258492</v>
      </c>
      <c r="F17" s="204">
        <v>39.554168668714603</v>
      </c>
      <c r="G17" s="16"/>
    </row>
    <row r="18" spans="1:7" ht="15.6" customHeight="1" x14ac:dyDescent="0.25">
      <c r="A18" s="202" t="s">
        <v>147</v>
      </c>
      <c r="B18" s="203">
        <v>5216</v>
      </c>
      <c r="C18" s="203">
        <v>5809</v>
      </c>
      <c r="D18" s="203">
        <v>10970</v>
      </c>
      <c r="E18" s="203">
        <v>11708</v>
      </c>
      <c r="F18" s="204">
        <v>6.7274384685505879</v>
      </c>
    </row>
    <row r="19" spans="1:7" ht="15.6" customHeight="1" x14ac:dyDescent="0.25">
      <c r="A19" s="202" t="s">
        <v>143</v>
      </c>
      <c r="B19" s="203">
        <v>12477</v>
      </c>
      <c r="C19" s="203">
        <v>30496</v>
      </c>
      <c r="D19" s="203">
        <v>21732</v>
      </c>
      <c r="E19" s="203">
        <v>31032</v>
      </c>
      <c r="F19" s="204">
        <v>42.794036443953622</v>
      </c>
    </row>
    <row r="20" spans="1:7" ht="15.6" customHeight="1" x14ac:dyDescent="0.25">
      <c r="A20" s="202" t="s">
        <v>142</v>
      </c>
      <c r="B20" s="203">
        <v>84359</v>
      </c>
      <c r="C20" s="203">
        <v>98729</v>
      </c>
      <c r="D20" s="203">
        <v>162538</v>
      </c>
      <c r="E20" s="203">
        <v>165860</v>
      </c>
      <c r="F20" s="204">
        <v>2.0438297505814091</v>
      </c>
    </row>
    <row r="21" spans="1:7" ht="15.6" customHeight="1" x14ac:dyDescent="0.25">
      <c r="A21" s="202" t="s">
        <v>149</v>
      </c>
      <c r="B21" s="203">
        <v>63819</v>
      </c>
      <c r="C21" s="203">
        <v>59669</v>
      </c>
      <c r="D21" s="203">
        <v>125635</v>
      </c>
      <c r="E21" s="203">
        <v>130211</v>
      </c>
      <c r="F21" s="204">
        <v>3.6422971305766652</v>
      </c>
    </row>
    <row r="22" spans="1:7" ht="15.6" customHeight="1" x14ac:dyDescent="0.25">
      <c r="A22" s="202" t="s">
        <v>146</v>
      </c>
      <c r="B22" s="203">
        <v>1011769</v>
      </c>
      <c r="C22" s="203">
        <v>1252556</v>
      </c>
      <c r="D22" s="203">
        <v>2483549</v>
      </c>
      <c r="E22" s="203">
        <v>2368117</v>
      </c>
      <c r="F22" s="204">
        <v>-4.6478648095930453</v>
      </c>
    </row>
    <row r="23" spans="1:7" ht="15.6" customHeight="1" x14ac:dyDescent="0.25">
      <c r="A23" s="202" t="s">
        <v>165</v>
      </c>
      <c r="B23" s="203">
        <v>181244</v>
      </c>
      <c r="C23" s="203">
        <v>431734</v>
      </c>
      <c r="D23" s="203">
        <v>437538</v>
      </c>
      <c r="E23" s="203">
        <v>845310</v>
      </c>
      <c r="F23" s="204">
        <v>93.196933752039826</v>
      </c>
    </row>
    <row r="24" spans="1:7" ht="15.6" customHeight="1" x14ac:dyDescent="0.25">
      <c r="A24" s="202" t="s">
        <v>141</v>
      </c>
      <c r="B24" s="203">
        <v>37183</v>
      </c>
      <c r="C24" s="203">
        <v>37068</v>
      </c>
      <c r="D24" s="203">
        <v>72196</v>
      </c>
      <c r="E24" s="203">
        <v>71659</v>
      </c>
      <c r="F24" s="204">
        <v>-0.74380852124771479</v>
      </c>
    </row>
    <row r="25" spans="1:7" ht="15.6" customHeight="1" x14ac:dyDescent="0.25">
      <c r="A25" s="202" t="s">
        <v>140</v>
      </c>
      <c r="B25" s="203">
        <v>2225</v>
      </c>
      <c r="C25" s="203">
        <v>1951</v>
      </c>
      <c r="D25" s="203">
        <v>5631</v>
      </c>
      <c r="E25" s="203">
        <v>3865</v>
      </c>
      <c r="F25" s="204">
        <v>-31.362102646066418</v>
      </c>
    </row>
    <row r="26" spans="1:7" ht="15.6" customHeight="1" x14ac:dyDescent="0.25">
      <c r="A26" s="202" t="s">
        <v>152</v>
      </c>
      <c r="B26" s="203">
        <v>9</v>
      </c>
      <c r="C26" s="203">
        <v>0</v>
      </c>
      <c r="D26" s="203">
        <v>36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467767</v>
      </c>
      <c r="C28" s="203">
        <v>392588</v>
      </c>
      <c r="D28" s="203">
        <v>818935</v>
      </c>
      <c r="E28" s="203">
        <v>711559</v>
      </c>
      <c r="F28" s="204">
        <v>-13.11166331882262</v>
      </c>
    </row>
    <row r="29" spans="1:7" ht="15.6" customHeight="1" x14ac:dyDescent="0.25">
      <c r="A29" s="202" t="s">
        <v>178</v>
      </c>
      <c r="B29" s="203">
        <v>102822</v>
      </c>
      <c r="C29" s="203">
        <v>127480</v>
      </c>
      <c r="D29" s="203">
        <v>208450</v>
      </c>
      <c r="E29" s="203">
        <v>239025</v>
      </c>
      <c r="F29" s="204">
        <v>14.667786039817701</v>
      </c>
    </row>
    <row r="30" spans="1:7" ht="15.6" customHeight="1" x14ac:dyDescent="0.25">
      <c r="A30" s="202" t="s">
        <v>179</v>
      </c>
      <c r="B30" s="203">
        <v>89351</v>
      </c>
      <c r="C30" s="203">
        <v>69240</v>
      </c>
      <c r="D30" s="203">
        <v>181722</v>
      </c>
      <c r="E30" s="203">
        <v>161950</v>
      </c>
      <c r="F30" s="204">
        <v>-10.88035570816962</v>
      </c>
    </row>
    <row r="31" spans="1:7" ht="15.6" customHeight="1" x14ac:dyDescent="0.25">
      <c r="A31" s="202" t="s">
        <v>180</v>
      </c>
      <c r="B31" s="203">
        <v>14475</v>
      </c>
      <c r="C31" s="203">
        <v>14418</v>
      </c>
      <c r="D31" s="203">
        <v>21706</v>
      </c>
      <c r="E31" s="203">
        <v>21141</v>
      </c>
      <c r="F31" s="204">
        <v>-2.6029669215885041</v>
      </c>
    </row>
    <row r="32" spans="1:7" ht="15.6" customHeight="1" x14ac:dyDescent="0.25">
      <c r="A32" s="202" t="s">
        <v>181</v>
      </c>
      <c r="B32" s="203">
        <v>4719062</v>
      </c>
      <c r="C32" s="203">
        <v>4163203</v>
      </c>
      <c r="D32" s="203">
        <v>9176177</v>
      </c>
      <c r="E32" s="203">
        <v>8302941</v>
      </c>
      <c r="F32" s="204">
        <v>-9.5163377951406147</v>
      </c>
    </row>
    <row r="33" spans="1:6" ht="15.6" customHeight="1" x14ac:dyDescent="0.25">
      <c r="A33" s="202" t="s">
        <v>182</v>
      </c>
      <c r="B33" s="203">
        <v>237952</v>
      </c>
      <c r="C33" s="203">
        <v>281353</v>
      </c>
      <c r="D33" s="203">
        <v>434703</v>
      </c>
      <c r="E33" s="203">
        <v>473193</v>
      </c>
      <c r="F33" s="204">
        <v>8.854321226216527</v>
      </c>
    </row>
    <row r="34" spans="1:6" ht="15.6" customHeight="1" x14ac:dyDescent="0.25">
      <c r="A34" s="202" t="s">
        <v>183</v>
      </c>
      <c r="B34" s="203">
        <v>20315</v>
      </c>
      <c r="C34" s="203">
        <v>32271</v>
      </c>
      <c r="D34" s="203">
        <v>41557</v>
      </c>
      <c r="E34" s="203">
        <v>55217</v>
      </c>
      <c r="F34" s="204">
        <v>32.870515195995857</v>
      </c>
    </row>
    <row r="35" spans="1:6" ht="15.6" customHeight="1" x14ac:dyDescent="0.25">
      <c r="A35" s="170" t="s">
        <v>153</v>
      </c>
      <c r="B35" s="90">
        <f>SUM(B7:B34)</f>
        <v>14894425</v>
      </c>
      <c r="C35" s="91">
        <f>SUM(C7:C34)</f>
        <v>14802929</v>
      </c>
      <c r="D35" s="192">
        <f>SUM(D7:D34)</f>
        <v>29953790</v>
      </c>
      <c r="E35" s="92">
        <f>SUM(E7:E34)</f>
        <v>28676203</v>
      </c>
      <c r="F35" s="154">
        <f>E35*100/D35-100</f>
        <v>-4.2651931525192595</v>
      </c>
    </row>
    <row r="36" spans="1:6" ht="15.6" customHeight="1" x14ac:dyDescent="0.25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0B523-80A0-4C5F-8057-2F00F5146C5C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1470.1579999999999</v>
      </c>
      <c r="C7" s="203">
        <v>947.745</v>
      </c>
      <c r="D7" s="203">
        <v>2322.0520000000001</v>
      </c>
      <c r="E7" s="203">
        <v>1787.5709999999999</v>
      </c>
      <c r="F7" s="204">
        <v>-23.017615453917472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189.90100000000001</v>
      </c>
      <c r="C9" s="203">
        <v>140.22900000000001</v>
      </c>
      <c r="D9" s="203">
        <v>384.03800000000001</v>
      </c>
      <c r="E9" s="203">
        <v>275.029</v>
      </c>
      <c r="F9" s="204">
        <v>-28.384951489175549</v>
      </c>
      <c r="G9" s="20"/>
    </row>
    <row r="10" spans="1:14" ht="15.6" customHeight="1" x14ac:dyDescent="0.25">
      <c r="A10" s="202" t="s">
        <v>10</v>
      </c>
      <c r="B10" s="203">
        <v>430.15000000000009</v>
      </c>
      <c r="C10" s="203">
        <v>426.04300000000001</v>
      </c>
      <c r="D10" s="203">
        <v>827.02800000000002</v>
      </c>
      <c r="E10" s="203">
        <v>831.30399999999997</v>
      </c>
      <c r="F10" s="204">
        <v>0.51703207146552188</v>
      </c>
    </row>
    <row r="11" spans="1:14" ht="15.6" customHeight="1" x14ac:dyDescent="0.25">
      <c r="A11" s="202" t="s">
        <v>9</v>
      </c>
      <c r="B11" s="203">
        <v>95.906999999999996</v>
      </c>
      <c r="C11" s="203">
        <v>43.548999999999999</v>
      </c>
      <c r="D11" s="203">
        <v>199.95599999999999</v>
      </c>
      <c r="E11" s="203">
        <v>109.28100000000001</v>
      </c>
      <c r="F11" s="204">
        <v>-45.347476444817858</v>
      </c>
    </row>
    <row r="12" spans="1:14" ht="15.6" customHeight="1" x14ac:dyDescent="0.25">
      <c r="A12" s="202" t="s">
        <v>6</v>
      </c>
      <c r="B12" s="203">
        <v>800.09699999999998</v>
      </c>
      <c r="C12" s="203">
        <v>589.93900000000008</v>
      </c>
      <c r="D12" s="203">
        <v>1521.837</v>
      </c>
      <c r="E12" s="203">
        <v>1128.3699999999999</v>
      </c>
      <c r="F12" s="204">
        <v>-25.854740028005619</v>
      </c>
    </row>
    <row r="13" spans="1:14" ht="15.6" customHeight="1" x14ac:dyDescent="0.25">
      <c r="A13" s="202" t="s">
        <v>175</v>
      </c>
      <c r="B13" s="203">
        <v>136.07900000000001</v>
      </c>
      <c r="C13" s="203">
        <v>75.23599999999999</v>
      </c>
      <c r="D13" s="203">
        <v>214.11199999999999</v>
      </c>
      <c r="E13" s="203">
        <v>122.54600000000001</v>
      </c>
      <c r="F13" s="204">
        <v>-42.765468539829627</v>
      </c>
    </row>
    <row r="14" spans="1:14" ht="15.6" customHeight="1" x14ac:dyDescent="0.25">
      <c r="A14" s="202" t="s">
        <v>148</v>
      </c>
      <c r="B14" s="203">
        <v>182.45</v>
      </c>
      <c r="C14" s="203">
        <v>0</v>
      </c>
      <c r="D14" s="203">
        <v>443.41699999999997</v>
      </c>
      <c r="E14" s="203">
        <v>0</v>
      </c>
      <c r="F14" s="204">
        <v>-100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22.888000000000002</v>
      </c>
      <c r="C16" s="203">
        <v>2.843</v>
      </c>
      <c r="D16" s="203">
        <v>29.539000000000001</v>
      </c>
      <c r="E16" s="203">
        <v>8.08</v>
      </c>
      <c r="F16" s="204">
        <v>-72.646331967906832</v>
      </c>
      <c r="G16" s="15"/>
    </row>
    <row r="17" spans="1:7" ht="15.6" customHeight="1" x14ac:dyDescent="0.35">
      <c r="A17" s="202" t="s">
        <v>150</v>
      </c>
      <c r="B17" s="203">
        <v>216.94800000000001</v>
      </c>
      <c r="C17" s="203">
        <v>338.27199999999999</v>
      </c>
      <c r="D17" s="203">
        <v>310.77800000000002</v>
      </c>
      <c r="E17" s="203">
        <v>552.928</v>
      </c>
      <c r="F17" s="204">
        <v>77.917355797385909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27.084</v>
      </c>
      <c r="C19" s="203">
        <v>3.472</v>
      </c>
      <c r="D19" s="203">
        <v>42.335000000000008</v>
      </c>
      <c r="E19" s="203">
        <v>12.622999999999999</v>
      </c>
      <c r="F19" s="204">
        <v>-70.183063658911067</v>
      </c>
    </row>
    <row r="20" spans="1:7" ht="15.6" customHeight="1" x14ac:dyDescent="0.25">
      <c r="A20" s="202" t="s">
        <v>142</v>
      </c>
      <c r="B20" s="203">
        <v>57.095999999999997</v>
      </c>
      <c r="C20" s="203">
        <v>161.16300000000001</v>
      </c>
      <c r="D20" s="203">
        <v>167.779</v>
      </c>
      <c r="E20" s="203">
        <v>211.61799999999999</v>
      </c>
      <c r="F20" s="204">
        <v>26.129014954195672</v>
      </c>
    </row>
    <row r="21" spans="1:7" ht="15.6" customHeight="1" x14ac:dyDescent="0.25">
      <c r="A21" s="202" t="s">
        <v>149</v>
      </c>
      <c r="B21" s="203">
        <v>10.169</v>
      </c>
      <c r="C21" s="203">
        <v>11.343</v>
      </c>
      <c r="D21" s="203">
        <v>21.047000000000001</v>
      </c>
      <c r="E21" s="203">
        <v>18.257000000000001</v>
      </c>
      <c r="F21" s="204">
        <v>-13.25604599230296</v>
      </c>
    </row>
    <row r="22" spans="1:7" ht="15.6" customHeight="1" x14ac:dyDescent="0.25">
      <c r="A22" s="202" t="s">
        <v>146</v>
      </c>
      <c r="B22" s="203">
        <v>22.263000000000002</v>
      </c>
      <c r="C22" s="203">
        <v>19.728000000000002</v>
      </c>
      <c r="D22" s="203">
        <v>41.853000000000002</v>
      </c>
      <c r="E22" s="203">
        <v>29.605</v>
      </c>
      <c r="F22" s="204">
        <v>-29.264329916612908</v>
      </c>
    </row>
    <row r="23" spans="1:7" ht="15.6" customHeight="1" x14ac:dyDescent="0.25">
      <c r="A23" s="202" t="s">
        <v>165</v>
      </c>
      <c r="B23" s="203">
        <v>1.38</v>
      </c>
      <c r="C23" s="203">
        <v>2.5009999999999999</v>
      </c>
      <c r="D23" s="203">
        <v>1.9690000000000001</v>
      </c>
      <c r="E23" s="203">
        <v>4.7430000000000003</v>
      </c>
      <c r="F23" s="204">
        <v>140.8836973082783</v>
      </c>
    </row>
    <row r="24" spans="1:7" ht="15.6" customHeight="1" x14ac:dyDescent="0.25">
      <c r="A24" s="202" t="s">
        <v>141</v>
      </c>
      <c r="B24" s="203">
        <v>162.608</v>
      </c>
      <c r="C24" s="203">
        <v>122.059</v>
      </c>
      <c r="D24" s="203">
        <v>324.762</v>
      </c>
      <c r="E24" s="203">
        <v>238.97900000000001</v>
      </c>
      <c r="F24" s="204">
        <v>-26.414112488530069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34.947000000000003</v>
      </c>
      <c r="C26" s="203">
        <v>6.9429999999999996</v>
      </c>
      <c r="D26" s="203">
        <v>111.322</v>
      </c>
      <c r="E26" s="203">
        <v>47.055999999999997</v>
      </c>
      <c r="F26" s="204">
        <v>-57.729828784966138</v>
      </c>
    </row>
    <row r="27" spans="1:7" ht="15.6" customHeight="1" x14ac:dyDescent="0.25">
      <c r="A27" s="202" t="s">
        <v>173</v>
      </c>
      <c r="B27" s="203">
        <v>1070.336</v>
      </c>
      <c r="C27" s="203">
        <v>1000.264</v>
      </c>
      <c r="D27" s="203">
        <v>2271.3090000000002</v>
      </c>
      <c r="E27" s="203">
        <v>2069.9209999999998</v>
      </c>
      <c r="F27" s="204">
        <v>-8.8666051162567356</v>
      </c>
    </row>
    <row r="28" spans="1:7" ht="15.6" customHeight="1" x14ac:dyDescent="0.25">
      <c r="A28" s="202" t="s">
        <v>177</v>
      </c>
      <c r="B28" s="203">
        <v>14.042</v>
      </c>
      <c r="C28" s="203">
        <v>40.670999999999999</v>
      </c>
      <c r="D28" s="203">
        <v>249.405</v>
      </c>
      <c r="E28" s="203">
        <v>249.55699999999999</v>
      </c>
      <c r="F28" s="204">
        <v>6.0945049217139058E-2</v>
      </c>
    </row>
    <row r="29" spans="1:7" ht="15.6" customHeight="1" x14ac:dyDescent="0.25">
      <c r="A29" s="202" t="s">
        <v>178</v>
      </c>
      <c r="B29" s="203">
        <v>149.874</v>
      </c>
      <c r="C29" s="203">
        <v>108.123</v>
      </c>
      <c r="D29" s="203">
        <v>372.31</v>
      </c>
      <c r="E29" s="203">
        <v>214.636</v>
      </c>
      <c r="F29" s="204">
        <v>-42.350192044264183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90.459000000000003</v>
      </c>
      <c r="C31" s="203">
        <v>121.474</v>
      </c>
      <c r="D31" s="203">
        <v>171.233</v>
      </c>
      <c r="E31" s="203">
        <v>191.15899999999999</v>
      </c>
      <c r="F31" s="204">
        <v>11.63677562152154</v>
      </c>
    </row>
    <row r="32" spans="1:7" ht="15.6" customHeight="1" x14ac:dyDescent="0.25">
      <c r="A32" s="202" t="s">
        <v>181</v>
      </c>
      <c r="B32" s="203">
        <v>217.376</v>
      </c>
      <c r="C32" s="203">
        <v>233.87</v>
      </c>
      <c r="D32" s="203">
        <v>296.05700000000002</v>
      </c>
      <c r="E32" s="203">
        <v>395.38600000000002</v>
      </c>
      <c r="F32" s="204">
        <v>33.550633830647477</v>
      </c>
    </row>
    <row r="33" spans="1:6" ht="15.6" customHeight="1" x14ac:dyDescent="0.25">
      <c r="A33" s="202" t="s">
        <v>182</v>
      </c>
      <c r="B33" s="203">
        <v>2201.2069999999999</v>
      </c>
      <c r="C33" s="203">
        <v>1715.8789999999999</v>
      </c>
      <c r="D33" s="203">
        <v>3974.9609999999998</v>
      </c>
      <c r="E33" s="203">
        <v>3248.3270000000002</v>
      </c>
      <c r="F33" s="204">
        <v>-18.28027998262122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7603.4189999999999</v>
      </c>
      <c r="C35" s="91">
        <f>SUM(C7:C34)</f>
        <v>6111.3460000000005</v>
      </c>
      <c r="D35" s="90">
        <f>SUM(D7:D34)</f>
        <v>14299.099000000002</v>
      </c>
      <c r="E35" s="92">
        <f>SUM(E7:E34)</f>
        <v>11746.975999999999</v>
      </c>
      <c r="F35" s="154">
        <f>E35*100/D35-100</f>
        <v>-17.848138543554413</v>
      </c>
    </row>
    <row r="36" spans="1:6" ht="15.6" customHeight="1" x14ac:dyDescent="0.25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74541-2725-43C5-AAE1-C5127FAF516E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2557</v>
      </c>
      <c r="C7" s="203">
        <v>3284</v>
      </c>
      <c r="D7" s="203">
        <v>6150</v>
      </c>
      <c r="E7" s="203">
        <v>5160</v>
      </c>
      <c r="F7" s="204">
        <v>-16.097560975609749</v>
      </c>
      <c r="G7" s="51"/>
    </row>
    <row r="8" spans="1:14" ht="15.6" customHeight="1" x14ac:dyDescent="0.25">
      <c r="A8" s="202" t="s">
        <v>11</v>
      </c>
      <c r="B8" s="203">
        <v>615</v>
      </c>
      <c r="C8" s="203">
        <v>2011</v>
      </c>
      <c r="D8" s="203">
        <v>1293</v>
      </c>
      <c r="E8" s="203">
        <v>4250</v>
      </c>
      <c r="F8" s="204">
        <v>228.69296210363501</v>
      </c>
      <c r="G8" s="20"/>
    </row>
    <row r="9" spans="1:14" ht="15.6" customHeight="1" x14ac:dyDescent="0.25">
      <c r="A9" s="202" t="s">
        <v>8</v>
      </c>
      <c r="B9" s="203">
        <v>4562</v>
      </c>
      <c r="C9" s="203">
        <v>5393</v>
      </c>
      <c r="D9" s="203">
        <v>10493</v>
      </c>
      <c r="E9" s="203">
        <v>10164</v>
      </c>
      <c r="F9" s="204">
        <v>-3.1354236157438322</v>
      </c>
      <c r="G9" s="20"/>
    </row>
    <row r="10" spans="1:14" ht="15.6" customHeight="1" x14ac:dyDescent="0.25">
      <c r="A10" s="202" t="s">
        <v>10</v>
      </c>
      <c r="B10" s="203">
        <v>3103</v>
      </c>
      <c r="C10" s="203">
        <v>2536</v>
      </c>
      <c r="D10" s="203">
        <v>6983</v>
      </c>
      <c r="E10" s="203">
        <v>5909</v>
      </c>
      <c r="F10" s="204">
        <v>-15.38020907919233</v>
      </c>
    </row>
    <row r="11" spans="1:14" ht="15.6" customHeight="1" x14ac:dyDescent="0.25">
      <c r="A11" s="202" t="s">
        <v>9</v>
      </c>
      <c r="B11" s="203">
        <v>279709</v>
      </c>
      <c r="C11" s="203">
        <v>211188</v>
      </c>
      <c r="D11" s="203">
        <v>541177</v>
      </c>
      <c r="E11" s="203">
        <v>463686</v>
      </c>
      <c r="F11" s="204">
        <v>-14.31897512274173</v>
      </c>
    </row>
    <row r="12" spans="1:14" ht="15.6" customHeight="1" x14ac:dyDescent="0.25">
      <c r="A12" s="202" t="s">
        <v>6</v>
      </c>
      <c r="B12" s="203">
        <v>5911</v>
      </c>
      <c r="C12" s="203">
        <v>7532</v>
      </c>
      <c r="D12" s="203">
        <v>14789</v>
      </c>
      <c r="E12" s="203">
        <v>17787</v>
      </c>
      <c r="F12" s="204">
        <v>20.271823652714861</v>
      </c>
    </row>
    <row r="13" spans="1:14" ht="15.6" customHeight="1" x14ac:dyDescent="0.25">
      <c r="A13" s="202" t="s">
        <v>175</v>
      </c>
      <c r="B13" s="203">
        <v>6685</v>
      </c>
      <c r="C13" s="203">
        <v>2740</v>
      </c>
      <c r="D13" s="203">
        <v>14525</v>
      </c>
      <c r="E13" s="203">
        <v>6831</v>
      </c>
      <c r="F13" s="204">
        <v>-52.970740103270217</v>
      </c>
    </row>
    <row r="14" spans="1:14" ht="15.6" customHeight="1" x14ac:dyDescent="0.25">
      <c r="A14" s="202" t="s">
        <v>148</v>
      </c>
      <c r="B14" s="203">
        <v>122508</v>
      </c>
      <c r="C14" s="203">
        <v>105304</v>
      </c>
      <c r="D14" s="203">
        <v>233190</v>
      </c>
      <c r="E14" s="203">
        <v>219054</v>
      </c>
      <c r="F14" s="204">
        <v>-6.062009520133798</v>
      </c>
    </row>
    <row r="15" spans="1:14" ht="15.6" customHeight="1" x14ac:dyDescent="0.25">
      <c r="A15" s="202" t="s">
        <v>145</v>
      </c>
      <c r="B15" s="203">
        <v>1854</v>
      </c>
      <c r="C15" s="203">
        <v>1505</v>
      </c>
      <c r="D15" s="203">
        <v>3503</v>
      </c>
      <c r="E15" s="203">
        <v>3143</v>
      </c>
      <c r="F15" s="204">
        <v>-10.276905509563241</v>
      </c>
    </row>
    <row r="16" spans="1:14" ht="15.6" customHeight="1" x14ac:dyDescent="0.5">
      <c r="A16" s="202" t="s">
        <v>144</v>
      </c>
      <c r="B16" s="203">
        <v>20518</v>
      </c>
      <c r="C16" s="203">
        <v>23518</v>
      </c>
      <c r="D16" s="203">
        <v>40657</v>
      </c>
      <c r="E16" s="203">
        <v>41167</v>
      </c>
      <c r="F16" s="204">
        <v>1.254396536881714</v>
      </c>
      <c r="G16" s="15"/>
    </row>
    <row r="17" spans="1:7" ht="15.6" customHeight="1" x14ac:dyDescent="0.35">
      <c r="A17" s="202" t="s">
        <v>150</v>
      </c>
      <c r="B17" s="203">
        <v>1634</v>
      </c>
      <c r="C17" s="203">
        <v>3167</v>
      </c>
      <c r="D17" s="203">
        <v>2672</v>
      </c>
      <c r="E17" s="203">
        <v>4926</v>
      </c>
      <c r="F17" s="204">
        <v>84.356287425149702</v>
      </c>
      <c r="G17" s="16"/>
    </row>
    <row r="18" spans="1:7" ht="15.6" customHeight="1" x14ac:dyDescent="0.25">
      <c r="A18" s="202" t="s">
        <v>147</v>
      </c>
      <c r="B18" s="203">
        <v>62175</v>
      </c>
      <c r="C18" s="203">
        <v>42743</v>
      </c>
      <c r="D18" s="203">
        <v>121502</v>
      </c>
      <c r="E18" s="203">
        <v>94146</v>
      </c>
      <c r="F18" s="204">
        <v>-22.514855722539551</v>
      </c>
    </row>
    <row r="19" spans="1:7" ht="15.6" customHeight="1" x14ac:dyDescent="0.25">
      <c r="A19" s="202" t="s">
        <v>143</v>
      </c>
      <c r="B19" s="203">
        <v>1052</v>
      </c>
      <c r="C19" s="203">
        <v>814</v>
      </c>
      <c r="D19" s="203">
        <v>1553</v>
      </c>
      <c r="E19" s="203">
        <v>1977</v>
      </c>
      <c r="F19" s="204">
        <v>27.301996136509981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6831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10997</v>
      </c>
      <c r="C21" s="203">
        <v>11665</v>
      </c>
      <c r="D21" s="203">
        <v>38413</v>
      </c>
      <c r="E21" s="203">
        <v>24640</v>
      </c>
      <c r="F21" s="204">
        <v>-35.855049071928782</v>
      </c>
    </row>
    <row r="22" spans="1:7" ht="15.6" customHeight="1" x14ac:dyDescent="0.25">
      <c r="A22" s="202" t="s">
        <v>146</v>
      </c>
      <c r="B22" s="203">
        <v>230224</v>
      </c>
      <c r="C22" s="203">
        <v>262653</v>
      </c>
      <c r="D22" s="203">
        <v>460028</v>
      </c>
      <c r="E22" s="203">
        <v>502701</v>
      </c>
      <c r="F22" s="204">
        <v>9.2761744937264723</v>
      </c>
    </row>
    <row r="23" spans="1:7" ht="15.6" customHeight="1" x14ac:dyDescent="0.25">
      <c r="A23" s="202" t="s">
        <v>165</v>
      </c>
      <c r="B23" s="203">
        <v>1539</v>
      </c>
      <c r="C23" s="203">
        <v>12086</v>
      </c>
      <c r="D23" s="203">
        <v>4969</v>
      </c>
      <c r="E23" s="203">
        <v>26221</v>
      </c>
      <c r="F23" s="204">
        <v>427.69168846850471</v>
      </c>
    </row>
    <row r="24" spans="1:7" ht="15.6" customHeight="1" x14ac:dyDescent="0.25">
      <c r="A24" s="202" t="s">
        <v>141</v>
      </c>
      <c r="B24" s="203">
        <v>1840</v>
      </c>
      <c r="C24" s="203">
        <v>1131</v>
      </c>
      <c r="D24" s="203">
        <v>5296</v>
      </c>
      <c r="E24" s="203">
        <v>3436</v>
      </c>
      <c r="F24" s="204">
        <v>-35.120845921450147</v>
      </c>
    </row>
    <row r="25" spans="1:7" ht="15.6" customHeight="1" x14ac:dyDescent="0.25">
      <c r="A25" s="202" t="s">
        <v>140</v>
      </c>
      <c r="B25" s="203">
        <v>8</v>
      </c>
      <c r="C25" s="203">
        <v>1077</v>
      </c>
      <c r="D25" s="203">
        <v>838</v>
      </c>
      <c r="E25" s="203">
        <v>1107</v>
      </c>
      <c r="F25" s="204">
        <v>32.100238663484483</v>
      </c>
    </row>
    <row r="26" spans="1:7" ht="15.6" customHeight="1" x14ac:dyDescent="0.25">
      <c r="A26" s="202" t="s">
        <v>152</v>
      </c>
      <c r="B26" s="203">
        <v>1279</v>
      </c>
      <c r="C26" s="203">
        <v>1255</v>
      </c>
      <c r="D26" s="203">
        <v>3392</v>
      </c>
      <c r="E26" s="203">
        <v>2738</v>
      </c>
      <c r="F26" s="204">
        <v>-19.28066037735849</v>
      </c>
    </row>
    <row r="27" spans="1:7" ht="15.6" customHeight="1" x14ac:dyDescent="0.25">
      <c r="A27" s="202" t="s">
        <v>173</v>
      </c>
      <c r="B27" s="203">
        <v>2102</v>
      </c>
      <c r="C27" s="203">
        <v>2544</v>
      </c>
      <c r="D27" s="203">
        <v>5024</v>
      </c>
      <c r="E27" s="203">
        <v>5440</v>
      </c>
      <c r="F27" s="204">
        <v>8.2802547770700698</v>
      </c>
    </row>
    <row r="28" spans="1:7" ht="15.6" customHeight="1" x14ac:dyDescent="0.25">
      <c r="A28" s="202" t="s">
        <v>177</v>
      </c>
      <c r="B28" s="203">
        <v>65322</v>
      </c>
      <c r="C28" s="203">
        <v>92693</v>
      </c>
      <c r="D28" s="203">
        <v>131142</v>
      </c>
      <c r="E28" s="203">
        <v>205418</v>
      </c>
      <c r="F28" s="204">
        <v>56.637842948864602</v>
      </c>
    </row>
    <row r="29" spans="1:7" ht="15.6" customHeight="1" x14ac:dyDescent="0.25">
      <c r="A29" s="202" t="s">
        <v>178</v>
      </c>
      <c r="B29" s="203">
        <v>3897</v>
      </c>
      <c r="C29" s="203">
        <v>4351</v>
      </c>
      <c r="D29" s="203">
        <v>8042</v>
      </c>
      <c r="E29" s="203">
        <v>7798</v>
      </c>
      <c r="F29" s="204">
        <v>-3.034071126585431</v>
      </c>
    </row>
    <row r="30" spans="1:7" ht="15.6" customHeight="1" x14ac:dyDescent="0.25">
      <c r="A30" s="202" t="s">
        <v>179</v>
      </c>
      <c r="B30" s="203">
        <v>2735</v>
      </c>
      <c r="C30" s="203">
        <v>0</v>
      </c>
      <c r="D30" s="203">
        <v>4515</v>
      </c>
      <c r="E30" s="203">
        <v>7644</v>
      </c>
      <c r="F30" s="204">
        <v>69.302325581395337</v>
      </c>
    </row>
    <row r="31" spans="1:7" ht="15.6" customHeight="1" x14ac:dyDescent="0.25">
      <c r="A31" s="202" t="s">
        <v>180</v>
      </c>
      <c r="B31" s="203">
        <v>7029</v>
      </c>
      <c r="C31" s="203">
        <v>12052</v>
      </c>
      <c r="D31" s="203">
        <v>16971</v>
      </c>
      <c r="E31" s="203">
        <v>25892</v>
      </c>
      <c r="F31" s="204">
        <v>52.566142242649221</v>
      </c>
    </row>
    <row r="32" spans="1:7" ht="15.6" customHeight="1" x14ac:dyDescent="0.25">
      <c r="A32" s="202" t="s">
        <v>181</v>
      </c>
      <c r="B32" s="203">
        <v>39733</v>
      </c>
      <c r="C32" s="203">
        <v>50781</v>
      </c>
      <c r="D32" s="203">
        <v>81603</v>
      </c>
      <c r="E32" s="203">
        <v>99247</v>
      </c>
      <c r="F32" s="204">
        <v>21.621754102177619</v>
      </c>
    </row>
    <row r="33" spans="1:6" ht="15.6" customHeight="1" x14ac:dyDescent="0.25">
      <c r="A33" s="202" t="s">
        <v>182</v>
      </c>
      <c r="B33" s="203">
        <v>6950</v>
      </c>
      <c r="C33" s="203">
        <v>5344</v>
      </c>
      <c r="D33" s="203">
        <v>15092</v>
      </c>
      <c r="E33" s="203">
        <v>14963</v>
      </c>
      <c r="F33" s="204">
        <v>-0.85475748741055224</v>
      </c>
    </row>
    <row r="34" spans="1:6" ht="15.6" customHeight="1" x14ac:dyDescent="0.25">
      <c r="A34" s="202" t="s">
        <v>183</v>
      </c>
      <c r="B34" s="203">
        <v>798</v>
      </c>
      <c r="C34" s="203">
        <v>1203</v>
      </c>
      <c r="D34" s="203">
        <v>1208</v>
      </c>
      <c r="E34" s="203">
        <v>1866</v>
      </c>
      <c r="F34" s="204">
        <v>54.470198675496682</v>
      </c>
    </row>
    <row r="35" spans="1:6" ht="15.6" customHeight="1" x14ac:dyDescent="0.25">
      <c r="A35" s="170" t="s">
        <v>153</v>
      </c>
      <c r="B35" s="90">
        <f>SUM(B7:B34)</f>
        <v>887336</v>
      </c>
      <c r="C35" s="91">
        <f>SUM(C7:C34)</f>
        <v>870570</v>
      </c>
      <c r="D35" s="192">
        <f>SUM(D7:D34)</f>
        <v>1781851</v>
      </c>
      <c r="E35" s="192">
        <f>SUM(E7:E34)</f>
        <v>1807311</v>
      </c>
      <c r="F35" s="154">
        <f>E35*100/D35-100</f>
        <v>1.4288512339134911</v>
      </c>
    </row>
    <row r="36" spans="1:6" ht="15.6" customHeight="1" x14ac:dyDescent="0.25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2C5D2-B097-4B91-884D-832F533F6037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1496</v>
      </c>
      <c r="C7" s="203">
        <v>2500</v>
      </c>
      <c r="D7" s="203">
        <v>4260</v>
      </c>
      <c r="E7" s="203">
        <v>3761</v>
      </c>
      <c r="F7" s="204">
        <v>-11.71361502347418</v>
      </c>
      <c r="G7" s="51"/>
    </row>
    <row r="8" spans="1:14" ht="15.6" customHeight="1" x14ac:dyDescent="0.25">
      <c r="A8" s="202" t="s">
        <v>11</v>
      </c>
      <c r="B8" s="203">
        <v>82</v>
      </c>
      <c r="C8" s="203">
        <v>136</v>
      </c>
      <c r="D8" s="203">
        <v>171</v>
      </c>
      <c r="E8" s="203">
        <v>354</v>
      </c>
      <c r="F8" s="204">
        <v>107.01754385964909</v>
      </c>
      <c r="G8" s="20"/>
    </row>
    <row r="9" spans="1:14" ht="15.6" customHeight="1" x14ac:dyDescent="0.25">
      <c r="A9" s="202" t="s">
        <v>8</v>
      </c>
      <c r="B9" s="203">
        <v>1733</v>
      </c>
      <c r="C9" s="203">
        <v>2443</v>
      </c>
      <c r="D9" s="203">
        <v>4262</v>
      </c>
      <c r="E9" s="203">
        <v>4662</v>
      </c>
      <c r="F9" s="204">
        <v>9.3852651337400346</v>
      </c>
      <c r="G9" s="20"/>
    </row>
    <row r="10" spans="1:14" ht="15.6" customHeight="1" x14ac:dyDescent="0.25">
      <c r="A10" s="202" t="s">
        <v>10</v>
      </c>
      <c r="B10" s="203">
        <v>1009</v>
      </c>
      <c r="C10" s="203">
        <v>391</v>
      </c>
      <c r="D10" s="203">
        <v>2372</v>
      </c>
      <c r="E10" s="203">
        <v>1796</v>
      </c>
      <c r="F10" s="204">
        <v>-24.28330522765599</v>
      </c>
    </row>
    <row r="11" spans="1:14" ht="15.6" customHeight="1" x14ac:dyDescent="0.25">
      <c r="A11" s="202" t="s">
        <v>9</v>
      </c>
      <c r="B11" s="203">
        <v>268898</v>
      </c>
      <c r="C11" s="203">
        <v>200902</v>
      </c>
      <c r="D11" s="203">
        <v>518925</v>
      </c>
      <c r="E11" s="203">
        <v>443266</v>
      </c>
      <c r="F11" s="204">
        <v>-14.57994893289011</v>
      </c>
    </row>
    <row r="12" spans="1:14" ht="15.6" customHeight="1" x14ac:dyDescent="0.25">
      <c r="A12" s="202" t="s">
        <v>6</v>
      </c>
      <c r="B12" s="203">
        <v>2856</v>
      </c>
      <c r="C12" s="203">
        <v>4388</v>
      </c>
      <c r="D12" s="203">
        <v>4830</v>
      </c>
      <c r="E12" s="203">
        <v>5825</v>
      </c>
      <c r="F12" s="204">
        <v>20.600414078674941</v>
      </c>
    </row>
    <row r="13" spans="1:14" ht="15.6" customHeight="1" x14ac:dyDescent="0.25">
      <c r="A13" s="202" t="s">
        <v>175</v>
      </c>
      <c r="B13" s="203">
        <v>50</v>
      </c>
      <c r="C13" s="203">
        <v>22</v>
      </c>
      <c r="D13" s="203">
        <v>50</v>
      </c>
      <c r="E13" s="203">
        <v>22</v>
      </c>
      <c r="F13" s="204">
        <v>-56</v>
      </c>
    </row>
    <row r="14" spans="1:14" ht="15.6" customHeight="1" x14ac:dyDescent="0.25">
      <c r="A14" s="202" t="s">
        <v>148</v>
      </c>
      <c r="B14" s="203">
        <v>102179</v>
      </c>
      <c r="C14" s="203">
        <v>89267</v>
      </c>
      <c r="D14" s="203">
        <v>194418</v>
      </c>
      <c r="E14" s="203">
        <v>179815</v>
      </c>
      <c r="F14" s="204">
        <v>-7.5111358001831121</v>
      </c>
    </row>
    <row r="15" spans="1:14" ht="15.6" customHeight="1" x14ac:dyDescent="0.25">
      <c r="A15" s="202" t="s">
        <v>145</v>
      </c>
      <c r="B15" s="203">
        <v>1453</v>
      </c>
      <c r="C15" s="203">
        <v>1147</v>
      </c>
      <c r="D15" s="203">
        <v>2859</v>
      </c>
      <c r="E15" s="203">
        <v>2562</v>
      </c>
      <c r="F15" s="204">
        <v>-10.388247639034629</v>
      </c>
    </row>
    <row r="16" spans="1:14" ht="15.6" customHeight="1" x14ac:dyDescent="0.5">
      <c r="A16" s="202" t="s">
        <v>144</v>
      </c>
      <c r="B16" s="203">
        <v>1013</v>
      </c>
      <c r="C16" s="203">
        <v>2143</v>
      </c>
      <c r="D16" s="203">
        <v>2221</v>
      </c>
      <c r="E16" s="203">
        <v>4141</v>
      </c>
      <c r="F16" s="204">
        <v>86.44754615038272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59611</v>
      </c>
      <c r="C18" s="203">
        <v>40350</v>
      </c>
      <c r="D18" s="203">
        <v>115778</v>
      </c>
      <c r="E18" s="203">
        <v>89312</v>
      </c>
      <c r="F18" s="204">
        <v>-22.8592651453644</v>
      </c>
    </row>
    <row r="19" spans="1:7" ht="15.6" customHeight="1" x14ac:dyDescent="0.25">
      <c r="A19" s="202" t="s">
        <v>143</v>
      </c>
      <c r="B19" s="203">
        <v>403</v>
      </c>
      <c r="C19" s="203">
        <v>597</v>
      </c>
      <c r="D19" s="203">
        <v>746</v>
      </c>
      <c r="E19" s="203">
        <v>1291</v>
      </c>
      <c r="F19" s="204">
        <v>73.056300268096521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6831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9334</v>
      </c>
      <c r="C21" s="203">
        <v>10100</v>
      </c>
      <c r="D21" s="203">
        <v>32447</v>
      </c>
      <c r="E21" s="203">
        <v>21282</v>
      </c>
      <c r="F21" s="204">
        <v>-34.409960859247391</v>
      </c>
    </row>
    <row r="22" spans="1:7" ht="15.6" customHeight="1" x14ac:dyDescent="0.25">
      <c r="A22" s="202" t="s">
        <v>146</v>
      </c>
      <c r="B22" s="203">
        <v>203548</v>
      </c>
      <c r="C22" s="203">
        <v>224909</v>
      </c>
      <c r="D22" s="203">
        <v>405791</v>
      </c>
      <c r="E22" s="203">
        <v>425717</v>
      </c>
      <c r="F22" s="204">
        <v>4.9104095458006753</v>
      </c>
    </row>
    <row r="23" spans="1:7" ht="15.6" customHeight="1" x14ac:dyDescent="0.25">
      <c r="A23" s="202" t="s">
        <v>165</v>
      </c>
      <c r="B23" s="203">
        <v>1183</v>
      </c>
      <c r="C23" s="203">
        <v>9141</v>
      </c>
      <c r="D23" s="203">
        <v>2607</v>
      </c>
      <c r="E23" s="203">
        <v>19960</v>
      </c>
      <c r="F23" s="204">
        <v>665.63099347909474</v>
      </c>
    </row>
    <row r="24" spans="1:7" ht="15.6" customHeight="1" x14ac:dyDescent="0.25">
      <c r="A24" s="202" t="s">
        <v>141</v>
      </c>
      <c r="B24" s="203">
        <v>1240</v>
      </c>
      <c r="C24" s="203">
        <v>853</v>
      </c>
      <c r="D24" s="203">
        <v>4091</v>
      </c>
      <c r="E24" s="203">
        <v>2420</v>
      </c>
      <c r="F24" s="204">
        <v>-40.845758983133713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1018</v>
      </c>
      <c r="C26" s="203">
        <v>885</v>
      </c>
      <c r="D26" s="203">
        <v>2161</v>
      </c>
      <c r="E26" s="203">
        <v>1762</v>
      </c>
      <c r="F26" s="204">
        <v>-18.463674224895879</v>
      </c>
    </row>
    <row r="27" spans="1:7" ht="15.6" customHeight="1" x14ac:dyDescent="0.25">
      <c r="A27" s="202" t="s">
        <v>173</v>
      </c>
      <c r="B27" s="203">
        <v>615</v>
      </c>
      <c r="C27" s="203">
        <v>707</v>
      </c>
      <c r="D27" s="203">
        <v>1854</v>
      </c>
      <c r="E27" s="203">
        <v>2227</v>
      </c>
      <c r="F27" s="204">
        <v>20.118662351672061</v>
      </c>
    </row>
    <row r="28" spans="1:7" ht="15.6" customHeight="1" x14ac:dyDescent="0.25">
      <c r="A28" s="202" t="s">
        <v>177</v>
      </c>
      <c r="B28" s="203">
        <v>47847</v>
      </c>
      <c r="C28" s="203">
        <v>72159</v>
      </c>
      <c r="D28" s="203">
        <v>94154</v>
      </c>
      <c r="E28" s="203">
        <v>160661</v>
      </c>
      <c r="F28" s="204">
        <v>70.63640418888204</v>
      </c>
    </row>
    <row r="29" spans="1:7" ht="15.6" customHeight="1" x14ac:dyDescent="0.25">
      <c r="A29" s="202" t="s">
        <v>178</v>
      </c>
      <c r="B29" s="203">
        <v>2599</v>
      </c>
      <c r="C29" s="203">
        <v>3142</v>
      </c>
      <c r="D29" s="203">
        <v>5239</v>
      </c>
      <c r="E29" s="203">
        <v>5535</v>
      </c>
      <c r="F29" s="204">
        <v>5.6499331933575121</v>
      </c>
    </row>
    <row r="30" spans="1:7" ht="15.6" customHeight="1" x14ac:dyDescent="0.25">
      <c r="A30" s="202" t="s">
        <v>179</v>
      </c>
      <c r="B30" s="203">
        <v>1831</v>
      </c>
      <c r="C30" s="203">
        <v>0</v>
      </c>
      <c r="D30" s="203">
        <v>2937</v>
      </c>
      <c r="E30" s="203">
        <v>4632</v>
      </c>
      <c r="F30" s="204">
        <v>57.711950970377927</v>
      </c>
    </row>
    <row r="31" spans="1:7" ht="15.6" customHeight="1" x14ac:dyDescent="0.25">
      <c r="A31" s="202" t="s">
        <v>180</v>
      </c>
      <c r="B31" s="203">
        <v>2457</v>
      </c>
      <c r="C31" s="203">
        <v>4420</v>
      </c>
      <c r="D31" s="203">
        <v>7285</v>
      </c>
      <c r="E31" s="203">
        <v>10165</v>
      </c>
      <c r="F31" s="204">
        <v>39.533287577213457</v>
      </c>
    </row>
    <row r="32" spans="1:7" ht="15.6" customHeight="1" x14ac:dyDescent="0.25">
      <c r="A32" s="202" t="s">
        <v>181</v>
      </c>
      <c r="B32" s="203">
        <v>31648</v>
      </c>
      <c r="C32" s="203">
        <v>42114</v>
      </c>
      <c r="D32" s="203">
        <v>64506</v>
      </c>
      <c r="E32" s="203">
        <v>79375</v>
      </c>
      <c r="F32" s="204">
        <v>23.050568939323469</v>
      </c>
    </row>
    <row r="33" spans="1:6" ht="15.6" customHeight="1" x14ac:dyDescent="0.25">
      <c r="A33" s="202" t="s">
        <v>182</v>
      </c>
      <c r="B33" s="203">
        <v>3512</v>
      </c>
      <c r="C33" s="203">
        <v>0</v>
      </c>
      <c r="D33" s="203">
        <v>7933</v>
      </c>
      <c r="E33" s="203">
        <v>5335</v>
      </c>
      <c r="F33" s="204">
        <v>-32.749275179629393</v>
      </c>
    </row>
    <row r="34" spans="1:6" ht="15.6" customHeight="1" x14ac:dyDescent="0.25">
      <c r="A34" s="202" t="s">
        <v>183</v>
      </c>
      <c r="B34" s="203">
        <v>239</v>
      </c>
      <c r="C34" s="203">
        <v>0</v>
      </c>
      <c r="D34" s="203">
        <v>444</v>
      </c>
      <c r="E34" s="203">
        <v>133</v>
      </c>
      <c r="F34" s="204">
        <v>-70.045045045045043</v>
      </c>
    </row>
    <row r="35" spans="1:6" ht="15.6" customHeight="1" x14ac:dyDescent="0.25">
      <c r="A35" s="170" t="s">
        <v>153</v>
      </c>
      <c r="B35" s="90">
        <f>SUM(B7:B34)</f>
        <v>747854</v>
      </c>
      <c r="C35" s="91">
        <f>SUM(C7:C34)</f>
        <v>712716</v>
      </c>
      <c r="D35" s="90">
        <f>SUM(D7:D34)</f>
        <v>1489172</v>
      </c>
      <c r="E35" s="92">
        <f>SUM(E7:E34)</f>
        <v>1476011</v>
      </c>
      <c r="F35" s="154">
        <f>E35*100/D35-100</f>
        <v>-0.8837797111415</v>
      </c>
    </row>
    <row r="36" spans="1:6" ht="15.6" customHeight="1" x14ac:dyDescent="0.25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540EA-C5E4-47D2-A256-FAE3EDE10ED4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14700</v>
      </c>
      <c r="C10" s="203">
        <v>0</v>
      </c>
      <c r="D10" s="203">
        <v>14700</v>
      </c>
      <c r="E10" s="203">
        <v>0</v>
      </c>
      <c r="F10" s="204">
        <v>-100</v>
      </c>
    </row>
    <row r="11" spans="1:14" ht="15.6" customHeight="1" x14ac:dyDescent="0.25">
      <c r="A11" s="202" t="s">
        <v>9</v>
      </c>
      <c r="B11" s="203">
        <v>297451</v>
      </c>
      <c r="C11" s="203">
        <v>211917</v>
      </c>
      <c r="D11" s="203">
        <v>600451</v>
      </c>
      <c r="E11" s="203">
        <v>489167</v>
      </c>
      <c r="F11" s="204">
        <v>-18.533402392534938</v>
      </c>
    </row>
    <row r="12" spans="1:14" ht="15.6" customHeight="1" x14ac:dyDescent="0.25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 x14ac:dyDescent="0.25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 x14ac:dyDescent="0.25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4942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27145</v>
      </c>
      <c r="C21" s="203">
        <v>0</v>
      </c>
      <c r="D21" s="203">
        <v>37139</v>
      </c>
      <c r="E21" s="203">
        <v>71299</v>
      </c>
      <c r="F21" s="204">
        <v>91.978782412019712</v>
      </c>
    </row>
    <row r="22" spans="1:7" ht="15.6" customHeight="1" x14ac:dyDescent="0.25">
      <c r="A22" s="202" t="s">
        <v>146</v>
      </c>
      <c r="B22" s="203">
        <v>0</v>
      </c>
      <c r="C22" s="203">
        <v>0</v>
      </c>
      <c r="D22" s="203">
        <v>0</v>
      </c>
      <c r="E22" s="203">
        <v>0</v>
      </c>
      <c r="F22" s="204" t="s">
        <v>151</v>
      </c>
    </row>
    <row r="23" spans="1:7" ht="15.6" customHeight="1" x14ac:dyDescent="0.25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160</v>
      </c>
      <c r="C28" s="203">
        <v>61</v>
      </c>
      <c r="D28" s="203">
        <v>324</v>
      </c>
      <c r="E28" s="203">
        <v>196</v>
      </c>
      <c r="F28" s="204">
        <v>-39.506172839506171</v>
      </c>
    </row>
    <row r="29" spans="1:7" ht="15.6" customHeight="1" x14ac:dyDescent="0.25">
      <c r="A29" s="202" t="s">
        <v>178</v>
      </c>
      <c r="B29" s="203">
        <v>0</v>
      </c>
      <c r="C29" s="203">
        <v>1</v>
      </c>
      <c r="D29" s="203">
        <v>0</v>
      </c>
      <c r="E29" s="203">
        <v>1</v>
      </c>
      <c r="F29" s="204" t="s">
        <v>151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68620</v>
      </c>
      <c r="C31" s="203">
        <v>0</v>
      </c>
      <c r="D31" s="203">
        <v>68620</v>
      </c>
      <c r="E31" s="203">
        <v>0</v>
      </c>
      <c r="F31" s="204">
        <v>-100</v>
      </c>
    </row>
    <row r="32" spans="1:7" ht="15.6" customHeight="1" x14ac:dyDescent="0.25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84</v>
      </c>
      <c r="E33" s="203">
        <v>0</v>
      </c>
      <c r="F33" s="204">
        <v>-100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408076</v>
      </c>
      <c r="C35" s="91">
        <f>SUM(C7:C34)</f>
        <v>211979</v>
      </c>
      <c r="D35" s="192">
        <f>SUM(D7:D34)</f>
        <v>721318</v>
      </c>
      <c r="E35" s="192">
        <f>SUM(E7:E34)</f>
        <v>565605</v>
      </c>
      <c r="F35" s="154">
        <f>E35*100/D35-100</f>
        <v>-21.587288824069276</v>
      </c>
    </row>
    <row r="36" spans="1:6" ht="15.6" customHeight="1" x14ac:dyDescent="0.25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00B03-4F1A-43C1-BC96-2B77D1A93762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45657</v>
      </c>
      <c r="C7" s="203">
        <v>6302</v>
      </c>
      <c r="D7" s="203">
        <v>132053</v>
      </c>
      <c r="E7" s="203">
        <v>6302</v>
      </c>
      <c r="F7" s="204">
        <v>-95.227673737060115</v>
      </c>
      <c r="G7" s="27"/>
    </row>
    <row r="8" spans="1:14" ht="15.6" customHeight="1" x14ac:dyDescent="0.25">
      <c r="A8" s="202" t="s">
        <v>11</v>
      </c>
      <c r="B8" s="203">
        <v>0</v>
      </c>
      <c r="C8" s="203">
        <v>3508</v>
      </c>
      <c r="D8" s="203">
        <v>5249</v>
      </c>
      <c r="E8" s="203">
        <v>12317</v>
      </c>
      <c r="F8" s="204">
        <v>134.65421985140031</v>
      </c>
      <c r="G8" s="20"/>
    </row>
    <row r="9" spans="1:14" ht="15.6" customHeight="1" x14ac:dyDescent="0.25">
      <c r="A9" s="202" t="s">
        <v>8</v>
      </c>
      <c r="B9" s="203">
        <v>2</v>
      </c>
      <c r="C9" s="203">
        <v>0</v>
      </c>
      <c r="D9" s="203">
        <v>17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9494</v>
      </c>
      <c r="F10" s="204" t="s">
        <v>151</v>
      </c>
    </row>
    <row r="11" spans="1:14" ht="15.6" customHeight="1" x14ac:dyDescent="0.25">
      <c r="A11" s="202" t="s">
        <v>9</v>
      </c>
      <c r="B11" s="203">
        <v>4929269</v>
      </c>
      <c r="C11" s="203">
        <v>4251238</v>
      </c>
      <c r="D11" s="203">
        <v>9897035</v>
      </c>
      <c r="E11" s="203">
        <v>8302651</v>
      </c>
      <c r="F11" s="204">
        <v>-16.109713666769888</v>
      </c>
    </row>
    <row r="12" spans="1:14" ht="15.6" customHeight="1" x14ac:dyDescent="0.25">
      <c r="A12" s="202" t="s">
        <v>6</v>
      </c>
      <c r="B12" s="203">
        <v>98154</v>
      </c>
      <c r="C12" s="203">
        <v>122002</v>
      </c>
      <c r="D12" s="203">
        <v>145297</v>
      </c>
      <c r="E12" s="203">
        <v>197073</v>
      </c>
      <c r="F12" s="204">
        <v>35.634596722575139</v>
      </c>
    </row>
    <row r="13" spans="1:14" ht="15.6" customHeight="1" x14ac:dyDescent="0.25">
      <c r="A13" s="202" t="s">
        <v>175</v>
      </c>
      <c r="B13" s="203">
        <v>1198</v>
      </c>
      <c r="C13" s="203">
        <v>35816</v>
      </c>
      <c r="D13" s="203">
        <v>2321</v>
      </c>
      <c r="E13" s="203">
        <v>36246</v>
      </c>
      <c r="F13" s="204">
        <v>1461.6544592847911</v>
      </c>
    </row>
    <row r="14" spans="1:14" ht="15.6" customHeight="1" x14ac:dyDescent="0.25">
      <c r="A14" s="202" t="s">
        <v>148</v>
      </c>
      <c r="B14" s="203">
        <v>2032310</v>
      </c>
      <c r="C14" s="203">
        <v>2312633</v>
      </c>
      <c r="D14" s="203">
        <v>3629722</v>
      </c>
      <c r="E14" s="203">
        <v>4478550</v>
      </c>
      <c r="F14" s="204">
        <v>23.38548241435571</v>
      </c>
    </row>
    <row r="15" spans="1:14" ht="15.6" customHeight="1" x14ac:dyDescent="0.25">
      <c r="A15" s="202" t="s">
        <v>145</v>
      </c>
      <c r="B15" s="203">
        <v>5429</v>
      </c>
      <c r="C15" s="203">
        <v>33301</v>
      </c>
      <c r="D15" s="203">
        <v>9427</v>
      </c>
      <c r="E15" s="203">
        <v>63404</v>
      </c>
      <c r="F15" s="204">
        <v>572.57876312718781</v>
      </c>
    </row>
    <row r="16" spans="1:14" ht="15.6" customHeight="1" x14ac:dyDescent="0.5">
      <c r="A16" s="202" t="s">
        <v>144</v>
      </c>
      <c r="B16" s="203">
        <v>0</v>
      </c>
      <c r="C16" s="203">
        <v>39069</v>
      </c>
      <c r="D16" s="203">
        <v>2277</v>
      </c>
      <c r="E16" s="203">
        <v>117069</v>
      </c>
      <c r="F16" s="204">
        <v>5041.37022397892</v>
      </c>
      <c r="G16" s="15"/>
    </row>
    <row r="17" spans="1:7" ht="15.6" customHeight="1" x14ac:dyDescent="0.35">
      <c r="A17" s="202" t="s">
        <v>150</v>
      </c>
      <c r="B17" s="203">
        <v>15339</v>
      </c>
      <c r="C17" s="203">
        <v>83820</v>
      </c>
      <c r="D17" s="203">
        <v>15624</v>
      </c>
      <c r="E17" s="203">
        <v>106140</v>
      </c>
      <c r="F17" s="204">
        <v>579.3394777265745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321</v>
      </c>
      <c r="C19" s="203">
        <v>28628</v>
      </c>
      <c r="D19" s="203">
        <v>26891</v>
      </c>
      <c r="E19" s="203">
        <v>28628</v>
      </c>
      <c r="F19" s="204">
        <v>6.4594102115949568</v>
      </c>
    </row>
    <row r="20" spans="1:7" ht="15.6" customHeight="1" x14ac:dyDescent="0.25">
      <c r="A20" s="202" t="s">
        <v>142</v>
      </c>
      <c r="B20" s="203">
        <v>7019</v>
      </c>
      <c r="C20" s="203">
        <v>5111</v>
      </c>
      <c r="D20" s="203">
        <v>15279</v>
      </c>
      <c r="E20" s="203">
        <v>17481</v>
      </c>
      <c r="F20" s="204">
        <v>14.411937954054579</v>
      </c>
    </row>
    <row r="21" spans="1:7" ht="15.6" customHeight="1" x14ac:dyDescent="0.25">
      <c r="A21" s="202" t="s">
        <v>149</v>
      </c>
      <c r="B21" s="203">
        <v>192219</v>
      </c>
      <c r="C21" s="203">
        <v>300480</v>
      </c>
      <c r="D21" s="203">
        <v>340229</v>
      </c>
      <c r="E21" s="203">
        <v>583450</v>
      </c>
      <c r="F21" s="204">
        <v>71.487439342325303</v>
      </c>
    </row>
    <row r="22" spans="1:7" ht="15.6" customHeight="1" x14ac:dyDescent="0.25">
      <c r="A22" s="202" t="s">
        <v>146</v>
      </c>
      <c r="B22" s="203">
        <v>887968</v>
      </c>
      <c r="C22" s="203">
        <v>1454658</v>
      </c>
      <c r="D22" s="203">
        <v>2490028</v>
      </c>
      <c r="E22" s="203">
        <v>2703893</v>
      </c>
      <c r="F22" s="204">
        <v>8.5888592417434637</v>
      </c>
    </row>
    <row r="23" spans="1:7" ht="15.6" customHeight="1" x14ac:dyDescent="0.25">
      <c r="A23" s="202" t="s">
        <v>165</v>
      </c>
      <c r="B23" s="203">
        <v>167103</v>
      </c>
      <c r="C23" s="203">
        <v>369055</v>
      </c>
      <c r="D23" s="203">
        <v>409666</v>
      </c>
      <c r="E23" s="203">
        <v>739062</v>
      </c>
      <c r="F23" s="204">
        <v>80.405989269307184</v>
      </c>
    </row>
    <row r="24" spans="1:7" ht="15.6" customHeight="1" x14ac:dyDescent="0.25">
      <c r="A24" s="202" t="s">
        <v>141</v>
      </c>
      <c r="B24" s="203">
        <v>28</v>
      </c>
      <c r="C24" s="203">
        <v>419</v>
      </c>
      <c r="D24" s="203">
        <v>28</v>
      </c>
      <c r="E24" s="203">
        <v>899</v>
      </c>
      <c r="F24" s="204">
        <v>3110.7142857142858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1528</v>
      </c>
      <c r="C27" s="203">
        <v>3243</v>
      </c>
      <c r="D27" s="203">
        <v>3164</v>
      </c>
      <c r="E27" s="203">
        <v>5169</v>
      </c>
      <c r="F27" s="204">
        <v>63.369152970922869</v>
      </c>
    </row>
    <row r="28" spans="1:7" ht="15.6" customHeight="1" x14ac:dyDescent="0.25">
      <c r="A28" s="202" t="s">
        <v>177</v>
      </c>
      <c r="B28" s="203">
        <v>198367</v>
      </c>
      <c r="C28" s="203">
        <v>132155</v>
      </c>
      <c r="D28" s="203">
        <v>273147</v>
      </c>
      <c r="E28" s="203">
        <v>204906</v>
      </c>
      <c r="F28" s="204">
        <v>-24.98325077705411</v>
      </c>
    </row>
    <row r="29" spans="1:7" ht="15.6" customHeight="1" x14ac:dyDescent="0.25">
      <c r="A29" s="202" t="s">
        <v>178</v>
      </c>
      <c r="B29" s="203">
        <v>21998</v>
      </c>
      <c r="C29" s="203">
        <v>35169</v>
      </c>
      <c r="D29" s="203">
        <v>45999</v>
      </c>
      <c r="E29" s="203">
        <v>71322</v>
      </c>
      <c r="F29" s="204">
        <v>55.051196765147068</v>
      </c>
    </row>
    <row r="30" spans="1:7" ht="15.6" customHeight="1" x14ac:dyDescent="0.25">
      <c r="A30" s="202" t="s">
        <v>179</v>
      </c>
      <c r="B30" s="203">
        <v>0</v>
      </c>
      <c r="C30" s="203">
        <v>1344</v>
      </c>
      <c r="D30" s="203">
        <v>0</v>
      </c>
      <c r="E30" s="203">
        <v>1352</v>
      </c>
      <c r="F30" s="204" t="s">
        <v>151</v>
      </c>
    </row>
    <row r="31" spans="1:7" ht="15.6" customHeight="1" x14ac:dyDescent="0.25">
      <c r="A31" s="202" t="s">
        <v>180</v>
      </c>
      <c r="B31" s="203">
        <v>279193</v>
      </c>
      <c r="C31" s="203">
        <v>216235</v>
      </c>
      <c r="D31" s="203">
        <v>299467</v>
      </c>
      <c r="E31" s="203">
        <v>544533</v>
      </c>
      <c r="F31" s="204">
        <v>81.834058510620537</v>
      </c>
    </row>
    <row r="32" spans="1:7" ht="15.6" customHeight="1" x14ac:dyDescent="0.25">
      <c r="A32" s="202" t="s">
        <v>181</v>
      </c>
      <c r="B32" s="203">
        <v>2560793</v>
      </c>
      <c r="C32" s="203">
        <v>2065929</v>
      </c>
      <c r="D32" s="203">
        <v>5086697</v>
      </c>
      <c r="E32" s="203">
        <v>4317763</v>
      </c>
      <c r="F32" s="204">
        <v>-15.116567784556469</v>
      </c>
    </row>
    <row r="33" spans="1:6" ht="15.6" customHeight="1" x14ac:dyDescent="0.25">
      <c r="A33" s="202" t="s">
        <v>182</v>
      </c>
      <c r="B33" s="203">
        <v>25152</v>
      </c>
      <c r="C33" s="203">
        <v>49185</v>
      </c>
      <c r="D33" s="203">
        <v>56318</v>
      </c>
      <c r="E33" s="203">
        <v>78517</v>
      </c>
      <c r="F33" s="204">
        <v>39.41723782804786</v>
      </c>
    </row>
    <row r="34" spans="1:6" ht="15.6" customHeight="1" x14ac:dyDescent="0.25">
      <c r="A34" s="202" t="s">
        <v>183</v>
      </c>
      <c r="B34" s="203">
        <v>4306</v>
      </c>
      <c r="C34" s="203">
        <v>414</v>
      </c>
      <c r="D34" s="203">
        <v>6552</v>
      </c>
      <c r="E34" s="203">
        <v>414</v>
      </c>
      <c r="F34" s="204">
        <v>-93.681318681318686</v>
      </c>
    </row>
    <row r="35" spans="1:6" ht="15.6" customHeight="1" x14ac:dyDescent="0.25">
      <c r="A35" s="170" t="s">
        <v>153</v>
      </c>
      <c r="B35" s="90">
        <f>SUM(B7:B34)</f>
        <v>11473353</v>
      </c>
      <c r="C35" s="91">
        <f>SUM(C7:C34)</f>
        <v>11549714</v>
      </c>
      <c r="D35" s="192">
        <f>SUM(D7:D34)</f>
        <v>22892487</v>
      </c>
      <c r="E35" s="192">
        <f>SUM(E7:E34)</f>
        <v>22626635</v>
      </c>
      <c r="F35" s="191">
        <f>E35*100/D35-100</f>
        <v>-1.1613067640925152</v>
      </c>
    </row>
    <row r="36" spans="1:6" ht="15.6" customHeight="1" x14ac:dyDescent="0.25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4773D-C077-46DC-B980-22A7F6B34143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0</v>
      </c>
      <c r="C8" s="203">
        <v>3508</v>
      </c>
      <c r="D8" s="203">
        <v>5249</v>
      </c>
      <c r="E8" s="203">
        <v>12317</v>
      </c>
      <c r="F8" s="204">
        <v>134.65421985140031</v>
      </c>
      <c r="G8" s="20"/>
    </row>
    <row r="9" spans="1:14" ht="15.6" customHeight="1" x14ac:dyDescent="0.25">
      <c r="A9" s="202" t="s">
        <v>8</v>
      </c>
      <c r="B9" s="203">
        <v>2</v>
      </c>
      <c r="C9" s="203">
        <v>0</v>
      </c>
      <c r="D9" s="203">
        <v>17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3525963</v>
      </c>
      <c r="C11" s="203">
        <v>3291827</v>
      </c>
      <c r="D11" s="203">
        <v>7337328</v>
      </c>
      <c r="E11" s="203">
        <v>6570316</v>
      </c>
      <c r="F11" s="204">
        <v>-10.453560206113179</v>
      </c>
    </row>
    <row r="12" spans="1:14" ht="15.6" customHeight="1" x14ac:dyDescent="0.25">
      <c r="A12" s="202" t="s">
        <v>6</v>
      </c>
      <c r="B12" s="203">
        <v>16932</v>
      </c>
      <c r="C12" s="203">
        <v>19560</v>
      </c>
      <c r="D12" s="203">
        <v>33681</v>
      </c>
      <c r="E12" s="203">
        <v>36413</v>
      </c>
      <c r="F12" s="204">
        <v>8.1113981176330867</v>
      </c>
    </row>
    <row r="13" spans="1:14" ht="15.6" customHeight="1" x14ac:dyDescent="0.25">
      <c r="A13" s="202" t="s">
        <v>175</v>
      </c>
      <c r="B13" s="203">
        <v>5</v>
      </c>
      <c r="C13" s="203">
        <v>0</v>
      </c>
      <c r="D13" s="203">
        <v>10</v>
      </c>
      <c r="E13" s="203">
        <v>0</v>
      </c>
      <c r="F13" s="204">
        <v>-100</v>
      </c>
    </row>
    <row r="14" spans="1:14" ht="15.6" customHeight="1" x14ac:dyDescent="0.25">
      <c r="A14" s="202" t="s">
        <v>148</v>
      </c>
      <c r="B14" s="203">
        <v>1351428</v>
      </c>
      <c r="C14" s="203">
        <v>1730177</v>
      </c>
      <c r="D14" s="203">
        <v>2676010</v>
      </c>
      <c r="E14" s="203">
        <v>3270123</v>
      </c>
      <c r="F14" s="204">
        <v>22.201449172461992</v>
      </c>
    </row>
    <row r="15" spans="1:14" ht="15.6" customHeight="1" x14ac:dyDescent="0.25">
      <c r="A15" s="202" t="s">
        <v>145</v>
      </c>
      <c r="B15" s="203">
        <v>5311</v>
      </c>
      <c r="C15" s="203">
        <v>32921</v>
      </c>
      <c r="D15" s="203">
        <v>9309</v>
      </c>
      <c r="E15" s="203">
        <v>62577</v>
      </c>
      <c r="F15" s="204">
        <v>572.22043184015467</v>
      </c>
    </row>
    <row r="16" spans="1:14" ht="15.6" customHeight="1" x14ac:dyDescent="0.5">
      <c r="A16" s="202" t="s">
        <v>144</v>
      </c>
      <c r="B16" s="203">
        <v>0</v>
      </c>
      <c r="C16" s="203">
        <v>9090</v>
      </c>
      <c r="D16" s="203">
        <v>1445</v>
      </c>
      <c r="E16" s="203">
        <v>9090</v>
      </c>
      <c r="F16" s="204">
        <v>529.06574394463667</v>
      </c>
      <c r="G16" s="15"/>
    </row>
    <row r="17" spans="1:7" ht="15.6" customHeight="1" x14ac:dyDescent="0.35">
      <c r="A17" s="202" t="s">
        <v>150</v>
      </c>
      <c r="B17" s="203">
        <v>15339</v>
      </c>
      <c r="C17" s="203">
        <v>83820</v>
      </c>
      <c r="D17" s="203">
        <v>15624</v>
      </c>
      <c r="E17" s="203">
        <v>106140</v>
      </c>
      <c r="F17" s="204">
        <v>579.3394777265745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321</v>
      </c>
      <c r="C19" s="203">
        <v>28452</v>
      </c>
      <c r="D19" s="203">
        <v>627</v>
      </c>
      <c r="E19" s="203">
        <v>28452</v>
      </c>
      <c r="F19" s="204">
        <v>4437.7990430622012</v>
      </c>
    </row>
    <row r="20" spans="1:7" ht="15.6" customHeight="1" x14ac:dyDescent="0.25">
      <c r="A20" s="202" t="s">
        <v>142</v>
      </c>
      <c r="B20" s="203">
        <v>8</v>
      </c>
      <c r="C20" s="203">
        <v>382</v>
      </c>
      <c r="D20" s="203">
        <v>57</v>
      </c>
      <c r="E20" s="203">
        <v>400</v>
      </c>
      <c r="F20" s="204">
        <v>601.75438596491233</v>
      </c>
    </row>
    <row r="21" spans="1:7" ht="15.6" customHeight="1" x14ac:dyDescent="0.25">
      <c r="A21" s="202" t="s">
        <v>149</v>
      </c>
      <c r="B21" s="203">
        <v>8121</v>
      </c>
      <c r="C21" s="203">
        <v>27031</v>
      </c>
      <c r="D21" s="203">
        <v>18427</v>
      </c>
      <c r="E21" s="203">
        <v>49323</v>
      </c>
      <c r="F21" s="204">
        <v>167.66701036522491</v>
      </c>
    </row>
    <row r="22" spans="1:7" ht="15.6" customHeight="1" x14ac:dyDescent="0.25">
      <c r="A22" s="202" t="s">
        <v>146</v>
      </c>
      <c r="B22" s="203">
        <v>635100</v>
      </c>
      <c r="C22" s="203">
        <v>892916</v>
      </c>
      <c r="D22" s="203">
        <v>1745209</v>
      </c>
      <c r="E22" s="203">
        <v>1669734</v>
      </c>
      <c r="F22" s="204">
        <v>-4.32469692741671</v>
      </c>
    </row>
    <row r="23" spans="1:7" ht="15.6" customHeight="1" x14ac:dyDescent="0.25">
      <c r="A23" s="202" t="s">
        <v>165</v>
      </c>
      <c r="B23" s="203">
        <v>165597</v>
      </c>
      <c r="C23" s="203">
        <v>365927</v>
      </c>
      <c r="D23" s="203">
        <v>399581</v>
      </c>
      <c r="E23" s="203">
        <v>733040</v>
      </c>
      <c r="F23" s="204">
        <v>83.452166144035886</v>
      </c>
    </row>
    <row r="24" spans="1:7" ht="15.6" customHeight="1" x14ac:dyDescent="0.25">
      <c r="A24" s="202" t="s">
        <v>141</v>
      </c>
      <c r="B24" s="203">
        <v>28</v>
      </c>
      <c r="C24" s="203">
        <v>419</v>
      </c>
      <c r="D24" s="203">
        <v>28</v>
      </c>
      <c r="E24" s="203">
        <v>829</v>
      </c>
      <c r="F24" s="204">
        <v>2860.7142857142858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197650</v>
      </c>
      <c r="C28" s="203">
        <v>114294</v>
      </c>
      <c r="D28" s="203">
        <v>269199</v>
      </c>
      <c r="E28" s="203">
        <v>181477</v>
      </c>
      <c r="F28" s="204">
        <v>-32.58630232653168</v>
      </c>
    </row>
    <row r="29" spans="1:7" ht="15.6" customHeight="1" x14ac:dyDescent="0.25">
      <c r="A29" s="202" t="s">
        <v>178</v>
      </c>
      <c r="B29" s="203">
        <v>21912</v>
      </c>
      <c r="C29" s="203">
        <v>34441</v>
      </c>
      <c r="D29" s="203">
        <v>45460</v>
      </c>
      <c r="E29" s="203">
        <v>70594</v>
      </c>
      <c r="F29" s="204">
        <v>55.288165420149603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8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198</v>
      </c>
      <c r="D31" s="203">
        <v>0</v>
      </c>
      <c r="E31" s="203">
        <v>198</v>
      </c>
      <c r="F31" s="204" t="s">
        <v>151</v>
      </c>
    </row>
    <row r="32" spans="1:7" ht="15.6" customHeight="1" x14ac:dyDescent="0.25">
      <c r="A32" s="202" t="s">
        <v>181</v>
      </c>
      <c r="B32" s="203">
        <v>2522050</v>
      </c>
      <c r="C32" s="203">
        <v>2026624</v>
      </c>
      <c r="D32" s="203">
        <v>4996843</v>
      </c>
      <c r="E32" s="203">
        <v>4249623</v>
      </c>
      <c r="F32" s="204">
        <v>-14.95384185574772</v>
      </c>
    </row>
    <row r="33" spans="1:6" ht="15.6" customHeight="1" x14ac:dyDescent="0.25">
      <c r="A33" s="202" t="s">
        <v>182</v>
      </c>
      <c r="B33" s="203">
        <v>16707</v>
      </c>
      <c r="C33" s="203">
        <v>36424</v>
      </c>
      <c r="D33" s="203">
        <v>37877</v>
      </c>
      <c r="E33" s="203">
        <v>56130</v>
      </c>
      <c r="F33" s="204">
        <v>48.19019457718403</v>
      </c>
    </row>
    <row r="34" spans="1:6" ht="15.6" customHeight="1" x14ac:dyDescent="0.25">
      <c r="A34" s="202" t="s">
        <v>183</v>
      </c>
      <c r="B34" s="203">
        <v>0</v>
      </c>
      <c r="C34" s="203">
        <v>414</v>
      </c>
      <c r="D34" s="203">
        <v>0</v>
      </c>
      <c r="E34" s="203">
        <v>414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8482474</v>
      </c>
      <c r="C35" s="91">
        <f>SUM(C7:C34)</f>
        <v>8698425</v>
      </c>
      <c r="D35" s="90">
        <f>SUM(D7:D34)</f>
        <v>17591981</v>
      </c>
      <c r="E35" s="92">
        <f>SUM(E7:E34)</f>
        <v>17107198</v>
      </c>
      <c r="F35" s="154">
        <f>E35*100/D35-100</f>
        <v>-2.7557044314679473</v>
      </c>
    </row>
    <row r="36" spans="1:6" ht="15.6" customHeight="1" x14ac:dyDescent="0.25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4150F-659C-423F-9F6D-07437916A97D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8078</v>
      </c>
      <c r="C8" s="203">
        <v>6651</v>
      </c>
      <c r="D8" s="203">
        <v>12460</v>
      </c>
      <c r="E8" s="203">
        <v>11542</v>
      </c>
      <c r="F8" s="204">
        <v>-7.3675762439807357</v>
      </c>
      <c r="G8" s="20"/>
    </row>
    <row r="9" spans="1:14" ht="15.6" customHeight="1" x14ac:dyDescent="0.25">
      <c r="A9" s="202" t="s">
        <v>8</v>
      </c>
      <c r="B9" s="203">
        <v>78616</v>
      </c>
      <c r="C9" s="203">
        <v>118022</v>
      </c>
      <c r="D9" s="203">
        <v>165306</v>
      </c>
      <c r="E9" s="203">
        <v>198370</v>
      </c>
      <c r="F9" s="204">
        <v>20.001693828415181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1139972</v>
      </c>
      <c r="C11" s="203">
        <v>1143140</v>
      </c>
      <c r="D11" s="203">
        <v>2254510</v>
      </c>
      <c r="E11" s="203">
        <v>2140439</v>
      </c>
      <c r="F11" s="204">
        <v>-5.0596803740058789</v>
      </c>
    </row>
    <row r="12" spans="1:14" ht="15.6" customHeight="1" x14ac:dyDescent="0.25">
      <c r="A12" s="202" t="s">
        <v>6</v>
      </c>
      <c r="B12" s="203">
        <v>79989</v>
      </c>
      <c r="C12" s="203">
        <v>75212</v>
      </c>
      <c r="D12" s="203">
        <v>165205</v>
      </c>
      <c r="E12" s="203">
        <v>159177</v>
      </c>
      <c r="F12" s="204">
        <v>-3.6487999757876541</v>
      </c>
    </row>
    <row r="13" spans="1:14" ht="15.6" customHeight="1" x14ac:dyDescent="0.25">
      <c r="A13" s="202" t="s">
        <v>175</v>
      </c>
      <c r="B13" s="203">
        <v>1154613</v>
      </c>
      <c r="C13" s="203">
        <v>1107255</v>
      </c>
      <c r="D13" s="203">
        <v>2213267</v>
      </c>
      <c r="E13" s="203">
        <v>2078487</v>
      </c>
      <c r="F13" s="204">
        <v>-6.0896403371125132</v>
      </c>
    </row>
    <row r="14" spans="1:14" ht="15.6" customHeight="1" x14ac:dyDescent="0.25">
      <c r="A14" s="202" t="s">
        <v>148</v>
      </c>
      <c r="B14" s="203">
        <v>911024</v>
      </c>
      <c r="C14" s="203">
        <v>899272</v>
      </c>
      <c r="D14" s="203">
        <v>1737337</v>
      </c>
      <c r="E14" s="203">
        <v>1672531</v>
      </c>
      <c r="F14" s="204">
        <v>-3.7301916669017028</v>
      </c>
    </row>
    <row r="15" spans="1:14" ht="15.6" customHeight="1" x14ac:dyDescent="0.25">
      <c r="A15" s="202" t="s">
        <v>145</v>
      </c>
      <c r="B15" s="203">
        <v>105739</v>
      </c>
      <c r="C15" s="203">
        <v>73667</v>
      </c>
      <c r="D15" s="203">
        <v>194871</v>
      </c>
      <c r="E15" s="203">
        <v>141371</v>
      </c>
      <c r="F15" s="204">
        <v>-27.454059352084201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46558</v>
      </c>
      <c r="C18" s="203">
        <v>47726</v>
      </c>
      <c r="D18" s="203">
        <v>96809</v>
      </c>
      <c r="E18" s="203">
        <v>88881</v>
      </c>
      <c r="F18" s="204">
        <v>-8.1893212407937312</v>
      </c>
    </row>
    <row r="19" spans="1:7" ht="15.6" customHeight="1" x14ac:dyDescent="0.25">
      <c r="A19" s="202" t="s">
        <v>143</v>
      </c>
      <c r="B19" s="203">
        <v>556</v>
      </c>
      <c r="C19" s="203">
        <v>3613</v>
      </c>
      <c r="D19" s="203">
        <v>3743</v>
      </c>
      <c r="E19" s="203">
        <v>4056</v>
      </c>
      <c r="F19" s="204">
        <v>8.3622762489981284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50228</v>
      </c>
      <c r="C21" s="203">
        <v>51097</v>
      </c>
      <c r="D21" s="203">
        <v>95200</v>
      </c>
      <c r="E21" s="203">
        <v>97894</v>
      </c>
      <c r="F21" s="204">
        <v>2.8298319327731041</v>
      </c>
    </row>
    <row r="22" spans="1:7" ht="15.6" customHeight="1" x14ac:dyDescent="0.25">
      <c r="A22" s="202" t="s">
        <v>146</v>
      </c>
      <c r="B22" s="203">
        <v>433202</v>
      </c>
      <c r="C22" s="203">
        <v>485949</v>
      </c>
      <c r="D22" s="203">
        <v>920437</v>
      </c>
      <c r="E22" s="203">
        <v>963165</v>
      </c>
      <c r="F22" s="204">
        <v>4.6421428082530412</v>
      </c>
    </row>
    <row r="23" spans="1:7" ht="15.6" customHeight="1" x14ac:dyDescent="0.25">
      <c r="A23" s="202" t="s">
        <v>165</v>
      </c>
      <c r="B23" s="203">
        <v>33437</v>
      </c>
      <c r="C23" s="203">
        <v>35437</v>
      </c>
      <c r="D23" s="203">
        <v>68996</v>
      </c>
      <c r="E23" s="203">
        <v>74573</v>
      </c>
      <c r="F23" s="204">
        <v>8.0830772798423141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37783</v>
      </c>
      <c r="C25" s="203">
        <v>35731</v>
      </c>
      <c r="D25" s="203">
        <v>77477</v>
      </c>
      <c r="E25" s="203">
        <v>71364</v>
      </c>
      <c r="F25" s="204">
        <v>-7.8900835086541861</v>
      </c>
    </row>
    <row r="26" spans="1:7" ht="15.6" customHeight="1" x14ac:dyDescent="0.25">
      <c r="A26" s="202" t="s">
        <v>152</v>
      </c>
      <c r="B26" s="203">
        <v>57027</v>
      </c>
      <c r="C26" s="203">
        <v>3698</v>
      </c>
      <c r="D26" s="203">
        <v>113896</v>
      </c>
      <c r="E26" s="203">
        <v>7419</v>
      </c>
      <c r="F26" s="204">
        <v>-93.486162815199833</v>
      </c>
    </row>
    <row r="27" spans="1:7" ht="15.6" customHeight="1" x14ac:dyDescent="0.25">
      <c r="A27" s="202" t="s">
        <v>173</v>
      </c>
      <c r="B27" s="203">
        <v>40911</v>
      </c>
      <c r="C27" s="203">
        <v>38743</v>
      </c>
      <c r="D27" s="203">
        <v>75384</v>
      </c>
      <c r="E27" s="203">
        <v>72877</v>
      </c>
      <c r="F27" s="204">
        <v>-3.3256393929746371</v>
      </c>
    </row>
    <row r="28" spans="1:7" ht="15.6" customHeight="1" x14ac:dyDescent="0.25">
      <c r="A28" s="202" t="s">
        <v>177</v>
      </c>
      <c r="B28" s="203">
        <v>365724</v>
      </c>
      <c r="C28" s="203">
        <v>358375</v>
      </c>
      <c r="D28" s="203">
        <v>805618</v>
      </c>
      <c r="E28" s="203">
        <v>736067</v>
      </c>
      <c r="F28" s="204">
        <v>-8.6332480158089879</v>
      </c>
    </row>
    <row r="29" spans="1:7" ht="15.6" customHeight="1" x14ac:dyDescent="0.25">
      <c r="A29" s="202" t="s">
        <v>178</v>
      </c>
      <c r="B29" s="203">
        <v>193093</v>
      </c>
      <c r="C29" s="203">
        <v>184368</v>
      </c>
      <c r="D29" s="203">
        <v>316695</v>
      </c>
      <c r="E29" s="203">
        <v>292999</v>
      </c>
      <c r="F29" s="204">
        <v>-7.4822779014509271</v>
      </c>
    </row>
    <row r="30" spans="1:7" ht="15.6" customHeight="1" x14ac:dyDescent="0.25">
      <c r="A30" s="202" t="s">
        <v>179</v>
      </c>
      <c r="B30" s="203">
        <v>14690</v>
      </c>
      <c r="C30" s="203">
        <v>6268</v>
      </c>
      <c r="D30" s="203">
        <v>29119</v>
      </c>
      <c r="E30" s="203">
        <v>20874</v>
      </c>
      <c r="F30" s="204">
        <v>-28.314845976853601</v>
      </c>
    </row>
    <row r="31" spans="1:7" ht="15.6" customHeight="1" x14ac:dyDescent="0.25">
      <c r="A31" s="202" t="s">
        <v>180</v>
      </c>
      <c r="B31" s="203">
        <v>35772</v>
      </c>
      <c r="C31" s="203">
        <v>21385</v>
      </c>
      <c r="D31" s="203">
        <v>64745</v>
      </c>
      <c r="E31" s="203">
        <v>51504</v>
      </c>
      <c r="F31" s="204">
        <v>-20.451000077226041</v>
      </c>
    </row>
    <row r="32" spans="1:7" ht="15.6" customHeight="1" x14ac:dyDescent="0.25">
      <c r="A32" s="202" t="s">
        <v>181</v>
      </c>
      <c r="B32" s="203">
        <v>1116607</v>
      </c>
      <c r="C32" s="203">
        <v>1068912</v>
      </c>
      <c r="D32" s="203">
        <v>2165458</v>
      </c>
      <c r="E32" s="203">
        <v>2013161</v>
      </c>
      <c r="F32" s="204">
        <v>-7.0330156484217241</v>
      </c>
    </row>
    <row r="33" spans="1:6" ht="15.6" customHeight="1" x14ac:dyDescent="0.25">
      <c r="A33" s="202" t="s">
        <v>182</v>
      </c>
      <c r="B33" s="203">
        <v>118104</v>
      </c>
      <c r="C33" s="203">
        <v>112479</v>
      </c>
      <c r="D33" s="203">
        <v>198324</v>
      </c>
      <c r="E33" s="203">
        <v>195553</v>
      </c>
      <c r="F33" s="204">
        <v>-1.3972086081361821</v>
      </c>
    </row>
    <row r="34" spans="1:6" ht="15.6" customHeight="1" x14ac:dyDescent="0.25">
      <c r="A34" s="202" t="s">
        <v>183</v>
      </c>
      <c r="B34" s="203">
        <v>0</v>
      </c>
      <c r="C34" s="203">
        <v>35524</v>
      </c>
      <c r="D34" s="203">
        <v>0</v>
      </c>
      <c r="E34" s="203">
        <v>59123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6021723</v>
      </c>
      <c r="C35" s="91">
        <f>SUM(C7:C34)</f>
        <v>5912524</v>
      </c>
      <c r="D35" s="90">
        <f>SUM(D7:D34)</f>
        <v>11774857</v>
      </c>
      <c r="E35" s="92">
        <f>SUM(E7:E34)</f>
        <v>11151427</v>
      </c>
      <c r="F35" s="154">
        <f>E35*100/D35-100</f>
        <v>-5.2945865924316564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4E6A-30DC-43DC-BC62-0CFC48BE38E4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134</v>
      </c>
      <c r="C8" s="203">
        <v>138</v>
      </c>
      <c r="D8" s="203">
        <v>176</v>
      </c>
      <c r="E8" s="203">
        <v>252</v>
      </c>
      <c r="F8" s="204">
        <v>43.181818181818187</v>
      </c>
      <c r="G8" s="20"/>
    </row>
    <row r="9" spans="1:14" ht="15.6" customHeight="1" x14ac:dyDescent="0.25">
      <c r="A9" s="202" t="s">
        <v>8</v>
      </c>
      <c r="B9" s="203">
        <v>4210</v>
      </c>
      <c r="C9" s="203">
        <v>5659</v>
      </c>
      <c r="D9" s="203">
        <v>8717</v>
      </c>
      <c r="E9" s="203">
        <v>9646</v>
      </c>
      <c r="F9" s="204">
        <v>10.65733623953194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47288</v>
      </c>
      <c r="C11" s="203">
        <v>47180</v>
      </c>
      <c r="D11" s="203">
        <v>93139</v>
      </c>
      <c r="E11" s="203">
        <v>88070</v>
      </c>
      <c r="F11" s="204">
        <v>-5.4424032897067889</v>
      </c>
    </row>
    <row r="12" spans="1:14" ht="15.6" customHeight="1" x14ac:dyDescent="0.25">
      <c r="A12" s="202" t="s">
        <v>6</v>
      </c>
      <c r="B12" s="203">
        <v>2920</v>
      </c>
      <c r="C12" s="203">
        <v>2882</v>
      </c>
      <c r="D12" s="203">
        <v>5868</v>
      </c>
      <c r="E12" s="203">
        <v>5999</v>
      </c>
      <c r="F12" s="204">
        <v>2.2324471710974758</v>
      </c>
    </row>
    <row r="13" spans="1:14" ht="15.6" customHeight="1" x14ac:dyDescent="0.25">
      <c r="A13" s="202" t="s">
        <v>175</v>
      </c>
      <c r="B13" s="203">
        <v>51670</v>
      </c>
      <c r="C13" s="203">
        <v>51952</v>
      </c>
      <c r="D13" s="203">
        <v>100061</v>
      </c>
      <c r="E13" s="203">
        <v>96300</v>
      </c>
      <c r="F13" s="204">
        <v>-3.7587071886149479</v>
      </c>
    </row>
    <row r="14" spans="1:14" ht="15.6" customHeight="1" x14ac:dyDescent="0.25">
      <c r="A14" s="202" t="s">
        <v>148</v>
      </c>
      <c r="B14" s="203">
        <v>31681</v>
      </c>
      <c r="C14" s="203">
        <v>32615</v>
      </c>
      <c r="D14" s="203">
        <v>61350</v>
      </c>
      <c r="E14" s="203">
        <v>60785</v>
      </c>
      <c r="F14" s="204">
        <v>-0.92094539527302288</v>
      </c>
    </row>
    <row r="15" spans="1:14" ht="15.6" customHeight="1" x14ac:dyDescent="0.25">
      <c r="A15" s="202" t="s">
        <v>145</v>
      </c>
      <c r="B15" s="203">
        <v>4025</v>
      </c>
      <c r="C15" s="203">
        <v>2603</v>
      </c>
      <c r="D15" s="203">
        <v>7362</v>
      </c>
      <c r="E15" s="203">
        <v>5060</v>
      </c>
      <c r="F15" s="204">
        <v>-31.268676989948389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2803</v>
      </c>
      <c r="C18" s="203">
        <v>2658</v>
      </c>
      <c r="D18" s="203">
        <v>5543</v>
      </c>
      <c r="E18" s="203">
        <v>4815</v>
      </c>
      <c r="F18" s="204">
        <v>-13.1336821215948</v>
      </c>
    </row>
    <row r="19" spans="1:7" ht="15.6" customHeight="1" x14ac:dyDescent="0.25">
      <c r="A19" s="202" t="s">
        <v>143</v>
      </c>
      <c r="B19" s="203">
        <v>0</v>
      </c>
      <c r="C19" s="203">
        <v>9</v>
      </c>
      <c r="D19" s="203">
        <v>0</v>
      </c>
      <c r="E19" s="203">
        <v>11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2637</v>
      </c>
      <c r="C21" s="203">
        <v>2527</v>
      </c>
      <c r="D21" s="203">
        <v>4883</v>
      </c>
      <c r="E21" s="203">
        <v>4917</v>
      </c>
      <c r="F21" s="204">
        <v>0.69629326233872746</v>
      </c>
    </row>
    <row r="22" spans="1:7" ht="15.6" customHeight="1" x14ac:dyDescent="0.25">
      <c r="A22" s="202" t="s">
        <v>146</v>
      </c>
      <c r="B22" s="203">
        <v>27252</v>
      </c>
      <c r="C22" s="203">
        <v>27243</v>
      </c>
      <c r="D22" s="203">
        <v>56581</v>
      </c>
      <c r="E22" s="203">
        <v>55726</v>
      </c>
      <c r="F22" s="204">
        <v>-1.5111079691062339</v>
      </c>
    </row>
    <row r="23" spans="1:7" ht="15.6" customHeight="1" x14ac:dyDescent="0.25">
      <c r="A23" s="202" t="s">
        <v>165</v>
      </c>
      <c r="B23" s="203">
        <v>1628</v>
      </c>
      <c r="C23" s="203">
        <v>1639</v>
      </c>
      <c r="D23" s="203">
        <v>3664</v>
      </c>
      <c r="E23" s="203">
        <v>3257</v>
      </c>
      <c r="F23" s="204">
        <v>-11.108078602620081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2453</v>
      </c>
      <c r="C25" s="203">
        <v>2228</v>
      </c>
      <c r="D25" s="203">
        <v>4958</v>
      </c>
      <c r="E25" s="203">
        <v>4383</v>
      </c>
      <c r="F25" s="204">
        <v>-11.597418313836229</v>
      </c>
    </row>
    <row r="26" spans="1:7" ht="15.6" customHeight="1" x14ac:dyDescent="0.25">
      <c r="A26" s="202" t="s">
        <v>152</v>
      </c>
      <c r="B26" s="203">
        <v>2381</v>
      </c>
      <c r="C26" s="203">
        <v>278</v>
      </c>
      <c r="D26" s="203">
        <v>4621</v>
      </c>
      <c r="E26" s="203">
        <v>532</v>
      </c>
      <c r="F26" s="204">
        <v>-88.487340402510284</v>
      </c>
    </row>
    <row r="27" spans="1:7" ht="15.6" customHeight="1" x14ac:dyDescent="0.25">
      <c r="A27" s="202" t="s">
        <v>173</v>
      </c>
      <c r="B27" s="203">
        <v>181</v>
      </c>
      <c r="C27" s="203">
        <v>276</v>
      </c>
      <c r="D27" s="203">
        <v>443</v>
      </c>
      <c r="E27" s="203">
        <v>493</v>
      </c>
      <c r="F27" s="204">
        <v>11.28668171557563</v>
      </c>
    </row>
    <row r="28" spans="1:7" ht="15.6" customHeight="1" x14ac:dyDescent="0.25">
      <c r="A28" s="202" t="s">
        <v>177</v>
      </c>
      <c r="B28" s="203">
        <v>23500</v>
      </c>
      <c r="C28" s="203">
        <v>23145</v>
      </c>
      <c r="D28" s="203">
        <v>48974</v>
      </c>
      <c r="E28" s="203">
        <v>47390</v>
      </c>
      <c r="F28" s="204">
        <v>-3.2343692571568572</v>
      </c>
    </row>
    <row r="29" spans="1:7" ht="15.6" customHeight="1" x14ac:dyDescent="0.25">
      <c r="A29" s="202" t="s">
        <v>178</v>
      </c>
      <c r="B29" s="203">
        <v>4017</v>
      </c>
      <c r="C29" s="203">
        <v>4009</v>
      </c>
      <c r="D29" s="203">
        <v>7064</v>
      </c>
      <c r="E29" s="203">
        <v>6479</v>
      </c>
      <c r="F29" s="204">
        <v>-8.2814269535673901</v>
      </c>
    </row>
    <row r="30" spans="1:7" ht="15.6" customHeight="1" x14ac:dyDescent="0.25">
      <c r="A30" s="202" t="s">
        <v>179</v>
      </c>
      <c r="B30" s="203">
        <v>762</v>
      </c>
      <c r="C30" s="203">
        <v>364</v>
      </c>
      <c r="D30" s="203">
        <v>1489</v>
      </c>
      <c r="E30" s="203">
        <v>1079</v>
      </c>
      <c r="F30" s="204">
        <v>-27.535258562793832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41925</v>
      </c>
      <c r="C32" s="203">
        <v>38890</v>
      </c>
      <c r="D32" s="203">
        <v>80737</v>
      </c>
      <c r="E32" s="203">
        <v>73753</v>
      </c>
      <c r="F32" s="204">
        <v>-8.6503090280788228</v>
      </c>
    </row>
    <row r="33" spans="1:6" ht="15.6" customHeight="1" x14ac:dyDescent="0.25">
      <c r="A33" s="202" t="s">
        <v>182</v>
      </c>
      <c r="B33" s="203">
        <v>1483</v>
      </c>
      <c r="C33" s="203">
        <v>1409</v>
      </c>
      <c r="D33" s="203">
        <v>2787</v>
      </c>
      <c r="E33" s="203">
        <v>2540</v>
      </c>
      <c r="F33" s="204">
        <v>-8.8625762468604279</v>
      </c>
    </row>
    <row r="34" spans="1:6" ht="15.6" customHeight="1" x14ac:dyDescent="0.25">
      <c r="A34" s="202" t="s">
        <v>183</v>
      </c>
      <c r="B34" s="203">
        <v>0</v>
      </c>
      <c r="C34" s="203">
        <v>1092</v>
      </c>
      <c r="D34" s="203">
        <v>0</v>
      </c>
      <c r="E34" s="203">
        <v>1838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252950</v>
      </c>
      <c r="C35" s="91">
        <f>SUM(C7:C34)</f>
        <v>248796</v>
      </c>
      <c r="D35" s="192">
        <f>SUM(D7:D34)</f>
        <v>498417</v>
      </c>
      <c r="E35" s="192">
        <f>SUM(E7:E34)</f>
        <v>473325</v>
      </c>
      <c r="F35" s="154">
        <f>E35*100/D35-100</f>
        <v>-5.0343387163760411</v>
      </c>
    </row>
    <row r="36" spans="1:6" ht="15.6" customHeight="1" x14ac:dyDescent="0.25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5F459-0F05-4A45-B074-E2EE1A384818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19"/>
      <c r="H1" s="14"/>
      <c r="I1" s="14"/>
      <c r="J1" s="14"/>
      <c r="K1" s="14"/>
      <c r="L1" s="14"/>
      <c r="M1" s="14"/>
    </row>
    <row r="2" spans="2:13" ht="18.75" x14ac:dyDescent="0.3">
      <c r="H2" s="13"/>
      <c r="I2" s="13"/>
      <c r="J2" s="13"/>
      <c r="K2" s="13"/>
      <c r="L2" s="13"/>
      <c r="M2" s="13"/>
    </row>
    <row r="5" spans="2:13" ht="15.75" x14ac:dyDescent="0.25">
      <c r="F5" s="25"/>
    </row>
    <row r="7" spans="2:13" ht="15.75" x14ac:dyDescent="0.25">
      <c r="B7" s="23"/>
      <c r="C7" s="23"/>
    </row>
    <row r="8" spans="2:13" ht="15.75" x14ac:dyDescent="0.25">
      <c r="B8" s="23"/>
      <c r="C8" s="23"/>
    </row>
    <row r="9" spans="2:13" ht="15.75" x14ac:dyDescent="0.25">
      <c r="B9" s="23"/>
      <c r="C9" s="23"/>
    </row>
    <row r="10" spans="2:13" ht="15.75" x14ac:dyDescent="0.25">
      <c r="B10" s="24"/>
      <c r="C10" s="24"/>
    </row>
    <row r="11" spans="2:13" ht="15.75" x14ac:dyDescent="0.25">
      <c r="B11" s="23"/>
      <c r="C11" s="23"/>
    </row>
    <row r="12" spans="2:13" ht="15.75" x14ac:dyDescent="0.25">
      <c r="B12" s="23"/>
      <c r="C12" s="23"/>
    </row>
    <row r="13" spans="2:13" ht="15.75" x14ac:dyDescent="0.25">
      <c r="B13" s="23"/>
      <c r="C13" s="23"/>
    </row>
    <row r="14" spans="2:13" ht="15.75" x14ac:dyDescent="0.25">
      <c r="B14" s="24"/>
      <c r="C14" s="24"/>
    </row>
    <row r="15" spans="2:13" ht="17.45" customHeight="1" x14ac:dyDescent="0.25">
      <c r="B15" s="23"/>
      <c r="C15" s="23"/>
    </row>
    <row r="16" spans="2:13" ht="16.149999999999999" customHeight="1" x14ac:dyDescent="0.5">
      <c r="B16" s="23"/>
      <c r="C16" s="26"/>
      <c r="G16" s="15"/>
    </row>
    <row r="17" spans="2:13" ht="17.45" customHeight="1" x14ac:dyDescent="0.35">
      <c r="B17" s="24"/>
      <c r="C17" s="24"/>
      <c r="G17" s="16"/>
    </row>
    <row r="18" spans="2:13" ht="15.75" x14ac:dyDescent="0.25">
      <c r="B18" s="23"/>
      <c r="C18" s="23"/>
    </row>
    <row r="19" spans="2:13" ht="15.75" x14ac:dyDescent="0.25">
      <c r="B19" s="23"/>
      <c r="C19" s="23"/>
    </row>
    <row r="20" spans="2:13" ht="15.75" x14ac:dyDescent="0.25">
      <c r="B20" s="24"/>
      <c r="C20" s="24"/>
    </row>
    <row r="21" spans="2:13" ht="15.75" x14ac:dyDescent="0.25">
      <c r="B21" s="23"/>
      <c r="C21" s="23"/>
    </row>
    <row r="22" spans="2:13" ht="15.75" x14ac:dyDescent="0.25">
      <c r="B22" s="24"/>
      <c r="C22" s="24"/>
    </row>
    <row r="23" spans="2:13" ht="15.75" x14ac:dyDescent="0.25">
      <c r="B23" s="23"/>
      <c r="C23" s="23"/>
    </row>
    <row r="24" spans="2:13" ht="15.75" x14ac:dyDescent="0.25">
      <c r="B24" s="24"/>
      <c r="C24" s="24"/>
    </row>
    <row r="25" spans="2:13" ht="15.75" x14ac:dyDescent="0.25">
      <c r="B25" s="24"/>
      <c r="C25" s="24"/>
    </row>
    <row r="26" spans="2:13" ht="15.75" x14ac:dyDescent="0.25">
      <c r="B26" s="24"/>
      <c r="C26" s="24"/>
    </row>
    <row r="27" spans="2:13" ht="15.75" x14ac:dyDescent="0.25">
      <c r="B27" s="24"/>
      <c r="C27" s="24"/>
    </row>
    <row r="28" spans="2:13" ht="15.75" x14ac:dyDescent="0.25">
      <c r="B28" s="23"/>
      <c r="C28" s="23"/>
    </row>
    <row r="29" spans="2:13" ht="15.75" x14ac:dyDescent="0.25">
      <c r="B29" s="24"/>
      <c r="C29" s="24"/>
      <c r="M29" s="22"/>
    </row>
    <row r="30" spans="2:13" ht="15.75" x14ac:dyDescent="0.25">
      <c r="B30" s="23"/>
      <c r="C30" s="23"/>
    </row>
    <row r="31" spans="2:13" ht="15.75" x14ac:dyDescent="0.25">
      <c r="B31" s="23"/>
      <c r="C31" s="23"/>
    </row>
    <row r="32" spans="2:13" ht="15.75" x14ac:dyDescent="0.25">
      <c r="B32" s="23"/>
      <c r="C32" s="23"/>
    </row>
    <row r="33" spans="2:3" ht="15.75" x14ac:dyDescent="0.25">
      <c r="B33" s="24"/>
      <c r="C33" s="24"/>
    </row>
    <row r="34" spans="2:3" ht="15.75" x14ac:dyDescent="0.25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A8214-E071-4C5B-B1F8-DF3A4295D007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 x14ac:dyDescent="0.25">
      <c r="A8" s="202" t="s">
        <v>11</v>
      </c>
      <c r="B8" s="203">
        <v>16528</v>
      </c>
      <c r="C8" s="203">
        <v>17963</v>
      </c>
      <c r="D8" s="203">
        <v>32223.25</v>
      </c>
      <c r="E8" s="203">
        <v>30992.75</v>
      </c>
      <c r="F8" s="204">
        <v>-3.8186713010016011</v>
      </c>
      <c r="G8" s="20"/>
    </row>
    <row r="9" spans="1:14" ht="15.6" customHeight="1" x14ac:dyDescent="0.25">
      <c r="A9" s="202" t="s">
        <v>8</v>
      </c>
      <c r="B9" s="203">
        <v>1407</v>
      </c>
      <c r="C9" s="203">
        <v>1065</v>
      </c>
      <c r="D9" s="203">
        <v>3287</v>
      </c>
      <c r="E9" s="203">
        <v>2282</v>
      </c>
      <c r="F9" s="204">
        <v>-30.5749923942805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4</v>
      </c>
      <c r="D10" s="203">
        <v>0</v>
      </c>
      <c r="E10" s="203">
        <v>8</v>
      </c>
      <c r="F10" s="204" t="s">
        <v>151</v>
      </c>
    </row>
    <row r="11" spans="1:14" ht="15.6" customHeight="1" x14ac:dyDescent="0.25">
      <c r="A11" s="202" t="s">
        <v>9</v>
      </c>
      <c r="B11" s="203">
        <v>334819</v>
      </c>
      <c r="C11" s="203">
        <v>351057</v>
      </c>
      <c r="D11" s="203">
        <v>691780</v>
      </c>
      <c r="E11" s="203">
        <v>690709</v>
      </c>
      <c r="F11" s="204">
        <v>-0.15481800572436549</v>
      </c>
    </row>
    <row r="12" spans="1:14" ht="15.6" customHeight="1" x14ac:dyDescent="0.25">
      <c r="A12" s="202" t="s">
        <v>6</v>
      </c>
      <c r="B12" s="203">
        <v>17618.75</v>
      </c>
      <c r="C12" s="203">
        <v>16928.25</v>
      </c>
      <c r="D12" s="203">
        <v>35411.75</v>
      </c>
      <c r="E12" s="203">
        <v>32068.75</v>
      </c>
      <c r="F12" s="204">
        <v>-9.4403693689241521</v>
      </c>
    </row>
    <row r="13" spans="1:14" ht="15.6" customHeight="1" x14ac:dyDescent="0.25">
      <c r="A13" s="202" t="s">
        <v>175</v>
      </c>
      <c r="B13" s="203">
        <v>6038</v>
      </c>
      <c r="C13" s="203">
        <v>5525</v>
      </c>
      <c r="D13" s="203">
        <v>12244</v>
      </c>
      <c r="E13" s="203">
        <v>11238</v>
      </c>
      <c r="F13" s="204">
        <v>-8.2162691930741545</v>
      </c>
    </row>
    <row r="14" spans="1:14" ht="15.6" customHeight="1" x14ac:dyDescent="0.25">
      <c r="A14" s="202" t="s">
        <v>148</v>
      </c>
      <c r="B14" s="203">
        <v>306903.5</v>
      </c>
      <c r="C14" s="203">
        <v>314137.5</v>
      </c>
      <c r="D14" s="203">
        <v>599111</v>
      </c>
      <c r="E14" s="203">
        <v>620508</v>
      </c>
      <c r="F14" s="204">
        <v>3.5714583774959872</v>
      </c>
    </row>
    <row r="15" spans="1:14" ht="15.6" customHeight="1" x14ac:dyDescent="0.25">
      <c r="A15" s="202" t="s">
        <v>145</v>
      </c>
      <c r="B15" s="203">
        <v>35567.25</v>
      </c>
      <c r="C15" s="203">
        <v>33346.25</v>
      </c>
      <c r="D15" s="203">
        <v>66090.25</v>
      </c>
      <c r="E15" s="203">
        <v>61327.25</v>
      </c>
      <c r="F15" s="204">
        <v>-7.206811897367615</v>
      </c>
    </row>
    <row r="16" spans="1:14" ht="15.6" customHeight="1" x14ac:dyDescent="0.5">
      <c r="A16" s="202" t="s">
        <v>144</v>
      </c>
      <c r="B16" s="203">
        <v>2930</v>
      </c>
      <c r="C16" s="203">
        <v>3037</v>
      </c>
      <c r="D16" s="203">
        <v>7129</v>
      </c>
      <c r="E16" s="203">
        <v>4585</v>
      </c>
      <c r="F16" s="204">
        <v>-35.685229344929169</v>
      </c>
      <c r="G16" s="15"/>
    </row>
    <row r="17" spans="1:7" ht="15.6" customHeight="1" x14ac:dyDescent="0.35">
      <c r="A17" s="202" t="s">
        <v>150</v>
      </c>
      <c r="B17" s="203">
        <v>7172.5</v>
      </c>
      <c r="C17" s="203">
        <v>13602.5</v>
      </c>
      <c r="D17" s="203">
        <v>14487</v>
      </c>
      <c r="E17" s="203">
        <v>21119.75</v>
      </c>
      <c r="F17" s="204">
        <v>45.784151308069312</v>
      </c>
      <c r="G17" s="16"/>
    </row>
    <row r="18" spans="1:7" ht="15.6" customHeight="1" x14ac:dyDescent="0.25">
      <c r="A18" s="202" t="s">
        <v>147</v>
      </c>
      <c r="B18" s="203">
        <v>426</v>
      </c>
      <c r="C18" s="203">
        <v>481</v>
      </c>
      <c r="D18" s="203">
        <v>912</v>
      </c>
      <c r="E18" s="203">
        <v>980</v>
      </c>
      <c r="F18" s="204">
        <v>7.4561403508771917</v>
      </c>
    </row>
    <row r="19" spans="1:7" ht="15.6" customHeight="1" x14ac:dyDescent="0.25">
      <c r="A19" s="202" t="s">
        <v>143</v>
      </c>
      <c r="B19" s="203">
        <v>1363.75</v>
      </c>
      <c r="C19" s="203">
        <v>2369.25</v>
      </c>
      <c r="D19" s="203">
        <v>2189.5</v>
      </c>
      <c r="E19" s="203">
        <v>2410.25</v>
      </c>
      <c r="F19" s="204">
        <v>10.08221055035396</v>
      </c>
    </row>
    <row r="20" spans="1:7" ht="15.6" customHeight="1" x14ac:dyDescent="0.25">
      <c r="A20" s="202" t="s">
        <v>142</v>
      </c>
      <c r="B20" s="203">
        <v>5331</v>
      </c>
      <c r="C20" s="203">
        <v>6965</v>
      </c>
      <c r="D20" s="203">
        <v>11007</v>
      </c>
      <c r="E20" s="203">
        <v>11348</v>
      </c>
      <c r="F20" s="204">
        <v>3.0980285273008121</v>
      </c>
    </row>
    <row r="21" spans="1:7" ht="15.6" customHeight="1" x14ac:dyDescent="0.25">
      <c r="A21" s="202" t="s">
        <v>149</v>
      </c>
      <c r="B21" s="203">
        <v>9274.5</v>
      </c>
      <c r="C21" s="203">
        <v>7108</v>
      </c>
      <c r="D21" s="203">
        <v>17658.5</v>
      </c>
      <c r="E21" s="203">
        <v>16338.25</v>
      </c>
      <c r="F21" s="204">
        <v>-7.4765693575331946</v>
      </c>
    </row>
    <row r="22" spans="1:7" ht="15.6" customHeight="1" x14ac:dyDescent="0.25">
      <c r="A22" s="202" t="s">
        <v>146</v>
      </c>
      <c r="B22" s="203">
        <v>100535</v>
      </c>
      <c r="C22" s="203">
        <v>118970</v>
      </c>
      <c r="D22" s="203">
        <v>234435</v>
      </c>
      <c r="E22" s="203">
        <v>233477</v>
      </c>
      <c r="F22" s="204">
        <v>-0.4086420543007705</v>
      </c>
    </row>
    <row r="23" spans="1:7" ht="15.6" customHeight="1" x14ac:dyDescent="0.25">
      <c r="A23" s="202" t="s">
        <v>165</v>
      </c>
      <c r="B23" s="203">
        <v>18786.5</v>
      </c>
      <c r="C23" s="203">
        <v>33410.75</v>
      </c>
      <c r="D23" s="203">
        <v>41163.25</v>
      </c>
      <c r="E23" s="203">
        <v>62735</v>
      </c>
      <c r="F23" s="204">
        <v>52.405361578592562</v>
      </c>
    </row>
    <row r="24" spans="1:7" ht="15.6" customHeight="1" x14ac:dyDescent="0.25">
      <c r="A24" s="202" t="s">
        <v>141</v>
      </c>
      <c r="B24" s="203">
        <v>3431.5</v>
      </c>
      <c r="C24" s="203">
        <v>3582.75</v>
      </c>
      <c r="D24" s="203">
        <v>6894.25</v>
      </c>
      <c r="E24" s="203">
        <v>6684</v>
      </c>
      <c r="F24" s="204">
        <v>-3.0496428182906068</v>
      </c>
    </row>
    <row r="25" spans="1:7" ht="15.6" customHeight="1" x14ac:dyDescent="0.25">
      <c r="A25" s="202" t="s">
        <v>140</v>
      </c>
      <c r="B25" s="203">
        <v>339</v>
      </c>
      <c r="C25" s="203">
        <v>286.5</v>
      </c>
      <c r="D25" s="203">
        <v>821</v>
      </c>
      <c r="E25" s="203">
        <v>561.5</v>
      </c>
      <c r="F25" s="204">
        <v>-31.60779537149817</v>
      </c>
    </row>
    <row r="26" spans="1:7" ht="15.6" customHeight="1" x14ac:dyDescent="0.25">
      <c r="A26" s="202" t="s">
        <v>152</v>
      </c>
      <c r="B26" s="203">
        <v>2</v>
      </c>
      <c r="C26" s="203">
        <v>0</v>
      </c>
      <c r="D26" s="203">
        <v>6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52234</v>
      </c>
      <c r="C28" s="203">
        <v>47397</v>
      </c>
      <c r="D28" s="203">
        <v>93845</v>
      </c>
      <c r="E28" s="203">
        <v>84827</v>
      </c>
      <c r="F28" s="204">
        <v>-9.6094624114230953</v>
      </c>
    </row>
    <row r="29" spans="1:7" ht="15.6" customHeight="1" x14ac:dyDescent="0.25">
      <c r="A29" s="202" t="s">
        <v>178</v>
      </c>
      <c r="B29" s="203">
        <v>11000</v>
      </c>
      <c r="C29" s="203">
        <v>13812.75</v>
      </c>
      <c r="D29" s="203">
        <v>22385</v>
      </c>
      <c r="E29" s="203">
        <v>26611.25</v>
      </c>
      <c r="F29" s="204">
        <v>18.879830243466611</v>
      </c>
    </row>
    <row r="30" spans="1:7" ht="15.6" customHeight="1" x14ac:dyDescent="0.25">
      <c r="A30" s="202" t="s">
        <v>179</v>
      </c>
      <c r="B30" s="203">
        <v>12596.25</v>
      </c>
      <c r="C30" s="203">
        <v>10101</v>
      </c>
      <c r="D30" s="203">
        <v>24973.25</v>
      </c>
      <c r="E30" s="203">
        <v>23447.75</v>
      </c>
      <c r="F30" s="204">
        <v>-6.1085361336630237</v>
      </c>
    </row>
    <row r="31" spans="1:7" ht="15.6" customHeight="1" x14ac:dyDescent="0.25">
      <c r="A31" s="202" t="s">
        <v>180</v>
      </c>
      <c r="B31" s="203">
        <v>1300</v>
      </c>
      <c r="C31" s="203">
        <v>1436</v>
      </c>
      <c r="D31" s="203">
        <v>2135</v>
      </c>
      <c r="E31" s="203">
        <v>2078</v>
      </c>
      <c r="F31" s="204">
        <v>-2.6697892271662771</v>
      </c>
    </row>
    <row r="32" spans="1:7" ht="15.6" customHeight="1" x14ac:dyDescent="0.25">
      <c r="A32" s="202" t="s">
        <v>181</v>
      </c>
      <c r="B32" s="203">
        <v>444802</v>
      </c>
      <c r="C32" s="203">
        <v>429244</v>
      </c>
      <c r="D32" s="203">
        <v>865064</v>
      </c>
      <c r="E32" s="203">
        <v>833250</v>
      </c>
      <c r="F32" s="204">
        <v>-3.6776469717847529</v>
      </c>
    </row>
    <row r="33" spans="1:6" ht="15.6" customHeight="1" x14ac:dyDescent="0.25">
      <c r="A33" s="202" t="s">
        <v>182</v>
      </c>
      <c r="B33" s="203">
        <v>24121</v>
      </c>
      <c r="C33" s="203">
        <v>25211</v>
      </c>
      <c r="D33" s="203">
        <v>42610</v>
      </c>
      <c r="E33" s="203">
        <v>43949</v>
      </c>
      <c r="F33" s="204">
        <v>3.142454822811545</v>
      </c>
    </row>
    <row r="34" spans="1:6" ht="15.6" customHeight="1" x14ac:dyDescent="0.25">
      <c r="A34" s="202" t="s">
        <v>183</v>
      </c>
      <c r="B34" s="203">
        <v>2464.5</v>
      </c>
      <c r="C34" s="203">
        <v>3989.5</v>
      </c>
      <c r="D34" s="203">
        <v>5044.25</v>
      </c>
      <c r="E34" s="203">
        <v>6784.25</v>
      </c>
      <c r="F34" s="204">
        <v>34.49472171284134</v>
      </c>
    </row>
    <row r="35" spans="1:6" ht="15.6" customHeight="1" x14ac:dyDescent="0.25">
      <c r="A35" s="170" t="s">
        <v>153</v>
      </c>
      <c r="B35" s="90">
        <f>SUM(B7:B34)</f>
        <v>1416991</v>
      </c>
      <c r="C35" s="91">
        <f>SUM(C7:C34)</f>
        <v>1461030</v>
      </c>
      <c r="D35" s="90">
        <f>SUM(D7:D34)</f>
        <v>2832908.25</v>
      </c>
      <c r="E35" s="192">
        <f>SUM(E7:E34)</f>
        <v>2830319.75</v>
      </c>
      <c r="F35" s="154">
        <f>E35*100/D35-100</f>
        <v>-9.13725320966563E-2</v>
      </c>
    </row>
    <row r="36" spans="1:6" ht="15.6" customHeight="1" x14ac:dyDescent="0.25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41845-1C7A-447B-9D54-6056E08D4A6A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346.5</v>
      </c>
      <c r="D8" s="203">
        <v>530</v>
      </c>
      <c r="E8" s="203">
        <v>1287.25</v>
      </c>
      <c r="F8" s="204">
        <v>142.877358490566</v>
      </c>
      <c r="G8" s="20"/>
    </row>
    <row r="9" spans="1:14" ht="15.6" customHeight="1" x14ac:dyDescent="0.25">
      <c r="A9" s="202" t="s">
        <v>8</v>
      </c>
      <c r="B9" s="203">
        <v>1</v>
      </c>
      <c r="C9" s="203">
        <v>0</v>
      </c>
      <c r="D9" s="203">
        <v>8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288747</v>
      </c>
      <c r="C11" s="203">
        <v>304693</v>
      </c>
      <c r="D11" s="203">
        <v>596877</v>
      </c>
      <c r="E11" s="203">
        <v>602632</v>
      </c>
      <c r="F11" s="204">
        <v>0.96418525089758589</v>
      </c>
    </row>
    <row r="12" spans="1:14" ht="15.6" customHeight="1" x14ac:dyDescent="0.25">
      <c r="A12" s="202" t="s">
        <v>6</v>
      </c>
      <c r="B12" s="203">
        <v>1441</v>
      </c>
      <c r="C12" s="203">
        <v>1752.25</v>
      </c>
      <c r="D12" s="203">
        <v>2938.75</v>
      </c>
      <c r="E12" s="203">
        <v>3213.5</v>
      </c>
      <c r="F12" s="204">
        <v>9.3492131008081714</v>
      </c>
    </row>
    <row r="13" spans="1:14" ht="15.6" customHeight="1" x14ac:dyDescent="0.25">
      <c r="A13" s="202" t="s">
        <v>175</v>
      </c>
      <c r="B13" s="203">
        <v>2</v>
      </c>
      <c r="C13" s="203">
        <v>0</v>
      </c>
      <c r="D13" s="203">
        <v>4</v>
      </c>
      <c r="E13" s="203">
        <v>0</v>
      </c>
      <c r="F13" s="204">
        <v>-100</v>
      </c>
    </row>
    <row r="14" spans="1:14" ht="15.6" customHeight="1" x14ac:dyDescent="0.25">
      <c r="A14" s="202" t="s">
        <v>148</v>
      </c>
      <c r="B14" s="203">
        <v>121169.5</v>
      </c>
      <c r="C14" s="203">
        <v>151284.5</v>
      </c>
      <c r="D14" s="203">
        <v>243678</v>
      </c>
      <c r="E14" s="203">
        <v>289805.5</v>
      </c>
      <c r="F14" s="204">
        <v>18.929694104514979</v>
      </c>
    </row>
    <row r="15" spans="1:14" ht="15.6" customHeight="1" x14ac:dyDescent="0.25">
      <c r="A15" s="202" t="s">
        <v>145</v>
      </c>
      <c r="B15" s="203">
        <v>453.75</v>
      </c>
      <c r="C15" s="203">
        <v>2552</v>
      </c>
      <c r="D15" s="203">
        <v>842.75</v>
      </c>
      <c r="E15" s="203">
        <v>4612.5</v>
      </c>
      <c r="F15" s="204">
        <v>447.31533669534258</v>
      </c>
    </row>
    <row r="16" spans="1:14" ht="15.6" customHeight="1" x14ac:dyDescent="0.5">
      <c r="A16" s="202" t="s">
        <v>144</v>
      </c>
      <c r="B16" s="203">
        <v>0</v>
      </c>
      <c r="C16" s="203">
        <v>734</v>
      </c>
      <c r="D16" s="203">
        <v>202</v>
      </c>
      <c r="E16" s="203">
        <v>734</v>
      </c>
      <c r="F16" s="204">
        <v>263.36633663366342</v>
      </c>
      <c r="G16" s="15"/>
    </row>
    <row r="17" spans="1:7" ht="15.6" customHeight="1" x14ac:dyDescent="0.35">
      <c r="A17" s="202" t="s">
        <v>150</v>
      </c>
      <c r="B17" s="203">
        <v>1675.75</v>
      </c>
      <c r="C17" s="203">
        <v>6582.5</v>
      </c>
      <c r="D17" s="203">
        <v>1695.75</v>
      </c>
      <c r="E17" s="203">
        <v>8365.75</v>
      </c>
      <c r="F17" s="204">
        <v>393.33628188117348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65.75</v>
      </c>
      <c r="C19" s="203">
        <v>1944</v>
      </c>
      <c r="D19" s="203">
        <v>114.25</v>
      </c>
      <c r="E19" s="203">
        <v>1944</v>
      </c>
      <c r="F19" s="204">
        <v>1601.531728665208</v>
      </c>
    </row>
    <row r="20" spans="1:7" ht="15.6" customHeight="1" x14ac:dyDescent="0.25">
      <c r="A20" s="202" t="s">
        <v>142</v>
      </c>
      <c r="B20" s="203">
        <v>3</v>
      </c>
      <c r="C20" s="203">
        <v>166</v>
      </c>
      <c r="D20" s="203">
        <v>5</v>
      </c>
      <c r="E20" s="203">
        <v>174</v>
      </c>
      <c r="F20" s="204">
        <v>3380</v>
      </c>
    </row>
    <row r="21" spans="1:7" ht="15.6" customHeight="1" x14ac:dyDescent="0.25">
      <c r="A21" s="202" t="s">
        <v>149</v>
      </c>
      <c r="B21" s="203">
        <v>692.25</v>
      </c>
      <c r="C21" s="203">
        <v>2529.75</v>
      </c>
      <c r="D21" s="203">
        <v>1530.25</v>
      </c>
      <c r="E21" s="203">
        <v>4761.5</v>
      </c>
      <c r="F21" s="204">
        <v>211.1583074661003</v>
      </c>
    </row>
    <row r="22" spans="1:7" ht="15.6" customHeight="1" x14ac:dyDescent="0.25">
      <c r="A22" s="202" t="s">
        <v>146</v>
      </c>
      <c r="B22" s="203">
        <v>49795</v>
      </c>
      <c r="C22" s="203">
        <v>70508</v>
      </c>
      <c r="D22" s="203">
        <v>136184</v>
      </c>
      <c r="E22" s="203">
        <v>139006</v>
      </c>
      <c r="F22" s="204">
        <v>2.0721964401104458</v>
      </c>
    </row>
    <row r="23" spans="1:7" ht="15.6" customHeight="1" x14ac:dyDescent="0.25">
      <c r="A23" s="202" t="s">
        <v>165</v>
      </c>
      <c r="B23" s="203">
        <v>17154</v>
      </c>
      <c r="C23" s="203">
        <v>26015.75</v>
      </c>
      <c r="D23" s="203">
        <v>37203.25</v>
      </c>
      <c r="E23" s="203">
        <v>51421</v>
      </c>
      <c r="F23" s="204">
        <v>38.216419264445989</v>
      </c>
    </row>
    <row r="24" spans="1:7" ht="15.6" customHeight="1" x14ac:dyDescent="0.25">
      <c r="A24" s="202" t="s">
        <v>141</v>
      </c>
      <c r="B24" s="203">
        <v>1</v>
      </c>
      <c r="C24" s="203">
        <v>182</v>
      </c>
      <c r="D24" s="203">
        <v>1</v>
      </c>
      <c r="E24" s="203">
        <v>360</v>
      </c>
      <c r="F24" s="204">
        <v>35900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17034</v>
      </c>
      <c r="C28" s="203">
        <v>10673</v>
      </c>
      <c r="D28" s="203">
        <v>21812</v>
      </c>
      <c r="E28" s="203">
        <v>14360</v>
      </c>
      <c r="F28" s="204">
        <v>-34.164679992664588</v>
      </c>
    </row>
    <row r="29" spans="1:7" ht="15.6" customHeight="1" x14ac:dyDescent="0.25">
      <c r="A29" s="202" t="s">
        <v>178</v>
      </c>
      <c r="B29" s="203">
        <v>1845.25</v>
      </c>
      <c r="C29" s="203">
        <v>2942.75</v>
      </c>
      <c r="D29" s="203">
        <v>3671.25</v>
      </c>
      <c r="E29" s="203">
        <v>6265</v>
      </c>
      <c r="F29" s="204">
        <v>70.650323459312233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1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88</v>
      </c>
      <c r="D31" s="203">
        <v>0</v>
      </c>
      <c r="E31" s="203">
        <v>88</v>
      </c>
      <c r="F31" s="204" t="s">
        <v>151</v>
      </c>
    </row>
    <row r="32" spans="1:7" ht="15.6" customHeight="1" x14ac:dyDescent="0.25">
      <c r="A32" s="202" t="s">
        <v>181</v>
      </c>
      <c r="B32" s="203">
        <v>203175</v>
      </c>
      <c r="C32" s="203">
        <v>177089</v>
      </c>
      <c r="D32" s="203">
        <v>404233</v>
      </c>
      <c r="E32" s="203">
        <v>362146</v>
      </c>
      <c r="F32" s="204">
        <v>-10.411569565077571</v>
      </c>
    </row>
    <row r="33" spans="1:6" ht="15.6" customHeight="1" x14ac:dyDescent="0.25">
      <c r="A33" s="202" t="s">
        <v>182</v>
      </c>
      <c r="B33" s="203">
        <v>1310</v>
      </c>
      <c r="C33" s="203">
        <v>3274</v>
      </c>
      <c r="D33" s="203">
        <v>2745</v>
      </c>
      <c r="E33" s="203">
        <v>5123</v>
      </c>
      <c r="F33" s="204">
        <v>86.630236794171225</v>
      </c>
    </row>
    <row r="34" spans="1:6" ht="15.6" customHeight="1" x14ac:dyDescent="0.25">
      <c r="A34" s="202" t="s">
        <v>183</v>
      </c>
      <c r="B34" s="203">
        <v>0</v>
      </c>
      <c r="C34" s="203">
        <v>54</v>
      </c>
      <c r="D34" s="203">
        <v>0</v>
      </c>
      <c r="E34" s="203">
        <v>54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704565.25</v>
      </c>
      <c r="C35" s="91">
        <f>SUM(C7:C34)</f>
        <v>763411</v>
      </c>
      <c r="D35" s="192">
        <f>SUM(D7:D34)</f>
        <v>1454275.25</v>
      </c>
      <c r="E35" s="92">
        <f>SUM(E7:E34)</f>
        <v>1496354</v>
      </c>
      <c r="F35" s="154">
        <f>E35*100/D35-100</f>
        <v>2.8934515663386264</v>
      </c>
    </row>
    <row r="36" spans="1:6" ht="15.6" customHeight="1" x14ac:dyDescent="0.25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D88FA-A3BC-4A81-8B55-0BA7764EAFF4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13097.25</v>
      </c>
      <c r="C8" s="203">
        <v>15185.25</v>
      </c>
      <c r="D8" s="203">
        <v>24917.25</v>
      </c>
      <c r="E8" s="203">
        <v>25266</v>
      </c>
      <c r="F8" s="204">
        <v>1.399632784516754</v>
      </c>
      <c r="G8" s="20"/>
    </row>
    <row r="9" spans="1:14" ht="15.6" customHeight="1" x14ac:dyDescent="0.25">
      <c r="A9" s="202" t="s">
        <v>8</v>
      </c>
      <c r="B9" s="203">
        <v>383</v>
      </c>
      <c r="C9" s="203">
        <v>388</v>
      </c>
      <c r="D9" s="203">
        <v>723</v>
      </c>
      <c r="E9" s="203">
        <v>785</v>
      </c>
      <c r="F9" s="204">
        <v>8.5753803596127227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13634.25</v>
      </c>
      <c r="C12" s="203">
        <v>13440.25</v>
      </c>
      <c r="D12" s="203">
        <v>27816</v>
      </c>
      <c r="E12" s="203">
        <v>25907</v>
      </c>
      <c r="F12" s="204">
        <v>-6.862956571757266</v>
      </c>
    </row>
    <row r="13" spans="1:14" ht="15.6" customHeight="1" x14ac:dyDescent="0.25">
      <c r="A13" s="202" t="s">
        <v>175</v>
      </c>
      <c r="B13" s="203">
        <v>6036</v>
      </c>
      <c r="C13" s="203">
        <v>5525</v>
      </c>
      <c r="D13" s="203">
        <v>12224</v>
      </c>
      <c r="E13" s="203">
        <v>11224</v>
      </c>
      <c r="F13" s="204">
        <v>-8.1806282722513117</v>
      </c>
    </row>
    <row r="14" spans="1:14" ht="15.6" customHeight="1" x14ac:dyDescent="0.25">
      <c r="A14" s="202" t="s">
        <v>148</v>
      </c>
      <c r="B14" s="203">
        <v>19522.5</v>
      </c>
      <c r="C14" s="203">
        <v>17225</v>
      </c>
      <c r="D14" s="203">
        <v>35819</v>
      </c>
      <c r="E14" s="203">
        <v>33293.5</v>
      </c>
      <c r="F14" s="204">
        <v>-7.05072726765124</v>
      </c>
    </row>
    <row r="15" spans="1:14" ht="15.6" customHeight="1" x14ac:dyDescent="0.25">
      <c r="A15" s="202" t="s">
        <v>145</v>
      </c>
      <c r="B15" s="203">
        <v>1575.25</v>
      </c>
      <c r="C15" s="203">
        <v>740.25</v>
      </c>
      <c r="D15" s="203">
        <v>3039</v>
      </c>
      <c r="E15" s="203">
        <v>2421.25</v>
      </c>
      <c r="F15" s="204">
        <v>-20.327410332346162</v>
      </c>
    </row>
    <row r="16" spans="1:14" ht="15.6" customHeight="1" x14ac:dyDescent="0.5">
      <c r="A16" s="202" t="s">
        <v>144</v>
      </c>
      <c r="B16" s="203">
        <v>769</v>
      </c>
      <c r="C16" s="203">
        <v>125</v>
      </c>
      <c r="D16" s="203">
        <v>1655</v>
      </c>
      <c r="E16" s="203">
        <v>241</v>
      </c>
      <c r="F16" s="204">
        <v>-85.438066465256796</v>
      </c>
      <c r="G16" s="15"/>
    </row>
    <row r="17" spans="1:7" ht="15.6" customHeight="1" x14ac:dyDescent="0.35">
      <c r="A17" s="202" t="s">
        <v>150</v>
      </c>
      <c r="B17" s="203">
        <v>330.5</v>
      </c>
      <c r="C17" s="203">
        <v>851</v>
      </c>
      <c r="D17" s="203">
        <v>532</v>
      </c>
      <c r="E17" s="203">
        <v>1026</v>
      </c>
      <c r="F17" s="204">
        <v>92.857142857142861</v>
      </c>
      <c r="G17" s="16"/>
    </row>
    <row r="18" spans="1:7" ht="15.6" customHeight="1" x14ac:dyDescent="0.25">
      <c r="A18" s="202" t="s">
        <v>147</v>
      </c>
      <c r="B18" s="203">
        <v>417</v>
      </c>
      <c r="C18" s="203">
        <v>474</v>
      </c>
      <c r="D18" s="203">
        <v>887</v>
      </c>
      <c r="E18" s="203">
        <v>955</v>
      </c>
      <c r="F18" s="204">
        <v>7.6662908680947064</v>
      </c>
    </row>
    <row r="19" spans="1:7" ht="15.6" customHeight="1" x14ac:dyDescent="0.25">
      <c r="A19" s="202" t="s">
        <v>143</v>
      </c>
      <c r="B19" s="203">
        <v>292.5</v>
      </c>
      <c r="C19" s="203">
        <v>0</v>
      </c>
      <c r="D19" s="203">
        <v>453.75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482</v>
      </c>
      <c r="C20" s="203">
        <v>377</v>
      </c>
      <c r="D20" s="203">
        <v>1858</v>
      </c>
      <c r="E20" s="203">
        <v>813</v>
      </c>
      <c r="F20" s="204">
        <v>-56.243272335844992</v>
      </c>
    </row>
    <row r="21" spans="1:7" ht="15.6" customHeight="1" x14ac:dyDescent="0.25">
      <c r="A21" s="202" t="s">
        <v>149</v>
      </c>
      <c r="B21" s="203">
        <v>7833.5</v>
      </c>
      <c r="C21" s="203">
        <v>4531.25</v>
      </c>
      <c r="D21" s="203">
        <v>14524.5</v>
      </c>
      <c r="E21" s="203">
        <v>11135.75</v>
      </c>
      <c r="F21" s="204">
        <v>-23.331267857757581</v>
      </c>
    </row>
    <row r="22" spans="1:7" ht="15.6" customHeight="1" x14ac:dyDescent="0.25">
      <c r="A22" s="202" t="s">
        <v>146</v>
      </c>
      <c r="B22" s="203">
        <v>43109</v>
      </c>
      <c r="C22" s="203">
        <v>42109</v>
      </c>
      <c r="D22" s="203">
        <v>84439</v>
      </c>
      <c r="E22" s="203">
        <v>80338</v>
      </c>
      <c r="F22" s="204">
        <v>-4.8567605016639277</v>
      </c>
    </row>
    <row r="23" spans="1:7" ht="15.6" customHeight="1" x14ac:dyDescent="0.25">
      <c r="A23" s="202" t="s">
        <v>165</v>
      </c>
      <c r="B23" s="203">
        <v>546</v>
      </c>
      <c r="C23" s="203">
        <v>1726</v>
      </c>
      <c r="D23" s="203">
        <v>1170.5</v>
      </c>
      <c r="E23" s="203">
        <v>2242</v>
      </c>
      <c r="F23" s="204">
        <v>91.542076035882104</v>
      </c>
    </row>
    <row r="24" spans="1:7" ht="15.6" customHeight="1" x14ac:dyDescent="0.25">
      <c r="A24" s="202" t="s">
        <v>141</v>
      </c>
      <c r="B24" s="203">
        <v>391.5</v>
      </c>
      <c r="C24" s="203">
        <v>259.5</v>
      </c>
      <c r="D24" s="203">
        <v>1181.5</v>
      </c>
      <c r="E24" s="203">
        <v>729.25</v>
      </c>
      <c r="F24" s="204">
        <v>-38.2776132035548</v>
      </c>
    </row>
    <row r="25" spans="1:7" ht="15.6" customHeight="1" x14ac:dyDescent="0.25">
      <c r="A25" s="202" t="s">
        <v>140</v>
      </c>
      <c r="B25" s="203">
        <v>339</v>
      </c>
      <c r="C25" s="203">
        <v>286.5</v>
      </c>
      <c r="D25" s="203">
        <v>821</v>
      </c>
      <c r="E25" s="203">
        <v>561.5</v>
      </c>
      <c r="F25" s="204">
        <v>-31.60779537149817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31203</v>
      </c>
      <c r="C28" s="203">
        <v>31345</v>
      </c>
      <c r="D28" s="203">
        <v>62948</v>
      </c>
      <c r="E28" s="203">
        <v>60236</v>
      </c>
      <c r="F28" s="204">
        <v>-4.308317976742714</v>
      </c>
    </row>
    <row r="29" spans="1:7" ht="15.6" customHeight="1" x14ac:dyDescent="0.25">
      <c r="A29" s="202" t="s">
        <v>178</v>
      </c>
      <c r="B29" s="203">
        <v>1744.25</v>
      </c>
      <c r="C29" s="203">
        <v>2630.5</v>
      </c>
      <c r="D29" s="203">
        <v>3672.5</v>
      </c>
      <c r="E29" s="203">
        <v>5050.75</v>
      </c>
      <c r="F29" s="204">
        <v>37.528931245745412</v>
      </c>
    </row>
    <row r="30" spans="1:7" ht="15.6" customHeight="1" x14ac:dyDescent="0.25">
      <c r="A30" s="202" t="s">
        <v>179</v>
      </c>
      <c r="B30" s="203">
        <v>12519.25</v>
      </c>
      <c r="C30" s="203">
        <v>10045</v>
      </c>
      <c r="D30" s="203">
        <v>24738.25</v>
      </c>
      <c r="E30" s="203">
        <v>23365.75</v>
      </c>
      <c r="F30" s="204">
        <v>-5.5480884864531674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17212</v>
      </c>
      <c r="C32" s="203">
        <v>15421</v>
      </c>
      <c r="D32" s="203">
        <v>33907</v>
      </c>
      <c r="E32" s="203">
        <v>28948</v>
      </c>
      <c r="F32" s="204">
        <v>-14.625298610906301</v>
      </c>
    </row>
    <row r="33" spans="1:6" ht="15.6" customHeight="1" x14ac:dyDescent="0.25">
      <c r="A33" s="202" t="s">
        <v>182</v>
      </c>
      <c r="B33" s="203">
        <v>819</v>
      </c>
      <c r="C33" s="203">
        <v>1189</v>
      </c>
      <c r="D33" s="203">
        <v>1967</v>
      </c>
      <c r="E33" s="203">
        <v>2200</v>
      </c>
      <c r="F33" s="204">
        <v>11.845449923741739</v>
      </c>
    </row>
    <row r="34" spans="1:6" ht="15.6" customHeight="1" x14ac:dyDescent="0.25">
      <c r="A34" s="202" t="s">
        <v>183</v>
      </c>
      <c r="B34" s="203">
        <v>2089</v>
      </c>
      <c r="C34" s="203">
        <v>3070</v>
      </c>
      <c r="D34" s="203">
        <v>4317.5</v>
      </c>
      <c r="E34" s="203">
        <v>5450</v>
      </c>
      <c r="F34" s="204">
        <v>26.230457440648522</v>
      </c>
    </row>
    <row r="35" spans="1:6" ht="15.6" customHeight="1" x14ac:dyDescent="0.25">
      <c r="A35" s="170" t="s">
        <v>153</v>
      </c>
      <c r="B35" s="90">
        <f>SUM(B7:B34)</f>
        <v>174344.75</v>
      </c>
      <c r="C35" s="91">
        <f>SUM(C7:C34)</f>
        <v>166943.5</v>
      </c>
      <c r="D35" s="90">
        <f>SUM(D7:D34)</f>
        <v>343610.75</v>
      </c>
      <c r="E35" s="192">
        <f>SUM(E7:E34)</f>
        <v>322188.75</v>
      </c>
      <c r="F35" s="191">
        <f>E35*100/D35-100</f>
        <v>-6.2343800361310002</v>
      </c>
    </row>
    <row r="36" spans="1:6" ht="15.6" customHeight="1" x14ac:dyDescent="0.25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51790-8564-4937-A422-0D04A2AAF59E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 x14ac:dyDescent="0.25">
      <c r="A8" s="202" t="s">
        <v>11</v>
      </c>
      <c r="B8" s="203">
        <v>3430.75</v>
      </c>
      <c r="C8" s="203">
        <v>2431.25</v>
      </c>
      <c r="D8" s="203">
        <v>6776</v>
      </c>
      <c r="E8" s="203">
        <v>4439.5</v>
      </c>
      <c r="F8" s="204">
        <v>-34.481995277449833</v>
      </c>
      <c r="G8" s="20"/>
    </row>
    <row r="9" spans="1:14" ht="15.6" customHeight="1" x14ac:dyDescent="0.25">
      <c r="A9" s="202" t="s">
        <v>8</v>
      </c>
      <c r="B9" s="203">
        <v>1023</v>
      </c>
      <c r="C9" s="203">
        <v>677</v>
      </c>
      <c r="D9" s="203">
        <v>2556</v>
      </c>
      <c r="E9" s="203">
        <v>1497</v>
      </c>
      <c r="F9" s="204">
        <v>-41.431924882629097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4</v>
      </c>
      <c r="D10" s="203">
        <v>0</v>
      </c>
      <c r="E10" s="203">
        <v>8</v>
      </c>
      <c r="F10" s="204" t="s">
        <v>151</v>
      </c>
    </row>
    <row r="11" spans="1:14" ht="15.6" customHeight="1" x14ac:dyDescent="0.25">
      <c r="A11" s="202" t="s">
        <v>9</v>
      </c>
      <c r="B11" s="203">
        <v>46072</v>
      </c>
      <c r="C11" s="203">
        <v>46364</v>
      </c>
      <c r="D11" s="203">
        <v>94903</v>
      </c>
      <c r="E11" s="203">
        <v>88077</v>
      </c>
      <c r="F11" s="204">
        <v>-7.1926071883923584</v>
      </c>
    </row>
    <row r="12" spans="1:14" ht="15.6" customHeight="1" x14ac:dyDescent="0.25">
      <c r="A12" s="202" t="s">
        <v>6</v>
      </c>
      <c r="B12" s="203">
        <v>2543.5</v>
      </c>
      <c r="C12" s="203">
        <v>1735.75</v>
      </c>
      <c r="D12" s="203">
        <v>4657</v>
      </c>
      <c r="E12" s="203">
        <v>2948.25</v>
      </c>
      <c r="F12" s="204">
        <v>-36.6920764440627</v>
      </c>
    </row>
    <row r="13" spans="1:14" ht="15.6" customHeight="1" x14ac:dyDescent="0.25">
      <c r="A13" s="202" t="s">
        <v>175</v>
      </c>
      <c r="B13" s="203">
        <v>0</v>
      </c>
      <c r="C13" s="203">
        <v>0</v>
      </c>
      <c r="D13" s="203">
        <v>16</v>
      </c>
      <c r="E13" s="203">
        <v>14</v>
      </c>
      <c r="F13" s="204">
        <v>-12.5</v>
      </c>
    </row>
    <row r="14" spans="1:14" ht="15.6" customHeight="1" x14ac:dyDescent="0.25">
      <c r="A14" s="202" t="s">
        <v>148</v>
      </c>
      <c r="B14" s="203">
        <v>166211.5</v>
      </c>
      <c r="C14" s="203">
        <v>145628</v>
      </c>
      <c r="D14" s="203">
        <v>319614</v>
      </c>
      <c r="E14" s="203">
        <v>297409</v>
      </c>
      <c r="F14" s="204">
        <v>-6.9474428529413643</v>
      </c>
    </row>
    <row r="15" spans="1:14" ht="15.6" customHeight="1" x14ac:dyDescent="0.25">
      <c r="A15" s="202" t="s">
        <v>145</v>
      </c>
      <c r="B15" s="203">
        <v>33538.25</v>
      </c>
      <c r="C15" s="203">
        <v>30054</v>
      </c>
      <c r="D15" s="203">
        <v>62208.5</v>
      </c>
      <c r="E15" s="203">
        <v>54293.5</v>
      </c>
      <c r="F15" s="204">
        <v>-12.72334166552803</v>
      </c>
    </row>
    <row r="16" spans="1:14" ht="15.6" customHeight="1" x14ac:dyDescent="0.5">
      <c r="A16" s="202" t="s">
        <v>144</v>
      </c>
      <c r="B16" s="203">
        <v>2161</v>
      </c>
      <c r="C16" s="203">
        <v>2178</v>
      </c>
      <c r="D16" s="203">
        <v>5272</v>
      </c>
      <c r="E16" s="203">
        <v>3610</v>
      </c>
      <c r="F16" s="204">
        <v>-31.525037936267061</v>
      </c>
      <c r="G16" s="15"/>
    </row>
    <row r="17" spans="1:7" ht="15.6" customHeight="1" x14ac:dyDescent="0.35">
      <c r="A17" s="202" t="s">
        <v>150</v>
      </c>
      <c r="B17" s="203">
        <v>5166.25</v>
      </c>
      <c r="C17" s="203">
        <v>6169</v>
      </c>
      <c r="D17" s="203">
        <v>12259.25</v>
      </c>
      <c r="E17" s="203">
        <v>11728</v>
      </c>
      <c r="F17" s="204">
        <v>-4.3334624875094363</v>
      </c>
      <c r="G17" s="16"/>
    </row>
    <row r="18" spans="1:7" ht="15.6" customHeight="1" x14ac:dyDescent="0.25">
      <c r="A18" s="202" t="s">
        <v>147</v>
      </c>
      <c r="B18" s="203">
        <v>9</v>
      </c>
      <c r="C18" s="203">
        <v>7</v>
      </c>
      <c r="D18" s="203">
        <v>25</v>
      </c>
      <c r="E18" s="203">
        <v>25</v>
      </c>
      <c r="F18" s="204">
        <v>0</v>
      </c>
    </row>
    <row r="19" spans="1:7" ht="15.6" customHeight="1" x14ac:dyDescent="0.25">
      <c r="A19" s="202" t="s">
        <v>143</v>
      </c>
      <c r="B19" s="203">
        <v>1005.5</v>
      </c>
      <c r="C19" s="203">
        <v>425.25</v>
      </c>
      <c r="D19" s="203">
        <v>1621.5</v>
      </c>
      <c r="E19" s="203">
        <v>466.25</v>
      </c>
      <c r="F19" s="204">
        <v>-71.245760098674069</v>
      </c>
    </row>
    <row r="20" spans="1:7" ht="15.6" customHeight="1" x14ac:dyDescent="0.25">
      <c r="A20" s="202" t="s">
        <v>142</v>
      </c>
      <c r="B20" s="203">
        <v>4846</v>
      </c>
      <c r="C20" s="203">
        <v>6422</v>
      </c>
      <c r="D20" s="203">
        <v>9144</v>
      </c>
      <c r="E20" s="203">
        <v>10361</v>
      </c>
      <c r="F20" s="204">
        <v>13.309273840769899</v>
      </c>
    </row>
    <row r="21" spans="1:7" ht="15.6" customHeight="1" x14ac:dyDescent="0.25">
      <c r="A21" s="202" t="s">
        <v>149</v>
      </c>
      <c r="B21" s="203">
        <v>748.75</v>
      </c>
      <c r="C21" s="203">
        <v>47</v>
      </c>
      <c r="D21" s="203">
        <v>1603.75</v>
      </c>
      <c r="E21" s="203">
        <v>441</v>
      </c>
      <c r="F21" s="204">
        <v>-72.501948558067028</v>
      </c>
    </row>
    <row r="22" spans="1:7" ht="15.6" customHeight="1" x14ac:dyDescent="0.25">
      <c r="A22" s="202" t="s">
        <v>146</v>
      </c>
      <c r="B22" s="203">
        <v>7631</v>
      </c>
      <c r="C22" s="203">
        <v>6353</v>
      </c>
      <c r="D22" s="203">
        <v>13812</v>
      </c>
      <c r="E22" s="203">
        <v>14133</v>
      </c>
      <c r="F22" s="204">
        <v>2.3240660295395368</v>
      </c>
    </row>
    <row r="23" spans="1:7" ht="15.6" customHeight="1" x14ac:dyDescent="0.25">
      <c r="A23" s="202" t="s">
        <v>165</v>
      </c>
      <c r="B23" s="203">
        <v>1086.5</v>
      </c>
      <c r="C23" s="203">
        <v>5669</v>
      </c>
      <c r="D23" s="203">
        <v>2789.5</v>
      </c>
      <c r="E23" s="203">
        <v>9072</v>
      </c>
      <c r="F23" s="204">
        <v>225.21957340025099</v>
      </c>
    </row>
    <row r="24" spans="1:7" ht="15.6" customHeight="1" x14ac:dyDescent="0.25">
      <c r="A24" s="202" t="s">
        <v>141</v>
      </c>
      <c r="B24" s="203">
        <v>3039</v>
      </c>
      <c r="C24" s="203">
        <v>3141.25</v>
      </c>
      <c r="D24" s="203">
        <v>5711.75</v>
      </c>
      <c r="E24" s="203">
        <v>5594.75</v>
      </c>
      <c r="F24" s="204">
        <v>-2.0484089814855371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2</v>
      </c>
      <c r="C26" s="203">
        <v>0</v>
      </c>
      <c r="D26" s="203">
        <v>6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3997</v>
      </c>
      <c r="C28" s="203">
        <v>5379</v>
      </c>
      <c r="D28" s="203">
        <v>9085</v>
      </c>
      <c r="E28" s="203">
        <v>10231</v>
      </c>
      <c r="F28" s="204">
        <v>12.61419922949918</v>
      </c>
    </row>
    <row r="29" spans="1:7" ht="15.6" customHeight="1" x14ac:dyDescent="0.25">
      <c r="A29" s="202" t="s">
        <v>178</v>
      </c>
      <c r="B29" s="203">
        <v>7410.5</v>
      </c>
      <c r="C29" s="203">
        <v>8239.5</v>
      </c>
      <c r="D29" s="203">
        <v>15041.25</v>
      </c>
      <c r="E29" s="203">
        <v>15295.5</v>
      </c>
      <c r="F29" s="204">
        <v>1.690351533283476</v>
      </c>
    </row>
    <row r="30" spans="1:7" ht="15.6" customHeight="1" x14ac:dyDescent="0.25">
      <c r="A30" s="202" t="s">
        <v>179</v>
      </c>
      <c r="B30" s="203">
        <v>77</v>
      </c>
      <c r="C30" s="203">
        <v>56</v>
      </c>
      <c r="D30" s="203">
        <v>235</v>
      </c>
      <c r="E30" s="203">
        <v>81</v>
      </c>
      <c r="F30" s="204">
        <v>-65.531914893617028</v>
      </c>
    </row>
    <row r="31" spans="1:7" ht="15.6" customHeight="1" x14ac:dyDescent="0.25">
      <c r="A31" s="202" t="s">
        <v>180</v>
      </c>
      <c r="B31" s="203">
        <v>1300</v>
      </c>
      <c r="C31" s="203">
        <v>1348</v>
      </c>
      <c r="D31" s="203">
        <v>2135</v>
      </c>
      <c r="E31" s="203">
        <v>1990</v>
      </c>
      <c r="F31" s="204">
        <v>-6.7915690866510516</v>
      </c>
    </row>
    <row r="32" spans="1:7" ht="15.6" customHeight="1" x14ac:dyDescent="0.25">
      <c r="A32" s="202" t="s">
        <v>181</v>
      </c>
      <c r="B32" s="203">
        <v>224415</v>
      </c>
      <c r="C32" s="203">
        <v>236734</v>
      </c>
      <c r="D32" s="203">
        <v>426924</v>
      </c>
      <c r="E32" s="203">
        <v>442156</v>
      </c>
      <c r="F32" s="204">
        <v>3.5678481415896068</v>
      </c>
    </row>
    <row r="33" spans="1:6" ht="15.6" customHeight="1" x14ac:dyDescent="0.25">
      <c r="A33" s="202" t="s">
        <v>182</v>
      </c>
      <c r="B33" s="203">
        <v>21992</v>
      </c>
      <c r="C33" s="203">
        <v>20748</v>
      </c>
      <c r="D33" s="203">
        <v>37898</v>
      </c>
      <c r="E33" s="203">
        <v>36626</v>
      </c>
      <c r="F33" s="204">
        <v>-3.3563776452583198</v>
      </c>
    </row>
    <row r="34" spans="1:6" ht="15.6" customHeight="1" x14ac:dyDescent="0.25">
      <c r="A34" s="202" t="s">
        <v>183</v>
      </c>
      <c r="B34" s="203">
        <v>375.5</v>
      </c>
      <c r="C34" s="203">
        <v>865.5</v>
      </c>
      <c r="D34" s="203">
        <v>726.75</v>
      </c>
      <c r="E34" s="203">
        <v>1280.25</v>
      </c>
      <c r="F34" s="204">
        <v>76.160990712074295</v>
      </c>
    </row>
    <row r="35" spans="1:6" ht="15.6" customHeight="1" x14ac:dyDescent="0.25">
      <c r="A35" s="170" t="s">
        <v>153</v>
      </c>
      <c r="B35" s="90">
        <f>SUM(B7:B34)</f>
        <v>538081</v>
      </c>
      <c r="C35" s="91">
        <f>SUM(C7:C34)</f>
        <v>530675.5</v>
      </c>
      <c r="D35" s="192">
        <f>SUM(D7:D34)</f>
        <v>1035022.25</v>
      </c>
      <c r="E35" s="192">
        <f>SUM(E7:E34)</f>
        <v>1011777</v>
      </c>
      <c r="F35" s="154">
        <f>E35*100/D35-100</f>
        <v>-2.2458695936246755</v>
      </c>
    </row>
    <row r="36" spans="1:6" ht="15.6" customHeight="1" x14ac:dyDescent="0.25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941DE-F6EB-4471-93F2-3D35FE5F5CA7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78</v>
      </c>
      <c r="C7" s="203">
        <v>88</v>
      </c>
      <c r="D7" s="203">
        <v>159</v>
      </c>
      <c r="E7" s="203">
        <v>155</v>
      </c>
      <c r="F7" s="204">
        <v>-2.515723270440247</v>
      </c>
      <c r="G7" s="51"/>
    </row>
    <row r="8" spans="1:14" ht="15.6" customHeight="1" x14ac:dyDescent="0.25">
      <c r="A8" s="202" t="s">
        <v>11</v>
      </c>
      <c r="B8" s="203">
        <v>51</v>
      </c>
      <c r="C8" s="203">
        <v>57</v>
      </c>
      <c r="D8" s="203">
        <v>115</v>
      </c>
      <c r="E8" s="203">
        <v>117</v>
      </c>
      <c r="F8" s="204">
        <v>1.7391304347826091</v>
      </c>
      <c r="G8" s="20"/>
    </row>
    <row r="9" spans="1:14" ht="15.6" customHeight="1" x14ac:dyDescent="0.25">
      <c r="A9" s="202" t="s">
        <v>8</v>
      </c>
      <c r="B9" s="203">
        <v>87</v>
      </c>
      <c r="C9" s="203">
        <v>114</v>
      </c>
      <c r="D9" s="203">
        <v>197</v>
      </c>
      <c r="E9" s="203">
        <v>217</v>
      </c>
      <c r="F9" s="204">
        <v>10.152284263959389</v>
      </c>
      <c r="G9" s="20"/>
    </row>
    <row r="10" spans="1:14" ht="15.6" customHeight="1" x14ac:dyDescent="0.25">
      <c r="A10" s="202" t="s">
        <v>10</v>
      </c>
      <c r="B10" s="203">
        <v>72</v>
      </c>
      <c r="C10" s="203">
        <v>49</v>
      </c>
      <c r="D10" s="203">
        <v>131</v>
      </c>
      <c r="E10" s="203">
        <v>101</v>
      </c>
      <c r="F10" s="204">
        <v>-22.900763358778629</v>
      </c>
    </row>
    <row r="11" spans="1:14" ht="15.6" customHeight="1" x14ac:dyDescent="0.25">
      <c r="A11" s="202" t="s">
        <v>9</v>
      </c>
      <c r="B11" s="203">
        <v>2187</v>
      </c>
      <c r="C11" s="203">
        <v>1854</v>
      </c>
      <c r="D11" s="203">
        <v>4654</v>
      </c>
      <c r="E11" s="203">
        <v>3987</v>
      </c>
      <c r="F11" s="204">
        <v>-14.33175762784701</v>
      </c>
    </row>
    <row r="12" spans="1:14" ht="15.6" customHeight="1" x14ac:dyDescent="0.25">
      <c r="A12" s="202" t="s">
        <v>6</v>
      </c>
      <c r="B12" s="203">
        <v>101</v>
      </c>
      <c r="C12" s="203">
        <v>118</v>
      </c>
      <c r="D12" s="203">
        <v>244</v>
      </c>
      <c r="E12" s="203">
        <v>268</v>
      </c>
      <c r="F12" s="204">
        <v>9.8360655737704974</v>
      </c>
    </row>
    <row r="13" spans="1:14" ht="15.6" customHeight="1" x14ac:dyDescent="0.25">
      <c r="A13" s="202" t="s">
        <v>175</v>
      </c>
      <c r="B13" s="203">
        <v>2842</v>
      </c>
      <c r="C13" s="203">
        <v>2249</v>
      </c>
      <c r="D13" s="203">
        <v>5820</v>
      </c>
      <c r="E13" s="203">
        <v>4716</v>
      </c>
      <c r="F13" s="204">
        <v>-18.969072164948461</v>
      </c>
    </row>
    <row r="14" spans="1:14" ht="15.6" customHeight="1" x14ac:dyDescent="0.25">
      <c r="A14" s="202" t="s">
        <v>148</v>
      </c>
      <c r="B14" s="203">
        <v>559</v>
      </c>
      <c r="C14" s="203">
        <v>558</v>
      </c>
      <c r="D14" s="203">
        <v>1112</v>
      </c>
      <c r="E14" s="203">
        <v>1126</v>
      </c>
      <c r="F14" s="204">
        <v>1.2589928057553981</v>
      </c>
    </row>
    <row r="15" spans="1:14" ht="15.6" customHeight="1" x14ac:dyDescent="0.25">
      <c r="A15" s="202" t="s">
        <v>145</v>
      </c>
      <c r="B15" s="203">
        <v>192</v>
      </c>
      <c r="C15" s="203">
        <v>204</v>
      </c>
      <c r="D15" s="203">
        <v>381</v>
      </c>
      <c r="E15" s="203">
        <v>373</v>
      </c>
      <c r="F15" s="204">
        <v>-2.0997375328084051</v>
      </c>
    </row>
    <row r="16" spans="1:14" ht="15.6" customHeight="1" x14ac:dyDescent="0.5">
      <c r="A16" s="202" t="s">
        <v>144</v>
      </c>
      <c r="B16" s="203">
        <v>150</v>
      </c>
      <c r="C16" s="203">
        <v>174</v>
      </c>
      <c r="D16" s="203">
        <v>318</v>
      </c>
      <c r="E16" s="203">
        <v>358</v>
      </c>
      <c r="F16" s="204">
        <v>12.57861635220125</v>
      </c>
      <c r="G16" s="15"/>
    </row>
    <row r="17" spans="1:7" ht="15.6" customHeight="1" x14ac:dyDescent="0.35">
      <c r="A17" s="202" t="s">
        <v>150</v>
      </c>
      <c r="B17" s="203">
        <v>107</v>
      </c>
      <c r="C17" s="203">
        <v>110</v>
      </c>
      <c r="D17" s="203">
        <v>207</v>
      </c>
      <c r="E17" s="203">
        <v>205</v>
      </c>
      <c r="F17" s="204">
        <v>-0.96618357487922424</v>
      </c>
      <c r="G17" s="16"/>
    </row>
    <row r="18" spans="1:7" ht="15.6" customHeight="1" x14ac:dyDescent="0.25">
      <c r="A18" s="202" t="s">
        <v>147</v>
      </c>
      <c r="B18" s="203">
        <v>775</v>
      </c>
      <c r="C18" s="203">
        <v>635</v>
      </c>
      <c r="D18" s="203">
        <v>1646</v>
      </c>
      <c r="E18" s="203">
        <v>1413</v>
      </c>
      <c r="F18" s="204">
        <v>-14.15552855407047</v>
      </c>
    </row>
    <row r="19" spans="1:7" ht="15.6" customHeight="1" x14ac:dyDescent="0.25">
      <c r="A19" s="202" t="s">
        <v>143</v>
      </c>
      <c r="B19" s="203">
        <v>66</v>
      </c>
      <c r="C19" s="203">
        <v>60</v>
      </c>
      <c r="D19" s="203">
        <v>120</v>
      </c>
      <c r="E19" s="203">
        <v>111</v>
      </c>
      <c r="F19" s="204">
        <v>-7.5</v>
      </c>
    </row>
    <row r="20" spans="1:7" ht="15.6" customHeight="1" x14ac:dyDescent="0.25">
      <c r="A20" s="202" t="s">
        <v>142</v>
      </c>
      <c r="B20" s="203">
        <v>87</v>
      </c>
      <c r="C20" s="203">
        <v>94</v>
      </c>
      <c r="D20" s="203">
        <v>173</v>
      </c>
      <c r="E20" s="203">
        <v>164</v>
      </c>
      <c r="F20" s="204">
        <v>-5.2023121387283169</v>
      </c>
    </row>
    <row r="21" spans="1:7" ht="15.6" customHeight="1" x14ac:dyDescent="0.25">
      <c r="A21" s="202" t="s">
        <v>149</v>
      </c>
      <c r="B21" s="203">
        <v>158</v>
      </c>
      <c r="C21" s="203">
        <v>168</v>
      </c>
      <c r="D21" s="203">
        <v>325</v>
      </c>
      <c r="E21" s="203">
        <v>333</v>
      </c>
      <c r="F21" s="204">
        <v>2.461538461538467</v>
      </c>
    </row>
    <row r="22" spans="1:7" ht="15.6" customHeight="1" x14ac:dyDescent="0.25">
      <c r="A22" s="202" t="s">
        <v>146</v>
      </c>
      <c r="B22" s="203">
        <v>1181</v>
      </c>
      <c r="C22" s="203">
        <v>1249</v>
      </c>
      <c r="D22" s="203">
        <v>2441</v>
      </c>
      <c r="E22" s="203">
        <v>2457</v>
      </c>
      <c r="F22" s="204">
        <v>0.6554690700532575</v>
      </c>
    </row>
    <row r="23" spans="1:7" ht="15.6" customHeight="1" x14ac:dyDescent="0.25">
      <c r="A23" s="202" t="s">
        <v>165</v>
      </c>
      <c r="B23" s="203">
        <v>68</v>
      </c>
      <c r="C23" s="203">
        <v>103</v>
      </c>
      <c r="D23" s="203">
        <v>162</v>
      </c>
      <c r="E23" s="203">
        <v>215</v>
      </c>
      <c r="F23" s="204">
        <v>32.716049382716051</v>
      </c>
    </row>
    <row r="24" spans="1:7" ht="15.6" customHeight="1" x14ac:dyDescent="0.25">
      <c r="A24" s="202" t="s">
        <v>141</v>
      </c>
      <c r="B24" s="203">
        <v>38</v>
      </c>
      <c r="C24" s="203">
        <v>51</v>
      </c>
      <c r="D24" s="203">
        <v>74</v>
      </c>
      <c r="E24" s="203">
        <v>107</v>
      </c>
      <c r="F24" s="204">
        <v>44.594594594594582</v>
      </c>
    </row>
    <row r="25" spans="1:7" ht="15.6" customHeight="1" x14ac:dyDescent="0.25">
      <c r="A25" s="202" t="s">
        <v>140</v>
      </c>
      <c r="B25" s="203">
        <v>53</v>
      </c>
      <c r="C25" s="203">
        <v>51</v>
      </c>
      <c r="D25" s="203">
        <v>122</v>
      </c>
      <c r="E25" s="203">
        <v>112</v>
      </c>
      <c r="F25" s="204">
        <v>-8.1967213114754145</v>
      </c>
    </row>
    <row r="26" spans="1:7" ht="15.6" customHeight="1" x14ac:dyDescent="0.25">
      <c r="A26" s="202" t="s">
        <v>152</v>
      </c>
      <c r="B26" s="203">
        <v>61</v>
      </c>
      <c r="C26" s="203">
        <v>30</v>
      </c>
      <c r="D26" s="203">
        <v>132</v>
      </c>
      <c r="E26" s="203">
        <v>70</v>
      </c>
      <c r="F26" s="204">
        <v>-46.969696969696969</v>
      </c>
    </row>
    <row r="27" spans="1:7" ht="15.6" customHeight="1" x14ac:dyDescent="0.25">
      <c r="A27" s="202" t="s">
        <v>173</v>
      </c>
      <c r="B27" s="203">
        <v>88</v>
      </c>
      <c r="C27" s="203">
        <v>71</v>
      </c>
      <c r="D27" s="203">
        <v>139</v>
      </c>
      <c r="E27" s="203">
        <v>136</v>
      </c>
      <c r="F27" s="204">
        <v>-2.1582733812949608</v>
      </c>
    </row>
    <row r="28" spans="1:7" ht="15.6" customHeight="1" x14ac:dyDescent="0.25">
      <c r="A28" s="202" t="s">
        <v>177</v>
      </c>
      <c r="B28" s="203">
        <v>1382</v>
      </c>
      <c r="C28" s="203">
        <v>1394</v>
      </c>
      <c r="D28" s="203">
        <v>2885</v>
      </c>
      <c r="E28" s="203">
        <v>2894</v>
      </c>
      <c r="F28" s="204">
        <v>0.3119584055459228</v>
      </c>
    </row>
    <row r="29" spans="1:7" ht="15.6" customHeight="1" x14ac:dyDescent="0.25">
      <c r="A29" s="202" t="s">
        <v>178</v>
      </c>
      <c r="B29" s="203">
        <v>124</v>
      </c>
      <c r="C29" s="203">
        <v>109</v>
      </c>
      <c r="D29" s="203">
        <v>227</v>
      </c>
      <c r="E29" s="203">
        <v>207</v>
      </c>
      <c r="F29" s="204">
        <v>-8.8105726872246635</v>
      </c>
    </row>
    <row r="30" spans="1:7" ht="15.6" customHeight="1" x14ac:dyDescent="0.25">
      <c r="A30" s="202" t="s">
        <v>179</v>
      </c>
      <c r="B30" s="203">
        <v>82</v>
      </c>
      <c r="C30" s="203">
        <v>63</v>
      </c>
      <c r="D30" s="203">
        <v>138</v>
      </c>
      <c r="E30" s="203">
        <v>133</v>
      </c>
      <c r="F30" s="204">
        <v>-3.623188405797094</v>
      </c>
    </row>
    <row r="31" spans="1:7" ht="15.6" customHeight="1" x14ac:dyDescent="0.25">
      <c r="A31" s="202" t="s">
        <v>180</v>
      </c>
      <c r="B31" s="203">
        <v>157</v>
      </c>
      <c r="C31" s="203">
        <v>175</v>
      </c>
      <c r="D31" s="203">
        <v>332</v>
      </c>
      <c r="E31" s="203">
        <v>321</v>
      </c>
      <c r="F31" s="204">
        <v>-3.3132530120481931</v>
      </c>
    </row>
    <row r="32" spans="1:7" ht="15.6" customHeight="1" x14ac:dyDescent="0.25">
      <c r="A32" s="202" t="s">
        <v>181</v>
      </c>
      <c r="B32" s="203">
        <v>540</v>
      </c>
      <c r="C32" s="203">
        <v>540</v>
      </c>
      <c r="D32" s="203">
        <v>1096</v>
      </c>
      <c r="E32" s="203">
        <v>1132</v>
      </c>
      <c r="F32" s="204">
        <v>3.284671532846716</v>
      </c>
    </row>
    <row r="33" spans="1:6" ht="15.6" customHeight="1" x14ac:dyDescent="0.25">
      <c r="A33" s="202" t="s">
        <v>182</v>
      </c>
      <c r="B33" s="203">
        <v>114</v>
      </c>
      <c r="C33" s="203">
        <v>155</v>
      </c>
      <c r="D33" s="203">
        <v>238</v>
      </c>
      <c r="E33" s="203">
        <v>270</v>
      </c>
      <c r="F33" s="204">
        <v>13.445378151260501</v>
      </c>
    </row>
    <row r="34" spans="1:6" ht="15.6" customHeight="1" x14ac:dyDescent="0.25">
      <c r="A34" s="202" t="s">
        <v>183</v>
      </c>
      <c r="B34" s="203">
        <v>32</v>
      </c>
      <c r="C34" s="203">
        <v>36</v>
      </c>
      <c r="D34" s="203">
        <v>59</v>
      </c>
      <c r="E34" s="203">
        <v>60</v>
      </c>
      <c r="F34" s="204">
        <v>1.694915254237287</v>
      </c>
    </row>
    <row r="35" spans="1:6" ht="15.6" customHeight="1" x14ac:dyDescent="0.25">
      <c r="A35" s="170" t="s">
        <v>153</v>
      </c>
      <c r="B35" s="90">
        <f>SUM(B7:B34)</f>
        <v>11432</v>
      </c>
      <c r="C35" s="91">
        <f>SUM(C7:C34)</f>
        <v>10559</v>
      </c>
      <c r="D35" s="192">
        <f>SUM(D7:D34)</f>
        <v>23647</v>
      </c>
      <c r="E35" s="92">
        <f>SUM(E7:E34)</f>
        <v>21758</v>
      </c>
      <c r="F35" s="154">
        <f>E35*100/D35-100</f>
        <v>-7.9883283291749478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2D37D-9A04-442E-9C93-68EF2B95C058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1511409</v>
      </c>
      <c r="C7" s="203">
        <v>1593246</v>
      </c>
      <c r="D7" s="203">
        <v>2720804</v>
      </c>
      <c r="E7" s="203">
        <v>2893517</v>
      </c>
      <c r="F7" s="204">
        <v>6.3478662924635492</v>
      </c>
      <c r="G7" s="51"/>
    </row>
    <row r="8" spans="1:14" ht="15.6" customHeight="1" x14ac:dyDescent="0.25">
      <c r="A8" s="202" t="s">
        <v>11</v>
      </c>
      <c r="B8" s="203">
        <v>664239</v>
      </c>
      <c r="C8" s="203">
        <v>771482</v>
      </c>
      <c r="D8" s="203">
        <v>1366285</v>
      </c>
      <c r="E8" s="203">
        <v>2122547</v>
      </c>
      <c r="F8" s="204">
        <v>55.351701877719513</v>
      </c>
      <c r="G8" s="20"/>
    </row>
    <row r="9" spans="1:14" ht="15.6" customHeight="1" x14ac:dyDescent="0.25">
      <c r="A9" s="202" t="s">
        <v>8</v>
      </c>
      <c r="B9" s="203">
        <v>1642510</v>
      </c>
      <c r="C9" s="203">
        <v>2018727</v>
      </c>
      <c r="D9" s="203">
        <v>3658833</v>
      </c>
      <c r="E9" s="203">
        <v>3726644</v>
      </c>
      <c r="F9" s="204">
        <v>1.8533505082084929</v>
      </c>
      <c r="G9" s="20"/>
    </row>
    <row r="10" spans="1:14" ht="15.6" customHeight="1" x14ac:dyDescent="0.25">
      <c r="A10" s="202" t="s">
        <v>10</v>
      </c>
      <c r="B10" s="203">
        <v>492777</v>
      </c>
      <c r="C10" s="203">
        <v>299278</v>
      </c>
      <c r="D10" s="203">
        <v>962524</v>
      </c>
      <c r="E10" s="203">
        <v>729022</v>
      </c>
      <c r="F10" s="204">
        <v>-24.259343143651481</v>
      </c>
    </row>
    <row r="11" spans="1:14" ht="15.6" customHeight="1" x14ac:dyDescent="0.25">
      <c r="A11" s="202" t="s">
        <v>9</v>
      </c>
      <c r="B11" s="203">
        <v>42273847</v>
      </c>
      <c r="C11" s="203">
        <v>34172138</v>
      </c>
      <c r="D11" s="203">
        <v>86174709</v>
      </c>
      <c r="E11" s="203">
        <v>71463198</v>
      </c>
      <c r="F11" s="204">
        <v>-17.071726926284139</v>
      </c>
    </row>
    <row r="12" spans="1:14" ht="15.6" customHeight="1" x14ac:dyDescent="0.25">
      <c r="A12" s="202" t="s">
        <v>6</v>
      </c>
      <c r="B12" s="203">
        <v>1654799</v>
      </c>
      <c r="C12" s="203">
        <v>1610866</v>
      </c>
      <c r="D12" s="203">
        <v>3533068</v>
      </c>
      <c r="E12" s="203">
        <v>3623887</v>
      </c>
      <c r="F12" s="204">
        <v>2.5705420897644728</v>
      </c>
    </row>
    <row r="13" spans="1:14" ht="15.6" customHeight="1" x14ac:dyDescent="0.25">
      <c r="A13" s="202" t="s">
        <v>175</v>
      </c>
      <c r="B13" s="203">
        <v>14634460</v>
      </c>
      <c r="C13" s="203">
        <v>12307909</v>
      </c>
      <c r="D13" s="203">
        <v>31426447</v>
      </c>
      <c r="E13" s="203">
        <v>26608173</v>
      </c>
      <c r="F13" s="204">
        <v>-15.33190818548467</v>
      </c>
    </row>
    <row r="14" spans="1:14" ht="15.6" customHeight="1" x14ac:dyDescent="0.25">
      <c r="A14" s="202" t="s">
        <v>148</v>
      </c>
      <c r="B14" s="203">
        <v>22644149</v>
      </c>
      <c r="C14" s="203">
        <v>23015493</v>
      </c>
      <c r="D14" s="203">
        <v>44880592</v>
      </c>
      <c r="E14" s="203">
        <v>46861672</v>
      </c>
      <c r="F14" s="204">
        <v>4.4141128976195319</v>
      </c>
    </row>
    <row r="15" spans="1:14" ht="15.6" customHeight="1" x14ac:dyDescent="0.25">
      <c r="A15" s="202" t="s">
        <v>145</v>
      </c>
      <c r="B15" s="203">
        <v>3937782</v>
      </c>
      <c r="C15" s="203">
        <v>4611304</v>
      </c>
      <c r="D15" s="203">
        <v>7465343</v>
      </c>
      <c r="E15" s="203">
        <v>7923543</v>
      </c>
      <c r="F15" s="204">
        <v>6.137695213736321</v>
      </c>
    </row>
    <row r="16" spans="1:14" ht="15.6" customHeight="1" x14ac:dyDescent="0.5">
      <c r="A16" s="202" t="s">
        <v>144</v>
      </c>
      <c r="B16" s="203">
        <v>2962742</v>
      </c>
      <c r="C16" s="203">
        <v>3263578</v>
      </c>
      <c r="D16" s="203">
        <v>6879591</v>
      </c>
      <c r="E16" s="203">
        <v>6793850</v>
      </c>
      <c r="F16" s="204">
        <v>-1.246309555320948</v>
      </c>
      <c r="G16" s="15"/>
    </row>
    <row r="17" spans="1:7" ht="15.6" customHeight="1" x14ac:dyDescent="0.35">
      <c r="A17" s="202" t="s">
        <v>150</v>
      </c>
      <c r="B17" s="203">
        <v>1471028</v>
      </c>
      <c r="C17" s="203">
        <v>1779493</v>
      </c>
      <c r="D17" s="203">
        <v>3104379</v>
      </c>
      <c r="E17" s="203">
        <v>3324365</v>
      </c>
      <c r="F17" s="204">
        <v>7.0863125926312449</v>
      </c>
      <c r="G17" s="16"/>
    </row>
    <row r="18" spans="1:7" ht="15.6" customHeight="1" x14ac:dyDescent="0.25">
      <c r="A18" s="202" t="s">
        <v>147</v>
      </c>
      <c r="B18" s="203">
        <v>5811414</v>
      </c>
      <c r="C18" s="203">
        <v>4824302</v>
      </c>
      <c r="D18" s="203">
        <v>12113851</v>
      </c>
      <c r="E18" s="203">
        <v>10503306</v>
      </c>
      <c r="F18" s="204">
        <v>-13.29507024644764</v>
      </c>
    </row>
    <row r="19" spans="1:7" ht="15.6" customHeight="1" x14ac:dyDescent="0.25">
      <c r="A19" s="202" t="s">
        <v>143</v>
      </c>
      <c r="B19" s="203">
        <v>894636</v>
      </c>
      <c r="C19" s="203">
        <v>1046123</v>
      </c>
      <c r="D19" s="203">
        <v>1573488</v>
      </c>
      <c r="E19" s="203">
        <v>2032411</v>
      </c>
      <c r="F19" s="204">
        <v>29.165967582847799</v>
      </c>
    </row>
    <row r="20" spans="1:7" ht="15.6" customHeight="1" x14ac:dyDescent="0.25">
      <c r="A20" s="202" t="s">
        <v>142</v>
      </c>
      <c r="B20" s="203">
        <v>1217616</v>
      </c>
      <c r="C20" s="203">
        <v>1430607</v>
      </c>
      <c r="D20" s="203">
        <v>2615538</v>
      </c>
      <c r="E20" s="203">
        <v>2584312</v>
      </c>
      <c r="F20" s="204">
        <v>-1.1938652774304901</v>
      </c>
    </row>
    <row r="21" spans="1:7" ht="15.6" customHeight="1" x14ac:dyDescent="0.25">
      <c r="A21" s="202" t="s">
        <v>149</v>
      </c>
      <c r="B21" s="203">
        <v>2797116</v>
      </c>
      <c r="C21" s="203">
        <v>3235543</v>
      </c>
      <c r="D21" s="203">
        <v>5918104</v>
      </c>
      <c r="E21" s="203">
        <v>6201658</v>
      </c>
      <c r="F21" s="204">
        <v>4.7912980238265561</v>
      </c>
    </row>
    <row r="22" spans="1:7" ht="15.6" customHeight="1" x14ac:dyDescent="0.25">
      <c r="A22" s="202" t="s">
        <v>146</v>
      </c>
      <c r="B22" s="203">
        <v>28969688</v>
      </c>
      <c r="C22" s="203">
        <v>31933519</v>
      </c>
      <c r="D22" s="203">
        <v>61083727</v>
      </c>
      <c r="E22" s="203">
        <v>62061768</v>
      </c>
      <c r="F22" s="204">
        <v>1.601148207606911</v>
      </c>
    </row>
    <row r="23" spans="1:7" ht="15.6" customHeight="1" x14ac:dyDescent="0.25">
      <c r="A23" s="202" t="s">
        <v>165</v>
      </c>
      <c r="B23" s="203">
        <v>2987315</v>
      </c>
      <c r="C23" s="203">
        <v>4755636</v>
      </c>
      <c r="D23" s="203">
        <v>7104143</v>
      </c>
      <c r="E23" s="203">
        <v>10273761</v>
      </c>
      <c r="F23" s="204">
        <v>44.616472388013591</v>
      </c>
    </row>
    <row r="24" spans="1:7" ht="15.6" customHeight="1" x14ac:dyDescent="0.25">
      <c r="A24" s="202" t="s">
        <v>141</v>
      </c>
      <c r="B24" s="203">
        <v>321091</v>
      </c>
      <c r="C24" s="203">
        <v>403251</v>
      </c>
      <c r="D24" s="203">
        <v>600104</v>
      </c>
      <c r="E24" s="203">
        <v>739585</v>
      </c>
      <c r="F24" s="204">
        <v>23.242804580539371</v>
      </c>
    </row>
    <row r="25" spans="1:7" ht="15.6" customHeight="1" x14ac:dyDescent="0.25">
      <c r="A25" s="202" t="s">
        <v>140</v>
      </c>
      <c r="B25" s="203">
        <v>1524627</v>
      </c>
      <c r="C25" s="203">
        <v>1494026</v>
      </c>
      <c r="D25" s="203">
        <v>3436716</v>
      </c>
      <c r="E25" s="203">
        <v>3215258</v>
      </c>
      <c r="F25" s="204">
        <v>-6.4438842197027677</v>
      </c>
    </row>
    <row r="26" spans="1:7" ht="15.6" customHeight="1" x14ac:dyDescent="0.25">
      <c r="A26" s="202" t="s">
        <v>152</v>
      </c>
      <c r="B26" s="203">
        <v>959972</v>
      </c>
      <c r="C26" s="203">
        <v>405399</v>
      </c>
      <c r="D26" s="203">
        <v>2072308</v>
      </c>
      <c r="E26" s="203">
        <v>981303</v>
      </c>
      <c r="F26" s="204">
        <v>-52.646855583243408</v>
      </c>
    </row>
    <row r="27" spans="1:7" ht="15.6" customHeight="1" x14ac:dyDescent="0.25">
      <c r="A27" s="202" t="s">
        <v>173</v>
      </c>
      <c r="B27" s="203">
        <v>604507</v>
      </c>
      <c r="C27" s="203">
        <v>503280</v>
      </c>
      <c r="D27" s="203">
        <v>1016157</v>
      </c>
      <c r="E27" s="203">
        <v>948053</v>
      </c>
      <c r="F27" s="204">
        <v>-6.7021139449907849</v>
      </c>
    </row>
    <row r="28" spans="1:7" ht="15.6" customHeight="1" x14ac:dyDescent="0.25">
      <c r="A28" s="202" t="s">
        <v>177</v>
      </c>
      <c r="B28" s="203">
        <v>19370954</v>
      </c>
      <c r="C28" s="203">
        <v>21644706</v>
      </c>
      <c r="D28" s="203">
        <v>40835521</v>
      </c>
      <c r="E28" s="203">
        <v>45634487</v>
      </c>
      <c r="F28" s="204">
        <v>11.751940179727359</v>
      </c>
    </row>
    <row r="29" spans="1:7" ht="15.6" customHeight="1" x14ac:dyDescent="0.25">
      <c r="A29" s="202" t="s">
        <v>178</v>
      </c>
      <c r="B29" s="203">
        <v>2266832</v>
      </c>
      <c r="C29" s="203">
        <v>1943760</v>
      </c>
      <c r="D29" s="203">
        <v>3884570</v>
      </c>
      <c r="E29" s="203">
        <v>3604794</v>
      </c>
      <c r="F29" s="204">
        <v>-7.202238600411377</v>
      </c>
    </row>
    <row r="30" spans="1:7" ht="15.6" customHeight="1" x14ac:dyDescent="0.25">
      <c r="A30" s="202" t="s">
        <v>179</v>
      </c>
      <c r="B30" s="203">
        <v>435838</v>
      </c>
      <c r="C30" s="203">
        <v>405812</v>
      </c>
      <c r="D30" s="203">
        <v>855744</v>
      </c>
      <c r="E30" s="203">
        <v>818836</v>
      </c>
      <c r="F30" s="204">
        <v>-4.312972103806743</v>
      </c>
    </row>
    <row r="31" spans="1:7" ht="15.6" customHeight="1" x14ac:dyDescent="0.25">
      <c r="A31" s="202" t="s">
        <v>180</v>
      </c>
      <c r="B31" s="203">
        <v>3444637</v>
      </c>
      <c r="C31" s="203">
        <v>3339536</v>
      </c>
      <c r="D31" s="203">
        <v>6800439</v>
      </c>
      <c r="E31" s="203">
        <v>6418947</v>
      </c>
      <c r="F31" s="204">
        <v>-5.6098143075763147</v>
      </c>
    </row>
    <row r="32" spans="1:7" ht="15.6" customHeight="1" x14ac:dyDescent="0.25">
      <c r="A32" s="202" t="s">
        <v>181</v>
      </c>
      <c r="B32" s="203">
        <v>21015445</v>
      </c>
      <c r="C32" s="203">
        <v>22656216</v>
      </c>
      <c r="D32" s="203">
        <v>42705614</v>
      </c>
      <c r="E32" s="203">
        <v>44946822</v>
      </c>
      <c r="F32" s="204">
        <v>5.2480406908562429</v>
      </c>
    </row>
    <row r="33" spans="1:6" ht="15.6" customHeight="1" x14ac:dyDescent="0.25">
      <c r="A33" s="202" t="s">
        <v>182</v>
      </c>
      <c r="B33" s="203">
        <v>3193838</v>
      </c>
      <c r="C33" s="203">
        <v>3869377</v>
      </c>
      <c r="D33" s="203">
        <v>6184158</v>
      </c>
      <c r="E33" s="203">
        <v>6507836</v>
      </c>
      <c r="F33" s="204">
        <v>5.23398658313711</v>
      </c>
    </row>
    <row r="34" spans="1:6" ht="15.6" customHeight="1" x14ac:dyDescent="0.25">
      <c r="A34" s="202" t="s">
        <v>183</v>
      </c>
      <c r="B34" s="203">
        <v>277354</v>
      </c>
      <c r="C34" s="203">
        <v>326775</v>
      </c>
      <c r="D34" s="203">
        <v>438946</v>
      </c>
      <c r="E34" s="203">
        <v>603108</v>
      </c>
      <c r="F34" s="204">
        <v>37.399133378593262</v>
      </c>
    </row>
    <row r="35" spans="1:6" ht="15.6" customHeight="1" x14ac:dyDescent="0.25">
      <c r="A35" s="170" t="s">
        <v>153</v>
      </c>
      <c r="B35" s="90">
        <f>SUM(B7:B34)</f>
        <v>189982622</v>
      </c>
      <c r="C35" s="91">
        <f>SUM(C7:C34)</f>
        <v>189661382</v>
      </c>
      <c r="D35" s="192">
        <f>SUM(D7:D34)</f>
        <v>391411703</v>
      </c>
      <c r="E35" s="92">
        <f>SUM(E7:E34)</f>
        <v>384146663</v>
      </c>
      <c r="F35" s="154">
        <f>E35*100/D35-100</f>
        <v>-1.8561121050588554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5FD3D-D969-4565-9854-72FA839F8B3F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</v>
      </c>
      <c r="C7" s="203">
        <v>2</v>
      </c>
      <c r="D7" s="203">
        <v>4</v>
      </c>
      <c r="E7" s="203">
        <v>6</v>
      </c>
      <c r="F7" s="204">
        <v>50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2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7</v>
      </c>
      <c r="C12" s="203">
        <v>5</v>
      </c>
      <c r="D12" s="203">
        <v>16</v>
      </c>
      <c r="E12" s="203">
        <v>18</v>
      </c>
      <c r="F12" s="204">
        <v>12.5</v>
      </c>
    </row>
    <row r="13" spans="1:14" ht="15.6" customHeight="1" x14ac:dyDescent="0.25">
      <c r="A13" s="202" t="s">
        <v>175</v>
      </c>
      <c r="B13" s="203">
        <v>9</v>
      </c>
      <c r="C13" s="203">
        <v>4</v>
      </c>
      <c r="D13" s="203">
        <v>24</v>
      </c>
      <c r="E13" s="203">
        <v>13</v>
      </c>
      <c r="F13" s="204">
        <v>-45.833333333333343</v>
      </c>
    </row>
    <row r="14" spans="1:14" ht="15.6" customHeight="1" x14ac:dyDescent="0.25">
      <c r="A14" s="202" t="s">
        <v>148</v>
      </c>
      <c r="B14" s="203">
        <v>19</v>
      </c>
      <c r="C14" s="203">
        <v>23</v>
      </c>
      <c r="D14" s="203">
        <v>42</v>
      </c>
      <c r="E14" s="203">
        <v>55</v>
      </c>
      <c r="F14" s="204">
        <v>30.95238095238097</v>
      </c>
    </row>
    <row r="15" spans="1:14" ht="15.6" customHeight="1" x14ac:dyDescent="0.25">
      <c r="A15" s="202" t="s">
        <v>145</v>
      </c>
      <c r="B15" s="203">
        <v>0</v>
      </c>
      <c r="C15" s="203">
        <v>1</v>
      </c>
      <c r="D15" s="203">
        <v>0</v>
      </c>
      <c r="E15" s="203">
        <v>1</v>
      </c>
      <c r="F15" s="204" t="s">
        <v>151</v>
      </c>
    </row>
    <row r="16" spans="1:14" ht="15.6" customHeight="1" x14ac:dyDescent="0.5">
      <c r="A16" s="202" t="s">
        <v>144</v>
      </c>
      <c r="B16" s="203">
        <v>2</v>
      </c>
      <c r="C16" s="203">
        <v>0</v>
      </c>
      <c r="D16" s="203">
        <v>8</v>
      </c>
      <c r="E16" s="203">
        <v>5</v>
      </c>
      <c r="F16" s="204">
        <v>-37.5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</v>
      </c>
      <c r="C18" s="203">
        <v>0</v>
      </c>
      <c r="D18" s="203">
        <v>2</v>
      </c>
      <c r="E18" s="203">
        <v>0</v>
      </c>
      <c r="F18" s="204">
        <v>-100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 x14ac:dyDescent="0.25">
      <c r="A22" s="202" t="s">
        <v>146</v>
      </c>
      <c r="B22" s="203">
        <v>107</v>
      </c>
      <c r="C22" s="203">
        <v>117</v>
      </c>
      <c r="D22" s="203">
        <v>217</v>
      </c>
      <c r="E22" s="203">
        <v>239</v>
      </c>
      <c r="F22" s="204">
        <v>10.13824884792626</v>
      </c>
    </row>
    <row r="23" spans="1:7" ht="15.6" customHeight="1" x14ac:dyDescent="0.25">
      <c r="A23" s="202" t="s">
        <v>165</v>
      </c>
      <c r="B23" s="203">
        <v>5</v>
      </c>
      <c r="C23" s="203">
        <v>3</v>
      </c>
      <c r="D23" s="203">
        <v>14</v>
      </c>
      <c r="E23" s="203">
        <v>18</v>
      </c>
      <c r="F23" s="204">
        <v>28.57142857142858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1</v>
      </c>
      <c r="C25" s="203">
        <v>0</v>
      </c>
      <c r="D25" s="203">
        <v>1</v>
      </c>
      <c r="E25" s="203">
        <v>1</v>
      </c>
      <c r="F25" s="204">
        <v>0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81</v>
      </c>
      <c r="C28" s="203">
        <v>94</v>
      </c>
      <c r="D28" s="203">
        <v>171</v>
      </c>
      <c r="E28" s="203">
        <v>204</v>
      </c>
      <c r="F28" s="204">
        <v>19.298245614035078</v>
      </c>
    </row>
    <row r="29" spans="1:7" ht="15.6" customHeight="1" x14ac:dyDescent="0.25">
      <c r="A29" s="202" t="s">
        <v>178</v>
      </c>
      <c r="B29" s="203">
        <v>0</v>
      </c>
      <c r="C29" s="203">
        <v>0</v>
      </c>
      <c r="D29" s="203">
        <v>0</v>
      </c>
      <c r="E29" s="203">
        <v>1</v>
      </c>
      <c r="F29" s="204" t="s">
        <v>151</v>
      </c>
    </row>
    <row r="30" spans="1:7" ht="15.6" customHeight="1" x14ac:dyDescent="0.25">
      <c r="A30" s="202" t="s">
        <v>179</v>
      </c>
      <c r="B30" s="203">
        <v>1</v>
      </c>
      <c r="C30" s="203">
        <v>3</v>
      </c>
      <c r="D30" s="203">
        <v>2</v>
      </c>
      <c r="E30" s="203">
        <v>4</v>
      </c>
      <c r="F30" s="204">
        <v>100</v>
      </c>
    </row>
    <row r="31" spans="1:7" ht="15.6" customHeight="1" x14ac:dyDescent="0.25">
      <c r="A31" s="202" t="s">
        <v>180</v>
      </c>
      <c r="B31" s="203">
        <v>0</v>
      </c>
      <c r="C31" s="203">
        <v>1</v>
      </c>
      <c r="D31" s="203">
        <v>0</v>
      </c>
      <c r="E31" s="203">
        <v>1</v>
      </c>
      <c r="F31" s="204" t="s">
        <v>151</v>
      </c>
    </row>
    <row r="32" spans="1:7" ht="15.6" customHeight="1" x14ac:dyDescent="0.25">
      <c r="A32" s="202" t="s">
        <v>181</v>
      </c>
      <c r="B32" s="203">
        <v>5</v>
      </c>
      <c r="C32" s="203">
        <v>6</v>
      </c>
      <c r="D32" s="203">
        <v>15</v>
      </c>
      <c r="E32" s="203">
        <v>21</v>
      </c>
      <c r="F32" s="204">
        <v>40</v>
      </c>
    </row>
    <row r="33" spans="1:6" ht="15.6" customHeight="1" x14ac:dyDescent="0.25">
      <c r="A33" s="202" t="s">
        <v>182</v>
      </c>
      <c r="B33" s="203">
        <v>2</v>
      </c>
      <c r="C33" s="203">
        <v>5</v>
      </c>
      <c r="D33" s="203">
        <v>8</v>
      </c>
      <c r="E33" s="203">
        <v>8</v>
      </c>
      <c r="F33" s="204">
        <v>0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242</v>
      </c>
      <c r="C35" s="91">
        <f>SUM(C7:C34)</f>
        <v>264</v>
      </c>
      <c r="D35" s="192">
        <f>SUM(D7:D34)</f>
        <v>524</v>
      </c>
      <c r="E35" s="192">
        <f>SUM(E7:E34)</f>
        <v>597</v>
      </c>
      <c r="F35" s="154">
        <f>E35*100/D35-100</f>
        <v>13.931297709923669</v>
      </c>
    </row>
    <row r="36" spans="1:6" ht="15.6" customHeight="1" x14ac:dyDescent="0.25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BA9B8-15B9-4D0A-AA62-249CBDA576E4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5780</v>
      </c>
      <c r="C7" s="203">
        <v>6537</v>
      </c>
      <c r="D7" s="203">
        <v>11457</v>
      </c>
      <c r="E7" s="203">
        <v>12066</v>
      </c>
      <c r="F7" s="204">
        <v>5.315527625032729</v>
      </c>
      <c r="G7" s="51"/>
    </row>
    <row r="8" spans="1:14" ht="15.6" customHeight="1" x14ac:dyDescent="0.25">
      <c r="A8" s="202" t="s">
        <v>11</v>
      </c>
      <c r="B8" s="203">
        <v>11667</v>
      </c>
      <c r="C8" s="203">
        <v>10323</v>
      </c>
      <c r="D8" s="203">
        <v>21934</v>
      </c>
      <c r="E8" s="203">
        <v>34570</v>
      </c>
      <c r="F8" s="204">
        <v>57.609191209993611</v>
      </c>
      <c r="G8" s="20"/>
    </row>
    <row r="9" spans="1:14" ht="15.6" customHeight="1" x14ac:dyDescent="0.25">
      <c r="A9" s="202" t="s">
        <v>8</v>
      </c>
      <c r="B9" s="203">
        <v>27082</v>
      </c>
      <c r="C9" s="203">
        <v>21766</v>
      </c>
      <c r="D9" s="203">
        <v>68038</v>
      </c>
      <c r="E9" s="203">
        <v>58531</v>
      </c>
      <c r="F9" s="204">
        <v>-13.973073870484139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331756</v>
      </c>
      <c r="C11" s="203">
        <v>245221</v>
      </c>
      <c r="D11" s="203">
        <v>731631</v>
      </c>
      <c r="E11" s="203">
        <v>629665</v>
      </c>
      <c r="F11" s="204">
        <v>-13.936806942297411</v>
      </c>
    </row>
    <row r="12" spans="1:14" ht="15.6" customHeight="1" x14ac:dyDescent="0.25">
      <c r="A12" s="202" t="s">
        <v>6</v>
      </c>
      <c r="B12" s="203">
        <v>9224</v>
      </c>
      <c r="C12" s="203">
        <v>5716</v>
      </c>
      <c r="D12" s="203">
        <v>24338</v>
      </c>
      <c r="E12" s="203">
        <v>26028</v>
      </c>
      <c r="F12" s="204">
        <v>6.9438737776316941</v>
      </c>
    </row>
    <row r="13" spans="1:14" ht="15.6" customHeight="1" x14ac:dyDescent="0.25">
      <c r="A13" s="202" t="s">
        <v>175</v>
      </c>
      <c r="B13" s="203">
        <v>293159</v>
      </c>
      <c r="C13" s="203">
        <v>254329</v>
      </c>
      <c r="D13" s="203">
        <v>601295</v>
      </c>
      <c r="E13" s="203">
        <v>499236</v>
      </c>
      <c r="F13" s="204">
        <v>-16.973199511055299</v>
      </c>
    </row>
    <row r="14" spans="1:14" ht="15.6" customHeight="1" x14ac:dyDescent="0.25">
      <c r="A14" s="202" t="s">
        <v>148</v>
      </c>
      <c r="B14" s="203">
        <v>150056</v>
      </c>
      <c r="C14" s="203">
        <v>172447</v>
      </c>
      <c r="D14" s="203">
        <v>329548</v>
      </c>
      <c r="E14" s="203">
        <v>380607</v>
      </c>
      <c r="F14" s="204">
        <v>15.49364584218384</v>
      </c>
    </row>
    <row r="15" spans="1:14" ht="15.6" customHeight="1" x14ac:dyDescent="0.25">
      <c r="A15" s="202" t="s">
        <v>145</v>
      </c>
      <c r="B15" s="203">
        <v>4436</v>
      </c>
      <c r="C15" s="203">
        <v>8947</v>
      </c>
      <c r="D15" s="203">
        <v>8803</v>
      </c>
      <c r="E15" s="203">
        <v>12790</v>
      </c>
      <c r="F15" s="204">
        <v>45.291377939338872</v>
      </c>
    </row>
    <row r="16" spans="1:14" ht="15.6" customHeight="1" x14ac:dyDescent="0.5">
      <c r="A16" s="202" t="s">
        <v>144</v>
      </c>
      <c r="B16" s="203">
        <v>5420</v>
      </c>
      <c r="C16" s="203">
        <v>0</v>
      </c>
      <c r="D16" s="203">
        <v>13535</v>
      </c>
      <c r="E16" s="203">
        <v>4125</v>
      </c>
      <c r="F16" s="204">
        <v>-69.52345770225341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128831</v>
      </c>
      <c r="C18" s="203">
        <v>93862</v>
      </c>
      <c r="D18" s="203">
        <v>276568</v>
      </c>
      <c r="E18" s="203">
        <v>218368</v>
      </c>
      <c r="F18" s="204">
        <v>-21.043649301437629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2582</v>
      </c>
      <c r="C21" s="203">
        <v>2501</v>
      </c>
      <c r="D21" s="203">
        <v>5476</v>
      </c>
      <c r="E21" s="203">
        <v>5337</v>
      </c>
      <c r="F21" s="204">
        <v>-2.5383491599707781</v>
      </c>
    </row>
    <row r="22" spans="1:7" ht="15.6" customHeight="1" x14ac:dyDescent="0.25">
      <c r="A22" s="202" t="s">
        <v>146</v>
      </c>
      <c r="B22" s="203">
        <v>369701</v>
      </c>
      <c r="C22" s="203">
        <v>431583</v>
      </c>
      <c r="D22" s="203">
        <v>785764</v>
      </c>
      <c r="E22" s="203">
        <v>888182</v>
      </c>
      <c r="F22" s="204">
        <v>13.034193472849349</v>
      </c>
    </row>
    <row r="23" spans="1:7" ht="15.6" customHeight="1" x14ac:dyDescent="0.25">
      <c r="A23" s="202" t="s">
        <v>165</v>
      </c>
      <c r="B23" s="203">
        <v>19983</v>
      </c>
      <c r="C23" s="203">
        <v>19119</v>
      </c>
      <c r="D23" s="203">
        <v>58887</v>
      </c>
      <c r="E23" s="203">
        <v>74825</v>
      </c>
      <c r="F23" s="204">
        <v>27.065396437244221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26939</v>
      </c>
      <c r="C25" s="203">
        <v>24799</v>
      </c>
      <c r="D25" s="203">
        <v>69257</v>
      </c>
      <c r="E25" s="203">
        <v>72620</v>
      </c>
      <c r="F25" s="204">
        <v>4.8558268478276574</v>
      </c>
    </row>
    <row r="26" spans="1:7" ht="15.6" customHeight="1" x14ac:dyDescent="0.25">
      <c r="A26" s="202" t="s">
        <v>152</v>
      </c>
      <c r="B26" s="203">
        <v>4965</v>
      </c>
      <c r="C26" s="203">
        <v>4624</v>
      </c>
      <c r="D26" s="203">
        <v>12714</v>
      </c>
      <c r="E26" s="203">
        <v>13907</v>
      </c>
      <c r="F26" s="204">
        <v>9.3833569293691994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624973</v>
      </c>
      <c r="C28" s="203">
        <v>690873</v>
      </c>
      <c r="D28" s="203">
        <v>1310915</v>
      </c>
      <c r="E28" s="203">
        <v>1386193</v>
      </c>
      <c r="F28" s="204">
        <v>5.7424012998554446</v>
      </c>
    </row>
    <row r="29" spans="1:7" ht="15.6" customHeight="1" x14ac:dyDescent="0.25">
      <c r="A29" s="202" t="s">
        <v>178</v>
      </c>
      <c r="B29" s="203">
        <v>6527</v>
      </c>
      <c r="C29" s="203">
        <v>6731</v>
      </c>
      <c r="D29" s="203">
        <v>12575</v>
      </c>
      <c r="E29" s="203">
        <v>12987</v>
      </c>
      <c r="F29" s="204">
        <v>3.276341948310133</v>
      </c>
    </row>
    <row r="30" spans="1:7" ht="15.6" customHeight="1" x14ac:dyDescent="0.25">
      <c r="A30" s="202" t="s">
        <v>179</v>
      </c>
      <c r="B30" s="203">
        <v>124</v>
      </c>
      <c r="C30" s="203">
        <v>976</v>
      </c>
      <c r="D30" s="203">
        <v>419</v>
      </c>
      <c r="E30" s="203">
        <v>976</v>
      </c>
      <c r="F30" s="204">
        <v>132.93556085918851</v>
      </c>
    </row>
    <row r="31" spans="1:7" ht="15.6" customHeight="1" x14ac:dyDescent="0.25">
      <c r="A31" s="202" t="s">
        <v>180</v>
      </c>
      <c r="B31" s="203">
        <v>0</v>
      </c>
      <c r="C31" s="203">
        <v>861</v>
      </c>
      <c r="D31" s="203">
        <v>0</v>
      </c>
      <c r="E31" s="203">
        <v>861</v>
      </c>
      <c r="F31" s="204" t="s">
        <v>151</v>
      </c>
    </row>
    <row r="32" spans="1:7" ht="15.6" customHeight="1" x14ac:dyDescent="0.25">
      <c r="A32" s="202" t="s">
        <v>181</v>
      </c>
      <c r="B32" s="203">
        <v>48717</v>
      </c>
      <c r="C32" s="203">
        <v>53644</v>
      </c>
      <c r="D32" s="203">
        <v>118151</v>
      </c>
      <c r="E32" s="203">
        <v>131421</v>
      </c>
      <c r="F32" s="204">
        <v>11.231390339480839</v>
      </c>
    </row>
    <row r="33" spans="1:6" ht="15.6" customHeight="1" x14ac:dyDescent="0.25">
      <c r="A33" s="202" t="s">
        <v>182</v>
      </c>
      <c r="B33" s="203">
        <v>4796</v>
      </c>
      <c r="C33" s="203">
        <v>10168</v>
      </c>
      <c r="D33" s="203">
        <v>14605</v>
      </c>
      <c r="E33" s="203">
        <v>15663</v>
      </c>
      <c r="F33" s="204">
        <v>7.2440944881889777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2076718</v>
      </c>
      <c r="C35" s="91">
        <f>SUM(C7:C34)</f>
        <v>2065027</v>
      </c>
      <c r="D35" s="90">
        <f>SUM(D7:D34)</f>
        <v>4475910</v>
      </c>
      <c r="E35" s="92">
        <f>SUM(E7:E34)</f>
        <v>4478958</v>
      </c>
      <c r="F35" s="154">
        <f>E35*100/D35-100</f>
        <v>6.8097884005709375E-2</v>
      </c>
    </row>
    <row r="36" spans="1:6" ht="15.6" customHeight="1" x14ac:dyDescent="0.25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11453-F64E-4BD2-922E-77D835506042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11667</v>
      </c>
      <c r="C8" s="203">
        <v>10323</v>
      </c>
      <c r="D8" s="203">
        <v>21934</v>
      </c>
      <c r="E8" s="203">
        <v>23406</v>
      </c>
      <c r="F8" s="204">
        <v>6.7110422175617828</v>
      </c>
      <c r="G8" s="20"/>
    </row>
    <row r="9" spans="1:14" ht="15.6" customHeight="1" x14ac:dyDescent="0.25">
      <c r="A9" s="202" t="s">
        <v>8</v>
      </c>
      <c r="B9" s="203">
        <v>27082</v>
      </c>
      <c r="C9" s="203">
        <v>21766</v>
      </c>
      <c r="D9" s="203">
        <v>68038</v>
      </c>
      <c r="E9" s="203">
        <v>58531</v>
      </c>
      <c r="F9" s="204">
        <v>-13.973073870484139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331756</v>
      </c>
      <c r="C11" s="203">
        <v>245221</v>
      </c>
      <c r="D11" s="203">
        <v>731631</v>
      </c>
      <c r="E11" s="203">
        <v>629665</v>
      </c>
      <c r="F11" s="204">
        <v>-13.936806942297411</v>
      </c>
    </row>
    <row r="12" spans="1:14" ht="15.6" customHeight="1" x14ac:dyDescent="0.25">
      <c r="A12" s="202" t="s">
        <v>6</v>
      </c>
      <c r="B12" s="203">
        <v>2902</v>
      </c>
      <c r="C12" s="203">
        <v>2554</v>
      </c>
      <c r="D12" s="203">
        <v>5497</v>
      </c>
      <c r="E12" s="203">
        <v>5545</v>
      </c>
      <c r="F12" s="204">
        <v>0.87320356558122114</v>
      </c>
    </row>
    <row r="13" spans="1:14" ht="15.6" customHeight="1" x14ac:dyDescent="0.25">
      <c r="A13" s="202" t="s">
        <v>175</v>
      </c>
      <c r="B13" s="203">
        <v>263899</v>
      </c>
      <c r="C13" s="203">
        <v>238121</v>
      </c>
      <c r="D13" s="203">
        <v>520797</v>
      </c>
      <c r="E13" s="203">
        <v>462936</v>
      </c>
      <c r="F13" s="204">
        <v>-11.11008703967188</v>
      </c>
    </row>
    <row r="14" spans="1:14" ht="15.6" customHeight="1" x14ac:dyDescent="0.25">
      <c r="A14" s="202" t="s">
        <v>148</v>
      </c>
      <c r="B14" s="203">
        <v>57696</v>
      </c>
      <c r="C14" s="203">
        <v>61300</v>
      </c>
      <c r="D14" s="203">
        <v>126134</v>
      </c>
      <c r="E14" s="203">
        <v>132604</v>
      </c>
      <c r="F14" s="204">
        <v>5.1294654890830316</v>
      </c>
    </row>
    <row r="15" spans="1:14" ht="15.6" customHeight="1" x14ac:dyDescent="0.25">
      <c r="A15" s="202" t="s">
        <v>145</v>
      </c>
      <c r="B15" s="203">
        <v>4436</v>
      </c>
      <c r="C15" s="203">
        <v>3172</v>
      </c>
      <c r="D15" s="203">
        <v>8803</v>
      </c>
      <c r="E15" s="203">
        <v>7015</v>
      </c>
      <c r="F15" s="204">
        <v>-20.311257525843459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127821</v>
      </c>
      <c r="C18" s="203">
        <v>93862</v>
      </c>
      <c r="D18" s="203">
        <v>274710</v>
      </c>
      <c r="E18" s="203">
        <v>218368</v>
      </c>
      <c r="F18" s="204">
        <v>-20.509628335335449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2582</v>
      </c>
      <c r="C21" s="203">
        <v>2501</v>
      </c>
      <c r="D21" s="203">
        <v>5476</v>
      </c>
      <c r="E21" s="203">
        <v>5337</v>
      </c>
      <c r="F21" s="204">
        <v>-2.5383491599707781</v>
      </c>
    </row>
    <row r="22" spans="1:7" ht="15.6" customHeight="1" x14ac:dyDescent="0.25">
      <c r="A22" s="202" t="s">
        <v>146</v>
      </c>
      <c r="B22" s="203">
        <v>88265</v>
      </c>
      <c r="C22" s="203">
        <v>92473</v>
      </c>
      <c r="D22" s="203">
        <v>185597</v>
      </c>
      <c r="E22" s="203">
        <v>178306</v>
      </c>
      <c r="F22" s="204">
        <v>-3.9284040151511022</v>
      </c>
    </row>
    <row r="23" spans="1:7" ht="15.6" customHeight="1" x14ac:dyDescent="0.25">
      <c r="A23" s="202" t="s">
        <v>165</v>
      </c>
      <c r="B23" s="203">
        <v>17824</v>
      </c>
      <c r="C23" s="203">
        <v>15283</v>
      </c>
      <c r="D23" s="203">
        <v>44300</v>
      </c>
      <c r="E23" s="203">
        <v>42915</v>
      </c>
      <c r="F23" s="204">
        <v>-3.1264108352144442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26542</v>
      </c>
      <c r="C25" s="203">
        <v>24799</v>
      </c>
      <c r="D25" s="203">
        <v>68860</v>
      </c>
      <c r="E25" s="203">
        <v>71583</v>
      </c>
      <c r="F25" s="204">
        <v>3.954400232355511</v>
      </c>
    </row>
    <row r="26" spans="1:7" ht="15.6" customHeight="1" x14ac:dyDescent="0.25">
      <c r="A26" s="202" t="s">
        <v>152</v>
      </c>
      <c r="B26" s="203">
        <v>4965</v>
      </c>
      <c r="C26" s="203">
        <v>4624</v>
      </c>
      <c r="D26" s="203">
        <v>12714</v>
      </c>
      <c r="E26" s="203">
        <v>13907</v>
      </c>
      <c r="F26" s="204">
        <v>9.3833569293691994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408057</v>
      </c>
      <c r="C28" s="203">
        <v>449274</v>
      </c>
      <c r="D28" s="203">
        <v>838394</v>
      </c>
      <c r="E28" s="203">
        <v>861663</v>
      </c>
      <c r="F28" s="204">
        <v>2.7754253966512148</v>
      </c>
    </row>
    <row r="29" spans="1:7" ht="15.6" customHeight="1" x14ac:dyDescent="0.25">
      <c r="A29" s="202" t="s">
        <v>178</v>
      </c>
      <c r="B29" s="203">
        <v>6527</v>
      </c>
      <c r="C29" s="203">
        <v>6731</v>
      </c>
      <c r="D29" s="203">
        <v>12575</v>
      </c>
      <c r="E29" s="203">
        <v>12109</v>
      </c>
      <c r="F29" s="204">
        <v>-3.7057654075546651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19</v>
      </c>
      <c r="D31" s="203">
        <v>0</v>
      </c>
      <c r="E31" s="203">
        <v>19</v>
      </c>
      <c r="F31" s="204" t="s">
        <v>151</v>
      </c>
    </row>
    <row r="32" spans="1:7" ht="15.6" customHeight="1" x14ac:dyDescent="0.25">
      <c r="A32" s="202" t="s">
        <v>181</v>
      </c>
      <c r="B32" s="203">
        <v>37114</v>
      </c>
      <c r="C32" s="203">
        <v>39476</v>
      </c>
      <c r="D32" s="203">
        <v>87820</v>
      </c>
      <c r="E32" s="203">
        <v>93263</v>
      </c>
      <c r="F32" s="204">
        <v>6.1979048052835273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192">
        <f>SUM(B7:B34)</f>
        <v>1419135</v>
      </c>
      <c r="C35" s="91">
        <f>SUM(C7:C34)</f>
        <v>1311499</v>
      </c>
      <c r="D35" s="90">
        <f>SUM(D7:D34)</f>
        <v>3013280</v>
      </c>
      <c r="E35" s="92">
        <f>SUM(E7:E34)</f>
        <v>2817172</v>
      </c>
      <c r="F35" s="154">
        <f>E35*100/D35-100</f>
        <v>-6.5081240375935892</v>
      </c>
    </row>
    <row r="36" spans="1:6" ht="15.6" customHeight="1" x14ac:dyDescent="0.25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E64B4-0315-402B-9BD2-10B239DF4A66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5780</v>
      </c>
      <c r="C7" s="203">
        <v>6537</v>
      </c>
      <c r="D7" s="203">
        <v>11457</v>
      </c>
      <c r="E7" s="203">
        <v>12066</v>
      </c>
      <c r="F7" s="204">
        <v>5.315527625032729</v>
      </c>
      <c r="G7" s="27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11164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6322</v>
      </c>
      <c r="C12" s="203">
        <v>3162</v>
      </c>
      <c r="D12" s="203">
        <v>18841</v>
      </c>
      <c r="E12" s="203">
        <v>20483</v>
      </c>
      <c r="F12" s="204">
        <v>8.7150363568812708</v>
      </c>
    </row>
    <row r="13" spans="1:14" ht="15.6" customHeight="1" x14ac:dyDescent="0.25">
      <c r="A13" s="202" t="s">
        <v>175</v>
      </c>
      <c r="B13" s="203">
        <v>29260</v>
      </c>
      <c r="C13" s="203">
        <v>16208</v>
      </c>
      <c r="D13" s="203">
        <v>80498</v>
      </c>
      <c r="E13" s="203">
        <v>36300</v>
      </c>
      <c r="F13" s="204">
        <v>-54.905711943153868</v>
      </c>
    </row>
    <row r="14" spans="1:14" ht="15.6" customHeight="1" x14ac:dyDescent="0.25">
      <c r="A14" s="202" t="s">
        <v>148</v>
      </c>
      <c r="B14" s="203">
        <v>92360</v>
      </c>
      <c r="C14" s="203">
        <v>111147</v>
      </c>
      <c r="D14" s="203">
        <v>203414</v>
      </c>
      <c r="E14" s="203">
        <v>248003</v>
      </c>
      <c r="F14" s="204">
        <v>21.920320135290591</v>
      </c>
    </row>
    <row r="15" spans="1:14" ht="15.6" customHeight="1" x14ac:dyDescent="0.25">
      <c r="A15" s="202" t="s">
        <v>145</v>
      </c>
      <c r="B15" s="203">
        <v>0</v>
      </c>
      <c r="C15" s="203">
        <v>5775</v>
      </c>
      <c r="D15" s="203">
        <v>0</v>
      </c>
      <c r="E15" s="203">
        <v>5775</v>
      </c>
      <c r="F15" s="204" t="s">
        <v>151</v>
      </c>
    </row>
    <row r="16" spans="1:14" ht="15.6" customHeight="1" x14ac:dyDescent="0.5">
      <c r="A16" s="202" t="s">
        <v>144</v>
      </c>
      <c r="B16" s="203">
        <v>5420</v>
      </c>
      <c r="C16" s="203">
        <v>0</v>
      </c>
      <c r="D16" s="203">
        <v>13535</v>
      </c>
      <c r="E16" s="203">
        <v>4125</v>
      </c>
      <c r="F16" s="204">
        <v>-69.52345770225341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1010</v>
      </c>
      <c r="C18" s="203">
        <v>0</v>
      </c>
      <c r="D18" s="203">
        <v>1858</v>
      </c>
      <c r="E18" s="203">
        <v>0</v>
      </c>
      <c r="F18" s="204">
        <v>-100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 x14ac:dyDescent="0.25">
      <c r="A22" s="202" t="s">
        <v>146</v>
      </c>
      <c r="B22" s="203">
        <v>281436</v>
      </c>
      <c r="C22" s="203">
        <v>339110</v>
      </c>
      <c r="D22" s="203">
        <v>600167</v>
      </c>
      <c r="E22" s="203">
        <v>709876</v>
      </c>
      <c r="F22" s="204">
        <v>18.279745470843949</v>
      </c>
    </row>
    <row r="23" spans="1:7" ht="15.6" customHeight="1" x14ac:dyDescent="0.25">
      <c r="A23" s="202" t="s">
        <v>165</v>
      </c>
      <c r="B23" s="203">
        <v>2159</v>
      </c>
      <c r="C23" s="203">
        <v>3836</v>
      </c>
      <c r="D23" s="203">
        <v>14587</v>
      </c>
      <c r="E23" s="203">
        <v>31910</v>
      </c>
      <c r="F23" s="204">
        <v>118.7564269555083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397</v>
      </c>
      <c r="C25" s="203">
        <v>0</v>
      </c>
      <c r="D25" s="203">
        <v>397</v>
      </c>
      <c r="E25" s="203">
        <v>1037</v>
      </c>
      <c r="F25" s="204">
        <v>161.20906801007561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216916</v>
      </c>
      <c r="C28" s="203">
        <v>241599</v>
      </c>
      <c r="D28" s="203">
        <v>472521</v>
      </c>
      <c r="E28" s="203">
        <v>524530</v>
      </c>
      <c r="F28" s="204">
        <v>11.00670658023664</v>
      </c>
    </row>
    <row r="29" spans="1:7" ht="15.6" customHeight="1" x14ac:dyDescent="0.25">
      <c r="A29" s="202" t="s">
        <v>178</v>
      </c>
      <c r="B29" s="203">
        <v>0</v>
      </c>
      <c r="C29" s="203">
        <v>0</v>
      </c>
      <c r="D29" s="203">
        <v>0</v>
      </c>
      <c r="E29" s="203">
        <v>878</v>
      </c>
      <c r="F29" s="204" t="s">
        <v>151</v>
      </c>
    </row>
    <row r="30" spans="1:7" ht="15.6" customHeight="1" x14ac:dyDescent="0.25">
      <c r="A30" s="202" t="s">
        <v>179</v>
      </c>
      <c r="B30" s="203">
        <v>124</v>
      </c>
      <c r="C30" s="203">
        <v>976</v>
      </c>
      <c r="D30" s="203">
        <v>419</v>
      </c>
      <c r="E30" s="203">
        <v>976</v>
      </c>
      <c r="F30" s="204">
        <v>132.93556085918851</v>
      </c>
    </row>
    <row r="31" spans="1:7" ht="15.6" customHeight="1" x14ac:dyDescent="0.25">
      <c r="A31" s="202" t="s">
        <v>180</v>
      </c>
      <c r="B31" s="203">
        <v>0</v>
      </c>
      <c r="C31" s="203">
        <v>842</v>
      </c>
      <c r="D31" s="203">
        <v>0</v>
      </c>
      <c r="E31" s="203">
        <v>842</v>
      </c>
      <c r="F31" s="204" t="s">
        <v>151</v>
      </c>
    </row>
    <row r="32" spans="1:7" ht="15.6" customHeight="1" x14ac:dyDescent="0.25">
      <c r="A32" s="202" t="s">
        <v>181</v>
      </c>
      <c r="B32" s="203">
        <v>11603</v>
      </c>
      <c r="C32" s="203">
        <v>14168</v>
      </c>
      <c r="D32" s="203">
        <v>30331</v>
      </c>
      <c r="E32" s="203">
        <v>38158</v>
      </c>
      <c r="F32" s="204">
        <v>25.805281724967859</v>
      </c>
    </row>
    <row r="33" spans="1:6" ht="15.6" customHeight="1" x14ac:dyDescent="0.25">
      <c r="A33" s="202" t="s">
        <v>182</v>
      </c>
      <c r="B33" s="203">
        <v>4796</v>
      </c>
      <c r="C33" s="203">
        <v>10168</v>
      </c>
      <c r="D33" s="203">
        <v>14605</v>
      </c>
      <c r="E33" s="203">
        <v>15663</v>
      </c>
      <c r="F33" s="204">
        <v>7.2440944881889777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90">
        <f>SUM(B7:B34)</f>
        <v>657583</v>
      </c>
      <c r="C35" s="91">
        <f>SUM(C7:C34)</f>
        <v>753528</v>
      </c>
      <c r="D35" s="90">
        <f>SUM(D7:D34)</f>
        <v>1462630</v>
      </c>
      <c r="E35" s="192">
        <f>SUM(E7:E34)</f>
        <v>1661786</v>
      </c>
      <c r="F35" s="154">
        <f>E35*100/D35-100</f>
        <v>13.616293936265492</v>
      </c>
    </row>
    <row r="36" spans="1:6" ht="15.6" customHeight="1" x14ac:dyDescent="0.25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8CCF7-B318-42FC-B302-C4A56AB80318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 x14ac:dyDescent="0.3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 x14ac:dyDescent="0.3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 x14ac:dyDescent="0.25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 x14ac:dyDescent="0.25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 x14ac:dyDescent="0.25">
      <c r="A6" s="10"/>
      <c r="B6" s="10"/>
      <c r="C6" s="10"/>
      <c r="D6" s="178">
        <v>2025</v>
      </c>
      <c r="E6" s="178">
        <v>2026</v>
      </c>
      <c r="F6" s="178">
        <v>2025</v>
      </c>
      <c r="G6" s="178">
        <v>2026</v>
      </c>
      <c r="H6" s="178" t="s">
        <v>13</v>
      </c>
      <c r="I6" s="184" t="s">
        <v>14</v>
      </c>
      <c r="J6" s="180"/>
      <c r="K6" s="27"/>
    </row>
    <row r="7" spans="1:15" ht="15" customHeight="1" x14ac:dyDescent="0.25">
      <c r="A7" s="8" t="s">
        <v>16</v>
      </c>
      <c r="B7" s="169" t="s">
        <v>21</v>
      </c>
      <c r="C7" s="162" t="s">
        <v>2</v>
      </c>
      <c r="D7" s="67" cm="1">
        <f t="array" ref="D7:G7">Líquidos!B35:E35</f>
        <v>13828730</v>
      </c>
      <c r="E7" s="67">
        <v>15204304</v>
      </c>
      <c r="F7" s="67">
        <v>27934091</v>
      </c>
      <c r="G7" s="67">
        <v>28886001</v>
      </c>
      <c r="H7" s="179">
        <f>G7-F7</f>
        <v>951910</v>
      </c>
      <c r="I7" s="156">
        <f>((G7*100/F7)-100)</f>
        <v>3.4076999319576942</v>
      </c>
      <c r="J7" s="185"/>
      <c r="K7" s="27"/>
    </row>
    <row r="8" spans="1:15" ht="15" customHeight="1" x14ac:dyDescent="0.25">
      <c r="A8" s="8"/>
      <c r="B8" s="56" t="s">
        <v>22</v>
      </c>
      <c r="C8" s="56" t="s">
        <v>2</v>
      </c>
      <c r="D8" s="67" cm="1">
        <f t="array" ref="D8:G8">Sólidos!B35:E35</f>
        <v>6739960</v>
      </c>
      <c r="E8" s="67">
        <v>6484555</v>
      </c>
      <c r="F8" s="69">
        <v>12904412</v>
      </c>
      <c r="G8" s="67">
        <v>12729057</v>
      </c>
      <c r="H8" s="61">
        <f t="shared" ref="H8:H18" si="0">G8-F8</f>
        <v>-175355</v>
      </c>
      <c r="I8" s="155">
        <f>((G8*100/F8)-100)</f>
        <v>-1.3588763284991217</v>
      </c>
      <c r="J8" s="51"/>
      <c r="K8" s="27"/>
    </row>
    <row r="9" spans="1:15" ht="15" customHeight="1" x14ac:dyDescent="0.25">
      <c r="A9" s="8"/>
      <c r="B9" s="9" t="s">
        <v>23</v>
      </c>
      <c r="C9" s="57" t="s">
        <v>2</v>
      </c>
      <c r="D9" s="67" cm="1">
        <f t="array" ref="D9:G9">'Mercancía general'!B35:E35</f>
        <v>22034142</v>
      </c>
      <c r="E9" s="80">
        <v>21809643</v>
      </c>
      <c r="F9" s="67">
        <v>43689329</v>
      </c>
      <c r="G9" s="81">
        <v>41778185</v>
      </c>
      <c r="H9" s="61">
        <f t="shared" si="0"/>
        <v>-1911144</v>
      </c>
      <c r="I9" s="156">
        <f t="shared" ref="I9:I30" si="1">((G9*100/F9)-100)</f>
        <v>-4.3743954044247317</v>
      </c>
      <c r="J9" s="51"/>
      <c r="K9" s="27"/>
    </row>
    <row r="10" spans="1:15" ht="15" customHeight="1" x14ac:dyDescent="0.25">
      <c r="A10" s="8"/>
      <c r="B10" s="9"/>
      <c r="C10" s="50" t="s">
        <v>24</v>
      </c>
      <c r="D10" s="70" cm="1">
        <f t="array" ref="D10:G10">'Mercancías contenedores'!B35:E35</f>
        <v>14894425</v>
      </c>
      <c r="E10" s="70">
        <v>14802929</v>
      </c>
      <c r="F10" s="82">
        <v>29953790</v>
      </c>
      <c r="G10" s="70">
        <v>28676203</v>
      </c>
      <c r="H10" s="62">
        <f t="shared" si="0"/>
        <v>-1277587</v>
      </c>
      <c r="I10" s="157">
        <f t="shared" si="1"/>
        <v>-4.2651931525192595</v>
      </c>
      <c r="J10" s="51"/>
      <c r="K10" s="27"/>
    </row>
    <row r="11" spans="1:15" ht="15" customHeight="1" x14ac:dyDescent="0.25">
      <c r="A11" s="8"/>
      <c r="B11" s="9"/>
      <c r="C11" s="50" t="s">
        <v>25</v>
      </c>
      <c r="D11" s="83">
        <f>D9-D10</f>
        <v>7139717</v>
      </c>
      <c r="E11" s="83">
        <f t="shared" ref="E11:G11" si="2">E9-E10</f>
        <v>7006714</v>
      </c>
      <c r="F11" s="84">
        <f t="shared" si="2"/>
        <v>13735539</v>
      </c>
      <c r="G11" s="85">
        <f t="shared" si="2"/>
        <v>13101982</v>
      </c>
      <c r="H11" s="62">
        <f t="shared" si="0"/>
        <v>-633557</v>
      </c>
      <c r="I11" s="158">
        <f t="shared" si="1"/>
        <v>-4.6125383212118578</v>
      </c>
      <c r="J11" s="51"/>
      <c r="K11" s="27"/>
    </row>
    <row r="12" spans="1:15" ht="15" customHeight="1" x14ac:dyDescent="0.25">
      <c r="A12" s="8"/>
      <c r="B12" s="54"/>
      <c r="C12" s="55" t="s">
        <v>26</v>
      </c>
      <c r="D12" s="63">
        <f>SUM(D7,D8,D9)</f>
        <v>42602832</v>
      </c>
      <c r="E12" s="63">
        <f>SUM(E7,E8,E9)</f>
        <v>43498502</v>
      </c>
      <c r="F12" s="63">
        <f>SUM(F7,F8,F9)</f>
        <v>84527832</v>
      </c>
      <c r="G12" s="63">
        <f>SUM(G7,G8,G9)</f>
        <v>83393243</v>
      </c>
      <c r="H12" s="64">
        <f t="shared" si="0"/>
        <v>-1134589</v>
      </c>
      <c r="I12" s="159">
        <f t="shared" si="1"/>
        <v>-1.3422667696008119</v>
      </c>
      <c r="J12" s="51"/>
      <c r="K12" s="27"/>
    </row>
    <row r="13" spans="1:15" ht="15" customHeight="1" x14ac:dyDescent="0.25">
      <c r="A13" s="7" t="s">
        <v>17</v>
      </c>
      <c r="B13" s="56" t="s">
        <v>27</v>
      </c>
      <c r="C13" s="57" t="s">
        <v>2</v>
      </c>
      <c r="D13" s="65" cm="1">
        <f t="array" ref="D13:G13">Pesca!B35:E35</f>
        <v>7603.4189999999999</v>
      </c>
      <c r="E13" s="66">
        <v>6111.3460000000005</v>
      </c>
      <c r="F13" s="67">
        <v>14299.099000000002</v>
      </c>
      <c r="G13" s="68">
        <v>11746.975999999999</v>
      </c>
      <c r="H13" s="67">
        <f>G13-F13</f>
        <v>-2552.1230000000032</v>
      </c>
      <c r="I13" s="160">
        <f t="shared" si="1"/>
        <v>-17.848138543554413</v>
      </c>
      <c r="J13" s="52"/>
      <c r="K13" s="27"/>
    </row>
    <row r="14" spans="1:15" ht="15" customHeight="1" x14ac:dyDescent="0.25">
      <c r="A14" s="7"/>
      <c r="B14" s="9" t="s">
        <v>28</v>
      </c>
      <c r="C14" s="57" t="s">
        <v>2</v>
      </c>
      <c r="D14" s="69" cm="1">
        <f t="array" ref="D14:G14">Avituallamiento!B35:E35</f>
        <v>887336</v>
      </c>
      <c r="E14" s="67">
        <v>870570</v>
      </c>
      <c r="F14" s="67">
        <v>1781851</v>
      </c>
      <c r="G14" s="66">
        <v>1807311</v>
      </c>
      <c r="H14" s="67">
        <f>G14-F14</f>
        <v>25460</v>
      </c>
      <c r="I14" s="156">
        <f t="shared" si="1"/>
        <v>1.4288512339134911</v>
      </c>
      <c r="J14" s="27"/>
      <c r="K14" s="27"/>
    </row>
    <row r="15" spans="1:15" ht="15" customHeight="1" x14ac:dyDescent="0.25">
      <c r="A15" s="7"/>
      <c r="B15" s="9"/>
      <c r="C15" s="50" t="s">
        <v>29</v>
      </c>
      <c r="D15" s="70" cm="1">
        <f t="array" ref="D15:G15">'Avi. combustibles'!B35:E35</f>
        <v>747854</v>
      </c>
      <c r="E15" s="71">
        <v>712716</v>
      </c>
      <c r="F15" s="72">
        <v>1489172</v>
      </c>
      <c r="G15" s="72">
        <v>1476011</v>
      </c>
      <c r="H15" s="70">
        <f>G15-F15</f>
        <v>-13161</v>
      </c>
      <c r="I15" s="161">
        <f t="shared" si="1"/>
        <v>-0.8837797111415</v>
      </c>
      <c r="J15" s="27"/>
      <c r="K15" s="27"/>
      <c r="L15" s="53"/>
      <c r="O15" s="53"/>
    </row>
    <row r="16" spans="1:15" ht="15" customHeight="1" x14ac:dyDescent="0.25">
      <c r="A16" s="7"/>
      <c r="B16" s="56" t="s">
        <v>30</v>
      </c>
      <c r="C16" s="57" t="s">
        <v>2</v>
      </c>
      <c r="D16" s="73" cm="1">
        <f t="array" ref="D16:G16">'Tráfico interior'!B35:E35</f>
        <v>408076</v>
      </c>
      <c r="E16" s="74">
        <v>211979</v>
      </c>
      <c r="F16" s="65">
        <v>721318</v>
      </c>
      <c r="G16" s="66">
        <v>565605</v>
      </c>
      <c r="H16" s="67">
        <f>G16-F16</f>
        <v>-155713</v>
      </c>
      <c r="I16" s="155">
        <f t="shared" si="1"/>
        <v>-21.587288824069276</v>
      </c>
      <c r="J16" s="27"/>
      <c r="K16" s="27"/>
    </row>
    <row r="17" spans="1:14" ht="15" customHeight="1" x14ac:dyDescent="0.25">
      <c r="A17" s="7"/>
      <c r="B17" s="59"/>
      <c r="C17" s="59" t="s">
        <v>26</v>
      </c>
      <c r="D17" s="171">
        <f>SUM(D13,D14,D16)</f>
        <v>1303015.419</v>
      </c>
      <c r="E17" s="172">
        <f t="shared" ref="E17:G17" si="3">SUM(E13,E14,E16)</f>
        <v>1088660.3459999999</v>
      </c>
      <c r="F17" s="172">
        <f t="shared" si="3"/>
        <v>2517468.0989999999</v>
      </c>
      <c r="G17" s="172">
        <f t="shared" si="3"/>
        <v>2384662.9759999998</v>
      </c>
      <c r="H17" s="173">
        <f>G17-F17</f>
        <v>-132805.12300000014</v>
      </c>
      <c r="I17" s="159">
        <f t="shared" si="1"/>
        <v>-5.2753448217577699</v>
      </c>
      <c r="J17" s="27"/>
      <c r="K17" s="27"/>
    </row>
    <row r="18" spans="1:14" ht="15" customHeight="1" x14ac:dyDescent="0.25">
      <c r="A18" s="6" t="s">
        <v>31</v>
      </c>
      <c r="B18" s="6"/>
      <c r="C18" s="6"/>
      <c r="D18" s="167">
        <f>D12+D17</f>
        <v>43905847.419</v>
      </c>
      <c r="E18" s="186">
        <f>E12+E17</f>
        <v>44587162.346000001</v>
      </c>
      <c r="F18" s="186">
        <f>F12+F17</f>
        <v>87045300.099000007</v>
      </c>
      <c r="G18" s="186">
        <f>G12+G17</f>
        <v>85777905.975999996</v>
      </c>
      <c r="H18" s="188">
        <f t="shared" si="0"/>
        <v>-1267394.1230000108</v>
      </c>
      <c r="I18" s="187">
        <f t="shared" si="1"/>
        <v>-1.4560167195225375</v>
      </c>
      <c r="J18" s="51"/>
      <c r="K18" s="27"/>
    </row>
    <row r="19" spans="1:14" ht="15" customHeight="1" x14ac:dyDescent="0.25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 x14ac:dyDescent="0.25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11473353</v>
      </c>
      <c r="E20" s="67">
        <v>11549714</v>
      </c>
      <c r="F20" s="67">
        <v>22892487</v>
      </c>
      <c r="G20" s="67">
        <v>22626635</v>
      </c>
      <c r="H20" s="75">
        <f>G20-F20</f>
        <v>-265852</v>
      </c>
      <c r="I20" s="76">
        <f t="shared" si="1"/>
        <v>-1.1613067640925152</v>
      </c>
      <c r="J20" s="27"/>
      <c r="K20" s="27"/>
      <c r="L20" s="27"/>
      <c r="M20" s="27"/>
    </row>
    <row r="21" spans="1:14" ht="15" customHeight="1" x14ac:dyDescent="0.25">
      <c r="A21" s="5"/>
      <c r="B21" s="9"/>
      <c r="C21" s="49" t="s">
        <v>24</v>
      </c>
      <c r="D21" s="77" cm="1">
        <f t="array" ref="D21:G21">'Mercan. contene. tránsito'!B35:E35</f>
        <v>8482474</v>
      </c>
      <c r="E21" s="77">
        <v>8698425</v>
      </c>
      <c r="F21" s="77">
        <v>17591981</v>
      </c>
      <c r="G21" s="77">
        <v>17107198</v>
      </c>
      <c r="H21" s="78">
        <f>G21-F21</f>
        <v>-484783</v>
      </c>
      <c r="I21" s="79">
        <f t="shared" si="1"/>
        <v>-2.7557044314679473</v>
      </c>
      <c r="J21" s="27"/>
      <c r="K21" s="27"/>
      <c r="L21" s="27"/>
      <c r="M21" s="27"/>
    </row>
    <row r="22" spans="1:14" ht="15" customHeight="1" x14ac:dyDescent="0.25">
      <c r="A22" s="5"/>
      <c r="B22" s="9" t="s">
        <v>33</v>
      </c>
      <c r="C22" s="56" t="s">
        <v>34</v>
      </c>
      <c r="D22" s="67" cm="1">
        <f t="array" ref="D22:G22">'Ro-Ro'!B35:E35</f>
        <v>6021723</v>
      </c>
      <c r="E22" s="67">
        <v>5912524</v>
      </c>
      <c r="F22" s="67">
        <v>11774857</v>
      </c>
      <c r="G22" s="67">
        <v>11151427</v>
      </c>
      <c r="H22" s="75">
        <f t="shared" ref="H22:H30" si="4">G22-F22</f>
        <v>-623430</v>
      </c>
      <c r="I22" s="76">
        <f t="shared" si="1"/>
        <v>-5.2945865924316564</v>
      </c>
      <c r="J22" s="27"/>
      <c r="K22" s="27"/>
      <c r="L22" s="27"/>
      <c r="M22" s="27"/>
    </row>
    <row r="23" spans="1:14" ht="15" customHeight="1" x14ac:dyDescent="0.25">
      <c r="A23" s="5"/>
      <c r="B23" s="9"/>
      <c r="C23" s="58" t="s">
        <v>35</v>
      </c>
      <c r="D23" s="77" cm="1">
        <f t="array" ref="D23:G23">'Ro-Ro UTIS'!B35:E35</f>
        <v>252950</v>
      </c>
      <c r="E23" s="77">
        <v>248796</v>
      </c>
      <c r="F23" s="77">
        <v>498417</v>
      </c>
      <c r="G23" s="77">
        <v>473325</v>
      </c>
      <c r="H23" s="78">
        <f t="shared" si="4"/>
        <v>-25092</v>
      </c>
      <c r="I23" s="79">
        <f t="shared" si="1"/>
        <v>-5.0343387163760411</v>
      </c>
      <c r="J23" s="27"/>
      <c r="K23" s="27"/>
      <c r="L23" s="27"/>
      <c r="M23" s="27"/>
    </row>
    <row r="24" spans="1:14" ht="15" customHeight="1" x14ac:dyDescent="0.25">
      <c r="A24" s="5"/>
      <c r="B24" s="9" t="s">
        <v>36</v>
      </c>
      <c r="C24" s="56" t="s">
        <v>2</v>
      </c>
      <c r="D24" s="67" cm="1">
        <f t="array" ref="D24:G24">TEUS!B35:E35</f>
        <v>1416991</v>
      </c>
      <c r="E24" s="67">
        <v>1461030</v>
      </c>
      <c r="F24" s="67">
        <v>2832908.25</v>
      </c>
      <c r="G24" s="67">
        <v>2830319.75</v>
      </c>
      <c r="H24" s="75">
        <f t="shared" si="4"/>
        <v>-2588.5</v>
      </c>
      <c r="I24" s="76">
        <f t="shared" si="1"/>
        <v>-9.13725320966563E-2</v>
      </c>
      <c r="J24" s="27"/>
      <c r="K24" s="27"/>
      <c r="L24" s="27"/>
      <c r="M24" s="27"/>
    </row>
    <row r="25" spans="1:14" ht="15" customHeight="1" x14ac:dyDescent="0.25">
      <c r="A25" s="5"/>
      <c r="B25" s="9"/>
      <c r="C25" s="49" t="s">
        <v>40</v>
      </c>
      <c r="D25" s="77" cm="1">
        <f t="array" ref="D25:G25">'TEUS tránsito'!B35:E35</f>
        <v>704565.25</v>
      </c>
      <c r="E25" s="77">
        <v>763411</v>
      </c>
      <c r="F25" s="77">
        <v>1454275.25</v>
      </c>
      <c r="G25" s="77">
        <v>1496354</v>
      </c>
      <c r="H25" s="78">
        <f t="shared" si="4"/>
        <v>42078.75</v>
      </c>
      <c r="I25" s="79">
        <f t="shared" si="1"/>
        <v>2.8934515663386264</v>
      </c>
      <c r="J25" s="27"/>
      <c r="K25" s="27"/>
      <c r="L25" s="27"/>
      <c r="M25" s="27"/>
    </row>
    <row r="26" spans="1:14" ht="15" customHeight="1" x14ac:dyDescent="0.25">
      <c r="A26" s="5"/>
      <c r="B26" s="9"/>
      <c r="C26" s="49" t="s">
        <v>171</v>
      </c>
      <c r="D26" s="77" cm="1">
        <f t="array" ref="D26:G26">'TEUS nacional'!B35:E35</f>
        <v>174344.75</v>
      </c>
      <c r="E26" s="77">
        <v>166943.5</v>
      </c>
      <c r="F26" s="77">
        <v>343610.75</v>
      </c>
      <c r="G26" s="77">
        <v>322188.75</v>
      </c>
      <c r="H26" s="78">
        <f t="shared" si="4"/>
        <v>-21422</v>
      </c>
      <c r="I26" s="79">
        <f t="shared" si="1"/>
        <v>-6.2343800361310002</v>
      </c>
      <c r="J26" s="27"/>
      <c r="K26" s="27"/>
      <c r="L26" s="27"/>
      <c r="M26" s="27"/>
    </row>
    <row r="27" spans="1:14" ht="15" customHeight="1" x14ac:dyDescent="0.25">
      <c r="A27" s="5"/>
      <c r="B27" s="9"/>
      <c r="C27" s="49" t="s">
        <v>170</v>
      </c>
      <c r="D27" s="77" cm="1">
        <f t="array" ref="D27:G27">'TEUS exterior'!B35:E35</f>
        <v>538081</v>
      </c>
      <c r="E27" s="77">
        <v>530675.5</v>
      </c>
      <c r="F27" s="77">
        <v>1035022.25</v>
      </c>
      <c r="G27" s="77">
        <v>1011777</v>
      </c>
      <c r="H27" s="78">
        <f t="shared" si="4"/>
        <v>-23245.25</v>
      </c>
      <c r="I27" s="79">
        <f t="shared" si="1"/>
        <v>-2.2458695936246755</v>
      </c>
      <c r="J27" s="27"/>
      <c r="K27" s="27"/>
      <c r="L27" s="27"/>
      <c r="M27" s="27"/>
    </row>
    <row r="28" spans="1:14" ht="15" customHeight="1" x14ac:dyDescent="0.25">
      <c r="A28" s="5"/>
      <c r="B28" s="9" t="s">
        <v>37</v>
      </c>
      <c r="C28" s="56" t="s">
        <v>41</v>
      </c>
      <c r="D28" s="67" cm="1">
        <f t="array" ref="D28:G28">'Buques número'!B35:E35</f>
        <v>11432</v>
      </c>
      <c r="E28" s="67">
        <v>10559</v>
      </c>
      <c r="F28" s="67">
        <v>23647</v>
      </c>
      <c r="G28" s="67">
        <v>21758</v>
      </c>
      <c r="H28" s="75">
        <f t="shared" si="4"/>
        <v>-1889</v>
      </c>
      <c r="I28" s="76">
        <f t="shared" si="1"/>
        <v>-7.9883283291749478</v>
      </c>
      <c r="J28" s="27"/>
      <c r="K28" s="27"/>
      <c r="L28" s="27"/>
      <c r="M28" s="27"/>
    </row>
    <row r="29" spans="1:14" ht="15" customHeight="1" x14ac:dyDescent="0.25">
      <c r="A29" s="5"/>
      <c r="B29" s="9"/>
      <c r="C29" s="56" t="s">
        <v>42</v>
      </c>
      <c r="D29" s="67" cm="1">
        <f t="array" ref="D29:G29">'Buques GT'!B35:E35</f>
        <v>189982622</v>
      </c>
      <c r="E29" s="67">
        <v>189661382</v>
      </c>
      <c r="F29" s="67">
        <v>391411703</v>
      </c>
      <c r="G29" s="67">
        <v>384146663</v>
      </c>
      <c r="H29" s="75">
        <f t="shared" si="4"/>
        <v>-7265040</v>
      </c>
      <c r="I29" s="76">
        <f t="shared" si="1"/>
        <v>-1.8561121050588554</v>
      </c>
      <c r="J29" s="27"/>
      <c r="K29" s="27"/>
      <c r="L29" s="27"/>
      <c r="M29" s="27"/>
    </row>
    <row r="30" spans="1:14" ht="15" customHeight="1" x14ac:dyDescent="0.25">
      <c r="A30" s="5"/>
      <c r="B30" s="9"/>
      <c r="C30" s="49" t="s">
        <v>43</v>
      </c>
      <c r="D30" s="77" cm="1">
        <f t="array" ref="D30:G30">Cruceros!B35:E35</f>
        <v>242</v>
      </c>
      <c r="E30" s="77">
        <v>264</v>
      </c>
      <c r="F30" s="77">
        <v>524</v>
      </c>
      <c r="G30" s="77">
        <v>597</v>
      </c>
      <c r="H30" s="78">
        <f t="shared" si="4"/>
        <v>73</v>
      </c>
      <c r="I30" s="79">
        <f t="shared" si="1"/>
        <v>13.931297709923669</v>
      </c>
      <c r="J30" s="27"/>
      <c r="K30" s="27"/>
      <c r="L30" s="27"/>
      <c r="M30" s="27"/>
    </row>
    <row r="31" spans="1:14" ht="15" customHeight="1" x14ac:dyDescent="0.25">
      <c r="A31" s="5"/>
      <c r="B31" s="9" t="s">
        <v>38</v>
      </c>
      <c r="C31" s="56" t="s">
        <v>2</v>
      </c>
      <c r="D31" s="67" cm="1">
        <f t="array" ref="D31:G31">'Pasajeros total'!B35:E35</f>
        <v>2076718</v>
      </c>
      <c r="E31" s="67">
        <v>2065027</v>
      </c>
      <c r="F31" s="67">
        <v>4475910</v>
      </c>
      <c r="G31" s="67">
        <v>4478958</v>
      </c>
      <c r="H31" s="75">
        <f>G31-F31</f>
        <v>3048</v>
      </c>
      <c r="I31" s="76">
        <f>((G31*100/F31)-100)</f>
        <v>6.8097884005709375E-2</v>
      </c>
      <c r="J31" s="27"/>
      <c r="K31" s="27"/>
      <c r="L31" s="27"/>
      <c r="M31" s="27"/>
    </row>
    <row r="32" spans="1:14" ht="15" customHeight="1" x14ac:dyDescent="0.25">
      <c r="A32" s="5"/>
      <c r="B32" s="9"/>
      <c r="C32" s="49" t="s">
        <v>44</v>
      </c>
      <c r="D32" s="77" cm="1">
        <f t="array" ref="D32:G32">'Pasajeros regulares'!B35:E35</f>
        <v>1419135</v>
      </c>
      <c r="E32" s="77">
        <v>1311499</v>
      </c>
      <c r="F32" s="77">
        <v>3013280</v>
      </c>
      <c r="G32" s="77">
        <v>2817172</v>
      </c>
      <c r="H32" s="78">
        <f>G32-F32</f>
        <v>-196108</v>
      </c>
      <c r="I32" s="79">
        <f>((G32*100/F32)-100)</f>
        <v>-6.5081240375935892</v>
      </c>
      <c r="J32" s="27"/>
      <c r="K32" s="27"/>
      <c r="L32" s="27"/>
      <c r="M32" s="27"/>
    </row>
    <row r="33" spans="1:13" ht="15" customHeight="1" x14ac:dyDescent="0.25">
      <c r="A33" s="5"/>
      <c r="B33" s="9"/>
      <c r="C33" s="49" t="s">
        <v>45</v>
      </c>
      <c r="D33" s="77" cm="1">
        <f t="array" ref="D33:G33">'Pasajeros crucero'!B35:E35</f>
        <v>657583</v>
      </c>
      <c r="E33" s="77">
        <v>753528</v>
      </c>
      <c r="F33" s="77">
        <v>1462630</v>
      </c>
      <c r="G33" s="77">
        <v>1661786</v>
      </c>
      <c r="H33" s="78">
        <f>G33-F33</f>
        <v>199156</v>
      </c>
      <c r="I33" s="79">
        <f>((G33*100/F33)-100)</f>
        <v>13.616293936265492</v>
      </c>
      <c r="J33" s="27"/>
      <c r="K33" s="27"/>
      <c r="L33" s="27"/>
      <c r="M33" s="27"/>
    </row>
    <row r="34" spans="1:13" ht="15" customHeight="1" x14ac:dyDescent="0.25">
      <c r="A34" s="5"/>
      <c r="B34" s="9" t="s">
        <v>39</v>
      </c>
      <c r="C34" s="56" t="s">
        <v>46</v>
      </c>
      <c r="D34" s="67" cm="1">
        <f t="array" ref="D34:G34">'Automóviles régimen pasaje'!B35:E35</f>
        <v>395169</v>
      </c>
      <c r="E34" s="67">
        <v>368603</v>
      </c>
      <c r="F34" s="67">
        <v>850034</v>
      </c>
      <c r="G34" s="67">
        <v>806370</v>
      </c>
      <c r="H34" s="75">
        <f>G34-F34</f>
        <v>-43664</v>
      </c>
      <c r="I34" s="76">
        <f>((G34*100/F34)-100)</f>
        <v>-5.1367357070423054</v>
      </c>
      <c r="J34" s="27"/>
      <c r="K34" s="27"/>
      <c r="L34" s="27"/>
      <c r="M34" s="27"/>
    </row>
    <row r="35" spans="1:13" ht="15" customHeight="1" x14ac:dyDescent="0.25">
      <c r="A35" s="5"/>
      <c r="B35" s="9"/>
      <c r="C35" s="56" t="s">
        <v>164</v>
      </c>
      <c r="D35" s="67" cm="1">
        <f t="array" ref="D35:G35">'Automóviles régimen mercancía'!B35:E35</f>
        <v>263737</v>
      </c>
      <c r="E35" s="67">
        <v>267897</v>
      </c>
      <c r="F35" s="67">
        <v>458547</v>
      </c>
      <c r="G35" s="67">
        <v>475672</v>
      </c>
      <c r="H35" s="75">
        <f>G35-F35</f>
        <v>17125</v>
      </c>
      <c r="I35" s="76">
        <f>((G35*100/F35)-100)</f>
        <v>3.7346226231989306</v>
      </c>
      <c r="J35" s="27"/>
      <c r="K35" s="27"/>
      <c r="L35" s="27"/>
      <c r="M35" s="27"/>
    </row>
    <row r="36" spans="1:13" ht="15" customHeight="1" x14ac:dyDescent="0.25">
      <c r="A36" s="87" t="s">
        <v>49</v>
      </c>
      <c r="J36" s="27"/>
      <c r="K36" s="27"/>
      <c r="L36" s="27"/>
      <c r="M36" s="27"/>
    </row>
    <row r="37" spans="1:13" x14ac:dyDescent="0.25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 x14ac:dyDescent="0.25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 x14ac:dyDescent="0.25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BCDD5-3F5E-4676-A392-2AC1F2A207BE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5237</v>
      </c>
      <c r="C8" s="203">
        <v>5503</v>
      </c>
      <c r="D8" s="203">
        <v>9183</v>
      </c>
      <c r="E8" s="203">
        <v>11696</v>
      </c>
      <c r="F8" s="204">
        <v>27.365784601981929</v>
      </c>
      <c r="G8" s="20"/>
    </row>
    <row r="9" spans="1:14" ht="15.6" customHeight="1" x14ac:dyDescent="0.25">
      <c r="A9" s="202" t="s">
        <v>8</v>
      </c>
      <c r="B9" s="203">
        <v>8949</v>
      </c>
      <c r="C9" s="203">
        <v>7657</v>
      </c>
      <c r="D9" s="203">
        <v>21224</v>
      </c>
      <c r="E9" s="203">
        <v>18687</v>
      </c>
      <c r="F9" s="204">
        <v>-11.953448925744439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73011</v>
      </c>
      <c r="C11" s="203">
        <v>54477</v>
      </c>
      <c r="D11" s="203">
        <v>165506</v>
      </c>
      <c r="E11" s="203">
        <v>144428</v>
      </c>
      <c r="F11" s="204">
        <v>-12.735489952025921</v>
      </c>
    </row>
    <row r="12" spans="1:14" ht="15.6" customHeight="1" x14ac:dyDescent="0.25">
      <c r="A12" s="202" t="s">
        <v>6</v>
      </c>
      <c r="B12" s="203">
        <v>1783</v>
      </c>
      <c r="C12" s="203">
        <v>1536</v>
      </c>
      <c r="D12" s="203">
        <v>3352</v>
      </c>
      <c r="E12" s="203">
        <v>3353</v>
      </c>
      <c r="F12" s="204">
        <v>2.9832935560861529E-2</v>
      </c>
    </row>
    <row r="13" spans="1:14" ht="15.6" customHeight="1" x14ac:dyDescent="0.25">
      <c r="A13" s="202" t="s">
        <v>175</v>
      </c>
      <c r="B13" s="203">
        <v>58248</v>
      </c>
      <c r="C13" s="203">
        <v>54800</v>
      </c>
      <c r="D13" s="203">
        <v>124156</v>
      </c>
      <c r="E13" s="203">
        <v>115330</v>
      </c>
      <c r="F13" s="204">
        <v>-7.1087986082025907</v>
      </c>
    </row>
    <row r="14" spans="1:14" ht="15.6" customHeight="1" x14ac:dyDescent="0.25">
      <c r="A14" s="202" t="s">
        <v>148</v>
      </c>
      <c r="B14" s="203">
        <v>19358</v>
      </c>
      <c r="C14" s="203">
        <v>19885</v>
      </c>
      <c r="D14" s="203">
        <v>43228</v>
      </c>
      <c r="E14" s="203">
        <v>44842</v>
      </c>
      <c r="F14" s="204">
        <v>3.7336911261219541</v>
      </c>
    </row>
    <row r="15" spans="1:14" ht="15.6" customHeight="1" x14ac:dyDescent="0.25">
      <c r="A15" s="202" t="s">
        <v>145</v>
      </c>
      <c r="B15" s="203">
        <v>2060</v>
      </c>
      <c r="C15" s="203">
        <v>1483</v>
      </c>
      <c r="D15" s="203">
        <v>4012</v>
      </c>
      <c r="E15" s="203">
        <v>3449</v>
      </c>
      <c r="F15" s="204">
        <v>-14.03290129611166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32759</v>
      </c>
      <c r="C18" s="203">
        <v>23278</v>
      </c>
      <c r="D18" s="203">
        <v>72225</v>
      </c>
      <c r="E18" s="203">
        <v>53835</v>
      </c>
      <c r="F18" s="204">
        <v>-25.46209761163033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1600</v>
      </c>
      <c r="C21" s="203">
        <v>1562</v>
      </c>
      <c r="D21" s="203">
        <v>3359</v>
      </c>
      <c r="E21" s="203">
        <v>3380</v>
      </c>
      <c r="F21" s="204">
        <v>0.62518606728193049</v>
      </c>
    </row>
    <row r="22" spans="1:7" ht="15.6" customHeight="1" x14ac:dyDescent="0.25">
      <c r="A22" s="202" t="s">
        <v>146</v>
      </c>
      <c r="B22" s="203">
        <v>40350</v>
      </c>
      <c r="C22" s="203">
        <v>39846</v>
      </c>
      <c r="D22" s="203">
        <v>84068</v>
      </c>
      <c r="E22" s="203">
        <v>80234</v>
      </c>
      <c r="F22" s="204">
        <v>-4.5605938050149888</v>
      </c>
    </row>
    <row r="23" spans="1:7" ht="15.6" customHeight="1" x14ac:dyDescent="0.25">
      <c r="A23" s="202" t="s">
        <v>165</v>
      </c>
      <c r="B23" s="203">
        <v>3911</v>
      </c>
      <c r="C23" s="203">
        <v>3632</v>
      </c>
      <c r="D23" s="203">
        <v>9802</v>
      </c>
      <c r="E23" s="203">
        <v>10175</v>
      </c>
      <c r="F23" s="204">
        <v>3.805345847786171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6784</v>
      </c>
      <c r="C25" s="203">
        <v>7072</v>
      </c>
      <c r="D25" s="203">
        <v>17404</v>
      </c>
      <c r="E25" s="203">
        <v>19760</v>
      </c>
      <c r="F25" s="204">
        <v>13.53711790393012</v>
      </c>
    </row>
    <row r="26" spans="1:7" ht="15.6" customHeight="1" x14ac:dyDescent="0.25">
      <c r="A26" s="202" t="s">
        <v>152</v>
      </c>
      <c r="B26" s="203">
        <v>1524</v>
      </c>
      <c r="C26" s="203">
        <v>1628</v>
      </c>
      <c r="D26" s="203">
        <v>3636</v>
      </c>
      <c r="E26" s="203">
        <v>4724</v>
      </c>
      <c r="F26" s="204">
        <v>29.922992299229922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126091</v>
      </c>
      <c r="C28" s="203">
        <v>131193</v>
      </c>
      <c r="D28" s="203">
        <v>256783</v>
      </c>
      <c r="E28" s="203">
        <v>257495</v>
      </c>
      <c r="F28" s="204">
        <v>0.27727692253770903</v>
      </c>
    </row>
    <row r="29" spans="1:7" ht="15.6" customHeight="1" x14ac:dyDescent="0.25">
      <c r="A29" s="202" t="s">
        <v>178</v>
      </c>
      <c r="B29" s="203">
        <v>3232</v>
      </c>
      <c r="C29" s="203">
        <v>3442</v>
      </c>
      <c r="D29" s="203">
        <v>6104</v>
      </c>
      <c r="E29" s="203">
        <v>5948</v>
      </c>
      <c r="F29" s="204">
        <v>-2.55570117955439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10272</v>
      </c>
      <c r="C32" s="203">
        <v>11609</v>
      </c>
      <c r="D32" s="203">
        <v>25992</v>
      </c>
      <c r="E32" s="203">
        <v>29034</v>
      </c>
      <c r="F32" s="204">
        <v>11.70360110803324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395169</v>
      </c>
      <c r="C35" s="91">
        <f>SUM(C7:C34)</f>
        <v>368603</v>
      </c>
      <c r="D35" s="192">
        <f>SUM(D7:D34)</f>
        <v>850034</v>
      </c>
      <c r="E35" s="192">
        <f>SUM(E7:E34)</f>
        <v>806370</v>
      </c>
      <c r="F35" s="154">
        <f>E35*100/D35-100</f>
        <v>-5.1367357070423054</v>
      </c>
    </row>
    <row r="36" spans="1:6" ht="15.6" customHeight="1" x14ac:dyDescent="0.25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0EF5A-4892-40C2-A5D8-F1C92F98AD86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825</v>
      </c>
      <c r="C8" s="203">
        <v>588</v>
      </c>
      <c r="D8" s="203">
        <v>1369</v>
      </c>
      <c r="E8" s="203">
        <v>937</v>
      </c>
      <c r="F8" s="204">
        <v>-31.55588020452884</v>
      </c>
      <c r="G8" s="20"/>
    </row>
    <row r="9" spans="1:14" ht="15.6" customHeight="1" x14ac:dyDescent="0.25">
      <c r="A9" s="202" t="s">
        <v>8</v>
      </c>
      <c r="B9" s="203">
        <v>317</v>
      </c>
      <c r="C9" s="203">
        <v>898</v>
      </c>
      <c r="D9" s="203">
        <v>921</v>
      </c>
      <c r="E9" s="203">
        <v>1089</v>
      </c>
      <c r="F9" s="204">
        <v>18.24104234527687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575</v>
      </c>
      <c r="C11" s="203">
        <v>579</v>
      </c>
      <c r="D11" s="203">
        <v>1024</v>
      </c>
      <c r="E11" s="203">
        <v>1038</v>
      </c>
      <c r="F11" s="204">
        <v>1.3671875</v>
      </c>
    </row>
    <row r="12" spans="1:14" ht="15.6" customHeight="1" x14ac:dyDescent="0.25">
      <c r="A12" s="202" t="s">
        <v>6</v>
      </c>
      <c r="B12" s="203">
        <v>4039</v>
      </c>
      <c r="C12" s="203">
        <v>3563</v>
      </c>
      <c r="D12" s="203">
        <v>5297</v>
      </c>
      <c r="E12" s="203">
        <v>4635</v>
      </c>
      <c r="F12" s="204">
        <v>-12.497640173683219</v>
      </c>
    </row>
    <row r="13" spans="1:14" ht="15.6" customHeight="1" x14ac:dyDescent="0.25">
      <c r="A13" s="202" t="s">
        <v>175</v>
      </c>
      <c r="B13" s="203">
        <v>6687</v>
      </c>
      <c r="C13" s="203">
        <v>8764</v>
      </c>
      <c r="D13" s="203">
        <v>12229</v>
      </c>
      <c r="E13" s="203">
        <v>14262</v>
      </c>
      <c r="F13" s="204">
        <v>16.624417368550169</v>
      </c>
    </row>
    <row r="14" spans="1:14" ht="15.6" customHeight="1" x14ac:dyDescent="0.25">
      <c r="A14" s="202" t="s">
        <v>148</v>
      </c>
      <c r="B14" s="203">
        <v>51536</v>
      </c>
      <c r="C14" s="203">
        <v>50704</v>
      </c>
      <c r="D14" s="203">
        <v>94359</v>
      </c>
      <c r="E14" s="203">
        <v>93483</v>
      </c>
      <c r="F14" s="204">
        <v>-0.92836931294311864</v>
      </c>
    </row>
    <row r="15" spans="1:14" ht="15.6" customHeight="1" x14ac:dyDescent="0.25">
      <c r="A15" s="202" t="s">
        <v>145</v>
      </c>
      <c r="B15" s="203">
        <v>1359</v>
      </c>
      <c r="C15" s="203">
        <v>1114</v>
      </c>
      <c r="D15" s="203">
        <v>2185</v>
      </c>
      <c r="E15" s="203">
        <v>1803</v>
      </c>
      <c r="F15" s="204">
        <v>-17.482837528604119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18</v>
      </c>
      <c r="C17" s="203">
        <v>6059</v>
      </c>
      <c r="D17" s="203">
        <v>26</v>
      </c>
      <c r="E17" s="203">
        <v>6098</v>
      </c>
      <c r="F17" s="204">
        <v>23353.846153846149</v>
      </c>
      <c r="G17" s="16"/>
    </row>
    <row r="18" spans="1:7" ht="15.6" customHeight="1" x14ac:dyDescent="0.25">
      <c r="A18" s="202" t="s">
        <v>147</v>
      </c>
      <c r="B18" s="203">
        <v>133</v>
      </c>
      <c r="C18" s="203">
        <v>188</v>
      </c>
      <c r="D18" s="203">
        <v>226</v>
      </c>
      <c r="E18" s="203">
        <v>596</v>
      </c>
      <c r="F18" s="204">
        <v>163.716814159292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11</v>
      </c>
      <c r="C20" s="203">
        <v>4</v>
      </c>
      <c r="D20" s="203">
        <v>24</v>
      </c>
      <c r="E20" s="203">
        <v>5</v>
      </c>
      <c r="F20" s="204">
        <v>-79.166666666666671</v>
      </c>
    </row>
    <row r="21" spans="1:7" ht="15.6" customHeight="1" x14ac:dyDescent="0.25">
      <c r="A21" s="202" t="s">
        <v>149</v>
      </c>
      <c r="B21" s="203">
        <v>1466</v>
      </c>
      <c r="C21" s="203">
        <v>5997</v>
      </c>
      <c r="D21" s="203">
        <v>2306</v>
      </c>
      <c r="E21" s="203">
        <v>8891</v>
      </c>
      <c r="F21" s="204">
        <v>285.55941023417171</v>
      </c>
    </row>
    <row r="22" spans="1:7" ht="15.6" customHeight="1" x14ac:dyDescent="0.25">
      <c r="A22" s="202" t="s">
        <v>146</v>
      </c>
      <c r="B22" s="203">
        <v>10096</v>
      </c>
      <c r="C22" s="203">
        <v>12745</v>
      </c>
      <c r="D22" s="203">
        <v>18682</v>
      </c>
      <c r="E22" s="203">
        <v>24631</v>
      </c>
      <c r="F22" s="204">
        <v>31.843485708168291</v>
      </c>
    </row>
    <row r="23" spans="1:7" ht="15.6" customHeight="1" x14ac:dyDescent="0.25">
      <c r="A23" s="202" t="s">
        <v>165</v>
      </c>
      <c r="B23" s="203">
        <v>8229</v>
      </c>
      <c r="C23" s="203">
        <v>6197</v>
      </c>
      <c r="D23" s="203">
        <v>16119</v>
      </c>
      <c r="E23" s="203">
        <v>13819</v>
      </c>
      <c r="F23" s="204">
        <v>-14.26887524039952</v>
      </c>
    </row>
    <row r="24" spans="1:7" ht="15.6" customHeight="1" x14ac:dyDescent="0.25">
      <c r="A24" s="202" t="s">
        <v>141</v>
      </c>
      <c r="B24" s="203">
        <v>10</v>
      </c>
      <c r="C24" s="203">
        <v>247</v>
      </c>
      <c r="D24" s="203">
        <v>15</v>
      </c>
      <c r="E24" s="203">
        <v>280</v>
      </c>
      <c r="F24" s="204">
        <v>1766.666666666667</v>
      </c>
    </row>
    <row r="25" spans="1:7" ht="15.6" customHeight="1" x14ac:dyDescent="0.25">
      <c r="A25" s="202" t="s">
        <v>140</v>
      </c>
      <c r="B25" s="203">
        <v>165</v>
      </c>
      <c r="C25" s="203">
        <v>213</v>
      </c>
      <c r="D25" s="203">
        <v>346</v>
      </c>
      <c r="E25" s="203">
        <v>346</v>
      </c>
      <c r="F25" s="204">
        <v>0</v>
      </c>
    </row>
    <row r="26" spans="1:7" ht="15.6" customHeight="1" x14ac:dyDescent="0.25">
      <c r="A26" s="202" t="s">
        <v>152</v>
      </c>
      <c r="B26" s="203">
        <v>1</v>
      </c>
      <c r="C26" s="203">
        <v>0</v>
      </c>
      <c r="D26" s="203">
        <v>5</v>
      </c>
      <c r="E26" s="203">
        <v>1</v>
      </c>
      <c r="F26" s="204">
        <v>-80</v>
      </c>
    </row>
    <row r="27" spans="1:7" ht="15.6" customHeight="1" x14ac:dyDescent="0.25">
      <c r="A27" s="202" t="s">
        <v>173</v>
      </c>
      <c r="B27" s="203">
        <v>18040</v>
      </c>
      <c r="C27" s="203">
        <v>12754</v>
      </c>
      <c r="D27" s="203">
        <v>29420</v>
      </c>
      <c r="E27" s="203">
        <v>25214</v>
      </c>
      <c r="F27" s="204">
        <v>-14.296397008837531</v>
      </c>
    </row>
    <row r="28" spans="1:7" ht="15.6" customHeight="1" x14ac:dyDescent="0.25">
      <c r="A28" s="202" t="s">
        <v>177</v>
      </c>
      <c r="B28" s="203">
        <v>6395</v>
      </c>
      <c r="C28" s="203">
        <v>9118</v>
      </c>
      <c r="D28" s="203">
        <v>13273</v>
      </c>
      <c r="E28" s="203">
        <v>14457</v>
      </c>
      <c r="F28" s="204">
        <v>8.9203646500414351</v>
      </c>
    </row>
    <row r="29" spans="1:7" ht="15.6" customHeight="1" x14ac:dyDescent="0.25">
      <c r="A29" s="202" t="s">
        <v>178</v>
      </c>
      <c r="B29" s="203">
        <v>35184</v>
      </c>
      <c r="C29" s="203">
        <v>31056</v>
      </c>
      <c r="D29" s="203">
        <v>49921</v>
      </c>
      <c r="E29" s="203">
        <v>49346</v>
      </c>
      <c r="F29" s="204">
        <v>-1.151819875403135</v>
      </c>
    </row>
    <row r="30" spans="1:7" ht="15.6" customHeight="1" x14ac:dyDescent="0.25">
      <c r="A30" s="202" t="s">
        <v>179</v>
      </c>
      <c r="B30" s="203">
        <v>330</v>
      </c>
      <c r="C30" s="203">
        <v>235</v>
      </c>
      <c r="D30" s="203">
        <v>809</v>
      </c>
      <c r="E30" s="203">
        <v>2325</v>
      </c>
      <c r="F30" s="204">
        <v>187.39184177997529</v>
      </c>
    </row>
    <row r="31" spans="1:7" ht="15.6" customHeight="1" x14ac:dyDescent="0.25">
      <c r="A31" s="202" t="s">
        <v>180</v>
      </c>
      <c r="B31" s="203">
        <v>24294</v>
      </c>
      <c r="C31" s="203">
        <v>15142</v>
      </c>
      <c r="D31" s="203">
        <v>43236</v>
      </c>
      <c r="E31" s="203">
        <v>35665</v>
      </c>
      <c r="F31" s="204">
        <v>-17.510870570820611</v>
      </c>
    </row>
    <row r="32" spans="1:7" ht="15.6" customHeight="1" x14ac:dyDescent="0.25">
      <c r="A32" s="202" t="s">
        <v>181</v>
      </c>
      <c r="B32" s="203">
        <v>34661</v>
      </c>
      <c r="C32" s="203">
        <v>45154</v>
      </c>
      <c r="D32" s="203">
        <v>73184</v>
      </c>
      <c r="E32" s="203">
        <v>80957</v>
      </c>
      <c r="F32" s="204">
        <v>10.621174027109751</v>
      </c>
    </row>
    <row r="33" spans="1:6" ht="15.6" customHeight="1" x14ac:dyDescent="0.25">
      <c r="A33" s="202" t="s">
        <v>182</v>
      </c>
      <c r="B33" s="203">
        <v>59364</v>
      </c>
      <c r="C33" s="203">
        <v>56554</v>
      </c>
      <c r="D33" s="203">
        <v>93566</v>
      </c>
      <c r="E33" s="203">
        <v>95758</v>
      </c>
      <c r="F33" s="204">
        <v>2.3427313340315981</v>
      </c>
    </row>
    <row r="34" spans="1:6" ht="15.6" customHeight="1" x14ac:dyDescent="0.25">
      <c r="A34" s="202" t="s">
        <v>183</v>
      </c>
      <c r="B34" s="203">
        <v>2</v>
      </c>
      <c r="C34" s="203">
        <v>24</v>
      </c>
      <c r="D34" s="203">
        <v>5</v>
      </c>
      <c r="E34" s="203">
        <v>36</v>
      </c>
      <c r="F34" s="204">
        <v>620</v>
      </c>
    </row>
    <row r="35" spans="1:6" ht="15.6" customHeight="1" x14ac:dyDescent="0.25">
      <c r="A35" s="170" t="s">
        <v>153</v>
      </c>
      <c r="B35" s="90">
        <f>SUM(B7:B34)</f>
        <v>263737</v>
      </c>
      <c r="C35" s="91">
        <f>SUM(C7:C34)</f>
        <v>267897</v>
      </c>
      <c r="D35" s="90">
        <f>SUM(D7:D34)</f>
        <v>458547</v>
      </c>
      <c r="E35" s="92">
        <f>SUM(E7:E34)</f>
        <v>475672</v>
      </c>
      <c r="F35" s="154">
        <f>E35*100/D35-100</f>
        <v>3.7346226231989306</v>
      </c>
    </row>
    <row r="36" spans="1:6" ht="15.6" customHeight="1" x14ac:dyDescent="0.25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9849A-3F10-44EB-BF84-CCFEF0CF98CC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A8AAC-1815-4710-9FFF-D954ADA9936A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 x14ac:dyDescent="0.3"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27" ht="15.6" customHeight="1" x14ac:dyDescent="0.25">
      <c r="A7" s="236" t="s">
        <v>18</v>
      </c>
      <c r="B7" s="237">
        <v>829973</v>
      </c>
      <c r="C7" s="237">
        <v>719329</v>
      </c>
      <c r="D7" s="237">
        <v>1314958</v>
      </c>
      <c r="E7" s="237">
        <v>1228518</v>
      </c>
      <c r="F7" s="238">
        <v>-6.573593985511323</v>
      </c>
      <c r="G7" s="20"/>
    </row>
    <row r="8" spans="1:27" s="47" customFormat="1" ht="15.6" customHeight="1" x14ac:dyDescent="0.2">
      <c r="A8" s="236" t="s">
        <v>11</v>
      </c>
      <c r="B8" s="237">
        <v>46453</v>
      </c>
      <c r="C8" s="237">
        <v>72257</v>
      </c>
      <c r="D8" s="237">
        <v>125170</v>
      </c>
      <c r="E8" s="237">
        <v>93438</v>
      </c>
      <c r="F8" s="238">
        <v>-25.351122473436121</v>
      </c>
      <c r="G8" s="239"/>
    </row>
    <row r="9" spans="1:27" ht="15.6" customHeight="1" x14ac:dyDescent="0.25">
      <c r="A9" s="236" t="s">
        <v>8</v>
      </c>
      <c r="B9" s="237">
        <v>78254</v>
      </c>
      <c r="C9" s="237">
        <v>78816</v>
      </c>
      <c r="D9" s="237">
        <v>147335</v>
      </c>
      <c r="E9" s="237">
        <v>123588</v>
      </c>
      <c r="F9" s="238">
        <v>-16.11769097634642</v>
      </c>
      <c r="G9" s="20"/>
    </row>
    <row r="10" spans="1:27" ht="15.6" customHeight="1" x14ac:dyDescent="0.25">
      <c r="A10" s="236" t="s">
        <v>10</v>
      </c>
      <c r="B10" s="237">
        <v>116622</v>
      </c>
      <c r="C10" s="237">
        <v>156146</v>
      </c>
      <c r="D10" s="237">
        <v>276330</v>
      </c>
      <c r="E10" s="237">
        <v>420464</v>
      </c>
      <c r="F10" s="238">
        <v>52.160098433032971</v>
      </c>
    </row>
    <row r="11" spans="1:27" ht="15.6" customHeight="1" x14ac:dyDescent="0.25">
      <c r="A11" s="236" t="s">
        <v>9</v>
      </c>
      <c r="B11" s="237">
        <v>1469655</v>
      </c>
      <c r="C11" s="237">
        <v>1096626</v>
      </c>
      <c r="D11" s="237">
        <v>2853359</v>
      </c>
      <c r="E11" s="237">
        <v>2401626</v>
      </c>
      <c r="F11" s="238">
        <v>-15.831621608076659</v>
      </c>
    </row>
    <row r="12" spans="1:27" ht="15.6" customHeight="1" x14ac:dyDescent="0.25">
      <c r="A12" s="236" t="s">
        <v>6</v>
      </c>
      <c r="B12" s="237">
        <v>55899</v>
      </c>
      <c r="C12" s="237">
        <v>111393</v>
      </c>
      <c r="D12" s="237">
        <v>187084</v>
      </c>
      <c r="E12" s="237">
        <v>206655</v>
      </c>
      <c r="F12" s="238">
        <v>10.461076307968611</v>
      </c>
    </row>
    <row r="13" spans="1:27" ht="15.6" customHeight="1" x14ac:dyDescent="0.25">
      <c r="A13" s="236" t="s">
        <v>175</v>
      </c>
      <c r="B13" s="237">
        <v>5080</v>
      </c>
      <c r="C13" s="237">
        <v>4629</v>
      </c>
      <c r="D13" s="237">
        <v>21347</v>
      </c>
      <c r="E13" s="237">
        <v>11085</v>
      </c>
      <c r="F13" s="238">
        <v>-48.072328664449337</v>
      </c>
    </row>
    <row r="14" spans="1:27" ht="15.6" customHeight="1" x14ac:dyDescent="0.25">
      <c r="A14" s="236" t="s">
        <v>148</v>
      </c>
      <c r="B14" s="237">
        <v>1139951</v>
      </c>
      <c r="C14" s="237">
        <v>1311880</v>
      </c>
      <c r="D14" s="237">
        <v>2454924</v>
      </c>
      <c r="E14" s="237">
        <v>2712077</v>
      </c>
      <c r="F14" s="238">
        <v>10.474988227741459</v>
      </c>
    </row>
    <row r="15" spans="1:27" ht="15.6" customHeight="1" x14ac:dyDescent="0.25">
      <c r="A15" s="236" t="s">
        <v>145</v>
      </c>
      <c r="B15" s="237">
        <v>2057189</v>
      </c>
      <c r="C15" s="237">
        <v>2112080</v>
      </c>
      <c r="D15" s="237">
        <v>3651434</v>
      </c>
      <c r="E15" s="237">
        <v>3498057</v>
      </c>
      <c r="F15" s="238">
        <v>-4.2004593263906713</v>
      </c>
    </row>
    <row r="16" spans="1:27" ht="15.6" customHeight="1" x14ac:dyDescent="0.5">
      <c r="A16" s="236" t="s">
        <v>144</v>
      </c>
      <c r="B16" s="237">
        <v>1682902</v>
      </c>
      <c r="C16" s="237">
        <v>2100968</v>
      </c>
      <c r="D16" s="237">
        <v>3926149</v>
      </c>
      <c r="E16" s="237">
        <v>4216510</v>
      </c>
      <c r="F16" s="238">
        <v>7.3955675141213391</v>
      </c>
      <c r="G16" s="15"/>
    </row>
    <row r="17" spans="1:7" ht="15.6" customHeight="1" x14ac:dyDescent="0.35">
      <c r="A17" s="236" t="s">
        <v>150</v>
      </c>
      <c r="B17" s="237">
        <v>1024952</v>
      </c>
      <c r="C17" s="237">
        <v>1172849</v>
      </c>
      <c r="D17" s="237">
        <v>2099745</v>
      </c>
      <c r="E17" s="237">
        <v>2212653</v>
      </c>
      <c r="F17" s="238">
        <v>5.3772243772458097</v>
      </c>
      <c r="G17" s="16"/>
    </row>
    <row r="18" spans="1:7" ht="15.6" customHeight="1" x14ac:dyDescent="0.25">
      <c r="A18" s="236" t="s">
        <v>147</v>
      </c>
      <c r="B18" s="237">
        <v>49670</v>
      </c>
      <c r="C18" s="237">
        <v>35176</v>
      </c>
      <c r="D18" s="237">
        <v>56795</v>
      </c>
      <c r="E18" s="237">
        <v>83668</v>
      </c>
      <c r="F18" s="238">
        <v>47.315784840214803</v>
      </c>
    </row>
    <row r="19" spans="1:7" ht="15.6" customHeight="1" x14ac:dyDescent="0.25">
      <c r="A19" s="236" t="s">
        <v>143</v>
      </c>
      <c r="B19" s="237">
        <v>297327</v>
      </c>
      <c r="C19" s="237">
        <v>613016</v>
      </c>
      <c r="D19" s="237">
        <v>543126</v>
      </c>
      <c r="E19" s="237">
        <v>941554</v>
      </c>
      <c r="F19" s="238">
        <v>73.358299915673342</v>
      </c>
    </row>
    <row r="20" spans="1:7" ht="15.6" customHeight="1" x14ac:dyDescent="0.25">
      <c r="A20" s="236" t="s">
        <v>142</v>
      </c>
      <c r="B20" s="237">
        <v>883780</v>
      </c>
      <c r="C20" s="237">
        <v>884152</v>
      </c>
      <c r="D20" s="237">
        <v>1841206</v>
      </c>
      <c r="E20" s="237">
        <v>1498378</v>
      </c>
      <c r="F20" s="238">
        <v>-18.619752488314731</v>
      </c>
    </row>
    <row r="21" spans="1:7" ht="15.6" customHeight="1" x14ac:dyDescent="0.25">
      <c r="A21" s="236" t="s">
        <v>149</v>
      </c>
      <c r="B21" s="237">
        <v>1158459</v>
      </c>
      <c r="C21" s="237">
        <v>1508947</v>
      </c>
      <c r="D21" s="237">
        <v>2628075</v>
      </c>
      <c r="E21" s="237">
        <v>2795591</v>
      </c>
      <c r="F21" s="238">
        <v>6.374095107635811</v>
      </c>
    </row>
    <row r="22" spans="1:7" ht="15.6" customHeight="1" x14ac:dyDescent="0.25">
      <c r="A22" s="236" t="s">
        <v>146</v>
      </c>
      <c r="B22" s="237">
        <v>111048</v>
      </c>
      <c r="C22" s="237">
        <v>184108</v>
      </c>
      <c r="D22" s="237">
        <v>264341</v>
      </c>
      <c r="E22" s="237">
        <v>330491</v>
      </c>
      <c r="F22" s="238">
        <v>25.024494875936771</v>
      </c>
    </row>
    <row r="23" spans="1:7" ht="15.6" customHeight="1" x14ac:dyDescent="0.25">
      <c r="A23" s="236" t="s">
        <v>165</v>
      </c>
      <c r="B23" s="237">
        <v>107558</v>
      </c>
      <c r="C23" s="237">
        <v>133116</v>
      </c>
      <c r="D23" s="237">
        <v>201498</v>
      </c>
      <c r="E23" s="237">
        <v>162838</v>
      </c>
      <c r="F23" s="238">
        <v>-19.186294653048659</v>
      </c>
    </row>
    <row r="24" spans="1:7" ht="15.6" customHeight="1" x14ac:dyDescent="0.25">
      <c r="A24" s="236" t="s">
        <v>141</v>
      </c>
      <c r="B24" s="237">
        <v>171097</v>
      </c>
      <c r="C24" s="237">
        <v>73099</v>
      </c>
      <c r="D24" s="237">
        <v>295835</v>
      </c>
      <c r="E24" s="237">
        <v>185249</v>
      </c>
      <c r="F24" s="238">
        <v>-37.38097250156337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70694</v>
      </c>
      <c r="C26" s="237">
        <v>34754</v>
      </c>
      <c r="D26" s="237">
        <v>190484</v>
      </c>
      <c r="E26" s="237">
        <v>131694</v>
      </c>
      <c r="F26" s="238">
        <v>-30.863484597131521</v>
      </c>
    </row>
    <row r="27" spans="1:7" ht="15.6" customHeight="1" x14ac:dyDescent="0.25">
      <c r="A27" s="236" t="s">
        <v>173</v>
      </c>
      <c r="B27" s="237">
        <v>226293</v>
      </c>
      <c r="C27" s="237">
        <v>193037</v>
      </c>
      <c r="D27" s="237">
        <v>381813</v>
      </c>
      <c r="E27" s="237">
        <v>358584</v>
      </c>
      <c r="F27" s="238">
        <v>-6.0838682810695266</v>
      </c>
    </row>
    <row r="28" spans="1:7" ht="15.6" customHeight="1" x14ac:dyDescent="0.25">
      <c r="A28" s="236" t="s">
        <v>177</v>
      </c>
      <c r="B28" s="237">
        <v>81198</v>
      </c>
      <c r="C28" s="237">
        <v>123239</v>
      </c>
      <c r="D28" s="237">
        <v>180294</v>
      </c>
      <c r="E28" s="237">
        <v>218924</v>
      </c>
      <c r="F28" s="238">
        <v>21.426115123076759</v>
      </c>
    </row>
    <row r="29" spans="1:7" ht="15.6" customHeight="1" x14ac:dyDescent="0.25">
      <c r="A29" s="236" t="s">
        <v>178</v>
      </c>
      <c r="B29" s="237">
        <v>204680</v>
      </c>
      <c r="C29" s="237">
        <v>206889</v>
      </c>
      <c r="D29" s="237">
        <v>397128</v>
      </c>
      <c r="E29" s="237">
        <v>510256</v>
      </c>
      <c r="F29" s="238">
        <v>28.486533309159771</v>
      </c>
    </row>
    <row r="30" spans="1:7" ht="15.6" customHeight="1" x14ac:dyDescent="0.25">
      <c r="A30" s="236" t="s">
        <v>179</v>
      </c>
      <c r="B30" s="237">
        <v>198130</v>
      </c>
      <c r="C30" s="237">
        <v>156703</v>
      </c>
      <c r="D30" s="237">
        <v>332269</v>
      </c>
      <c r="E30" s="237">
        <v>276045</v>
      </c>
      <c r="F30" s="238">
        <v>-16.921229485748</v>
      </c>
    </row>
    <row r="31" spans="1:7" ht="15.6" customHeight="1" x14ac:dyDescent="0.25">
      <c r="A31" s="236" t="s">
        <v>180</v>
      </c>
      <c r="B31" s="237">
        <v>1732516</v>
      </c>
      <c r="C31" s="237">
        <v>1866737</v>
      </c>
      <c r="D31" s="237">
        <v>3524886</v>
      </c>
      <c r="E31" s="237">
        <v>3592903</v>
      </c>
      <c r="F31" s="238">
        <v>1.9296226885068111</v>
      </c>
    </row>
    <row r="32" spans="1:7" ht="15.6" customHeight="1" x14ac:dyDescent="0.25">
      <c r="A32" s="236" t="s">
        <v>181</v>
      </c>
      <c r="B32" s="237">
        <v>1293115</v>
      </c>
      <c r="C32" s="237">
        <v>1334661</v>
      </c>
      <c r="D32" s="237">
        <v>2636432</v>
      </c>
      <c r="E32" s="237">
        <v>2633351</v>
      </c>
      <c r="F32" s="238">
        <v>-0.11686248687620091</v>
      </c>
    </row>
    <row r="33" spans="1:6" ht="15.6" customHeight="1" x14ac:dyDescent="0.25">
      <c r="A33" s="236" t="s">
        <v>182</v>
      </c>
      <c r="B33" s="237">
        <v>138184</v>
      </c>
      <c r="C33" s="237">
        <v>151758</v>
      </c>
      <c r="D33" s="237">
        <v>259873</v>
      </c>
      <c r="E33" s="237">
        <v>268748</v>
      </c>
      <c r="F33" s="238">
        <v>3.4151296979678558</v>
      </c>
    </row>
    <row r="34" spans="1:6" ht="15.6" customHeight="1" x14ac:dyDescent="0.25">
      <c r="A34" s="236" t="s">
        <v>183</v>
      </c>
      <c r="B34" s="237">
        <v>106850</v>
      </c>
      <c r="C34" s="237">
        <v>80736</v>
      </c>
      <c r="D34" s="237">
        <v>140581</v>
      </c>
      <c r="E34" s="237">
        <v>136353</v>
      </c>
      <c r="F34" s="238">
        <v>-3.0075187969924859</v>
      </c>
    </row>
    <row r="35" spans="1:6" ht="15.6" customHeight="1" x14ac:dyDescent="0.25">
      <c r="A35" s="240" t="s">
        <v>153</v>
      </c>
      <c r="B35" s="241">
        <f>SUM(B7:B34)</f>
        <v>15337529</v>
      </c>
      <c r="C35" s="241">
        <f>SUM(C7:C34)</f>
        <v>16517101</v>
      </c>
      <c r="D35" s="241">
        <f>SUM(D7:D34)</f>
        <v>30932471</v>
      </c>
      <c r="E35" s="241">
        <f>SUM(E7:E34)</f>
        <v>31249298</v>
      </c>
      <c r="F35" s="242">
        <f>E35*100/D35-100</f>
        <v>1.0242537687984878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6CF0C-1670-453D-A6B6-2C0717483A30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538825</v>
      </c>
      <c r="C7" s="237">
        <v>530141</v>
      </c>
      <c r="D7" s="237">
        <v>891865</v>
      </c>
      <c r="E7" s="237">
        <v>772804</v>
      </c>
      <c r="F7" s="238">
        <v>-13.349666149024801</v>
      </c>
      <c r="G7" s="20"/>
    </row>
    <row r="8" spans="1:14" s="47" customFormat="1" ht="15.6" customHeight="1" x14ac:dyDescent="0.2">
      <c r="A8" s="236" t="s">
        <v>11</v>
      </c>
      <c r="B8" s="237">
        <v>0</v>
      </c>
      <c r="C8" s="237">
        <v>0</v>
      </c>
      <c r="D8" s="237">
        <v>0</v>
      </c>
      <c r="E8" s="237">
        <v>2100</v>
      </c>
      <c r="F8" s="238"/>
    </row>
    <row r="9" spans="1:14" ht="15.6" customHeight="1" x14ac:dyDescent="0.25">
      <c r="A9" s="236" t="s">
        <v>8</v>
      </c>
      <c r="B9" s="237">
        <v>6000</v>
      </c>
      <c r="C9" s="237">
        <v>10302</v>
      </c>
      <c r="D9" s="237">
        <v>6000</v>
      </c>
      <c r="E9" s="237">
        <v>16902</v>
      </c>
      <c r="F9" s="238">
        <v>181.7</v>
      </c>
      <c r="G9" s="20"/>
    </row>
    <row r="10" spans="1:14" ht="15.6" customHeight="1" x14ac:dyDescent="0.25">
      <c r="A10" s="236" t="s">
        <v>10</v>
      </c>
      <c r="B10" s="237">
        <v>30619</v>
      </c>
      <c r="C10" s="237">
        <v>14182</v>
      </c>
      <c r="D10" s="237">
        <v>57687</v>
      </c>
      <c r="E10" s="237">
        <v>29228</v>
      </c>
      <c r="F10" s="238">
        <v>-49.333472012758513</v>
      </c>
    </row>
    <row r="11" spans="1:14" ht="15.6" customHeight="1" x14ac:dyDescent="0.25">
      <c r="A11" s="236" t="s">
        <v>9</v>
      </c>
      <c r="B11" s="237">
        <v>975755</v>
      </c>
      <c r="C11" s="237">
        <v>633192</v>
      </c>
      <c r="D11" s="237">
        <v>1843906</v>
      </c>
      <c r="E11" s="237">
        <v>1485098</v>
      </c>
      <c r="F11" s="238">
        <v>-19.45912644136958</v>
      </c>
    </row>
    <row r="12" spans="1:14" ht="15.6" customHeight="1" x14ac:dyDescent="0.25">
      <c r="A12" s="236" t="s">
        <v>6</v>
      </c>
      <c r="B12" s="237">
        <v>4918</v>
      </c>
      <c r="C12" s="237">
        <v>0</v>
      </c>
      <c r="D12" s="237">
        <v>11604</v>
      </c>
      <c r="E12" s="237">
        <v>4697</v>
      </c>
      <c r="F12" s="238">
        <v>-59.522578421234059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9492</v>
      </c>
      <c r="E13" s="237">
        <v>0</v>
      </c>
      <c r="F13" s="238">
        <v>-100</v>
      </c>
    </row>
    <row r="14" spans="1:14" ht="15.6" customHeight="1" x14ac:dyDescent="0.25">
      <c r="A14" s="236" t="s">
        <v>148</v>
      </c>
      <c r="B14" s="237">
        <v>362910</v>
      </c>
      <c r="C14" s="237">
        <v>482022</v>
      </c>
      <c r="D14" s="237">
        <v>817955</v>
      </c>
      <c r="E14" s="237">
        <v>1128696</v>
      </c>
      <c r="F14" s="238">
        <v>37.989987224236053</v>
      </c>
    </row>
    <row r="15" spans="1:14" ht="15.6" customHeight="1" x14ac:dyDescent="0.25">
      <c r="A15" s="236" t="s">
        <v>145</v>
      </c>
      <c r="B15" s="237">
        <v>1557144</v>
      </c>
      <c r="C15" s="237">
        <v>1542959</v>
      </c>
      <c r="D15" s="237">
        <v>2753615</v>
      </c>
      <c r="E15" s="237">
        <v>2525556</v>
      </c>
      <c r="F15" s="238">
        <v>-8.2821672601289578</v>
      </c>
    </row>
    <row r="16" spans="1:14" ht="15.6" customHeight="1" x14ac:dyDescent="0.5">
      <c r="A16" s="236" t="s">
        <v>144</v>
      </c>
      <c r="B16" s="237">
        <v>1271322</v>
      </c>
      <c r="C16" s="237">
        <v>1881484</v>
      </c>
      <c r="D16" s="237">
        <v>3095984</v>
      </c>
      <c r="E16" s="237">
        <v>3353514</v>
      </c>
      <c r="F16" s="238">
        <v>8.3181954428705041</v>
      </c>
      <c r="G16" s="15"/>
    </row>
    <row r="17" spans="1:7" ht="15.6" customHeight="1" x14ac:dyDescent="0.35">
      <c r="A17" s="236" t="s">
        <v>150</v>
      </c>
      <c r="B17" s="237">
        <v>503971</v>
      </c>
      <c r="C17" s="237">
        <v>562103</v>
      </c>
      <c r="D17" s="237">
        <v>1107273</v>
      </c>
      <c r="E17" s="237">
        <v>1113542</v>
      </c>
      <c r="F17" s="238">
        <v>0.56616570619891604</v>
      </c>
      <c r="G17" s="16"/>
    </row>
    <row r="18" spans="1:7" ht="15.6" customHeight="1" x14ac:dyDescent="0.25">
      <c r="A18" s="236" t="s">
        <v>147</v>
      </c>
      <c r="B18" s="237">
        <v>49605</v>
      </c>
      <c r="C18" s="237">
        <v>35073</v>
      </c>
      <c r="D18" s="237">
        <v>56595</v>
      </c>
      <c r="E18" s="237">
        <v>83420</v>
      </c>
      <c r="F18" s="238">
        <v>47.398180051241269</v>
      </c>
    </row>
    <row r="19" spans="1:7" ht="15.6" customHeight="1" x14ac:dyDescent="0.25">
      <c r="A19" s="236" t="s">
        <v>143</v>
      </c>
      <c r="B19" s="237">
        <v>87545</v>
      </c>
      <c r="C19" s="237">
        <v>270583</v>
      </c>
      <c r="D19" s="237">
        <v>258702</v>
      </c>
      <c r="E19" s="237">
        <v>453334</v>
      </c>
      <c r="F19" s="238">
        <v>75.234053080378203</v>
      </c>
    </row>
    <row r="20" spans="1:7" ht="15.6" customHeight="1" x14ac:dyDescent="0.25">
      <c r="A20" s="236" t="s">
        <v>142</v>
      </c>
      <c r="B20" s="237">
        <v>80199</v>
      </c>
      <c r="C20" s="237">
        <v>76236</v>
      </c>
      <c r="D20" s="237">
        <v>190026</v>
      </c>
      <c r="E20" s="237">
        <v>172794</v>
      </c>
      <c r="F20" s="238">
        <v>-9.0682327681475101</v>
      </c>
    </row>
    <row r="21" spans="1:7" ht="15.6" customHeight="1" x14ac:dyDescent="0.25">
      <c r="A21" s="236" t="s">
        <v>149</v>
      </c>
      <c r="B21" s="237">
        <v>1067192</v>
      </c>
      <c r="C21" s="237">
        <v>1284676</v>
      </c>
      <c r="D21" s="237">
        <v>2131414</v>
      </c>
      <c r="E21" s="237">
        <v>2329124</v>
      </c>
      <c r="F21" s="238">
        <v>9.2760017528269998</v>
      </c>
    </row>
    <row r="22" spans="1:7" ht="15.6" customHeight="1" x14ac:dyDescent="0.25">
      <c r="A22" s="236" t="s">
        <v>146</v>
      </c>
      <c r="B22" s="237">
        <v>58273</v>
      </c>
      <c r="C22" s="237">
        <v>111399</v>
      </c>
      <c r="D22" s="237">
        <v>152350</v>
      </c>
      <c r="E22" s="237">
        <v>196740</v>
      </c>
      <c r="F22" s="238">
        <v>29.136855923859539</v>
      </c>
    </row>
    <row r="23" spans="1:7" ht="15.6" customHeight="1" x14ac:dyDescent="0.25">
      <c r="A23" s="236" t="s">
        <v>165</v>
      </c>
      <c r="B23" s="237">
        <v>0</v>
      </c>
      <c r="C23" s="237">
        <v>11059</v>
      </c>
      <c r="D23" s="237">
        <v>6376</v>
      </c>
      <c r="E23" s="237">
        <v>19653</v>
      </c>
      <c r="F23" s="238">
        <v>208.23400250941029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28885</v>
      </c>
      <c r="C26" s="237">
        <v>13042</v>
      </c>
      <c r="D26" s="237">
        <v>102307</v>
      </c>
      <c r="E26" s="237">
        <v>96845</v>
      </c>
      <c r="F26" s="238">
        <v>-5.3388331199233647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46458</v>
      </c>
      <c r="C28" s="237">
        <v>86128</v>
      </c>
      <c r="D28" s="237">
        <v>99214</v>
      </c>
      <c r="E28" s="237">
        <v>145700</v>
      </c>
      <c r="F28" s="238">
        <v>46.854274598342982</v>
      </c>
    </row>
    <row r="29" spans="1:7" ht="15.6" customHeight="1" x14ac:dyDescent="0.25">
      <c r="A29" s="236" t="s">
        <v>178</v>
      </c>
      <c r="B29" s="237">
        <v>13262</v>
      </c>
      <c r="C29" s="237">
        <v>6591</v>
      </c>
      <c r="D29" s="237">
        <v>34892</v>
      </c>
      <c r="E29" s="237">
        <v>21009</v>
      </c>
      <c r="F29" s="238">
        <v>-39.788490198326272</v>
      </c>
    </row>
    <row r="30" spans="1:7" ht="15.6" customHeight="1" x14ac:dyDescent="0.25">
      <c r="A30" s="236" t="s">
        <v>179</v>
      </c>
      <c r="B30" s="237">
        <v>42049</v>
      </c>
      <c r="C30" s="237">
        <v>58259</v>
      </c>
      <c r="D30" s="237">
        <v>60224</v>
      </c>
      <c r="E30" s="237">
        <v>98835</v>
      </c>
      <c r="F30" s="238">
        <v>64.112314027630191</v>
      </c>
    </row>
    <row r="31" spans="1:7" ht="15.6" customHeight="1" x14ac:dyDescent="0.25">
      <c r="A31" s="236" t="s">
        <v>180</v>
      </c>
      <c r="B31" s="237">
        <v>1059692</v>
      </c>
      <c r="C31" s="237">
        <v>1254096</v>
      </c>
      <c r="D31" s="237">
        <v>2219998</v>
      </c>
      <c r="E31" s="237">
        <v>2260293</v>
      </c>
      <c r="F31" s="238">
        <v>1.815091725307866</v>
      </c>
    </row>
    <row r="32" spans="1:7" ht="15.6" customHeight="1" x14ac:dyDescent="0.25">
      <c r="A32" s="236" t="s">
        <v>181</v>
      </c>
      <c r="B32" s="237">
        <v>145743</v>
      </c>
      <c r="C32" s="237">
        <v>234928</v>
      </c>
      <c r="D32" s="237">
        <v>408172</v>
      </c>
      <c r="E32" s="237">
        <v>505542</v>
      </c>
      <c r="F32" s="238">
        <v>23.855139500014701</v>
      </c>
    </row>
    <row r="33" spans="1:6" ht="15.6" customHeight="1" x14ac:dyDescent="0.25">
      <c r="A33" s="236" t="s">
        <v>182</v>
      </c>
      <c r="B33" s="237">
        <v>2986</v>
      </c>
      <c r="C33" s="237">
        <v>5899</v>
      </c>
      <c r="D33" s="237">
        <v>2986</v>
      </c>
      <c r="E33" s="237">
        <v>5899</v>
      </c>
      <c r="F33" s="238">
        <v>97.555257870060274</v>
      </c>
    </row>
    <row r="34" spans="1:6" ht="15.6" customHeight="1" x14ac:dyDescent="0.25">
      <c r="A34" s="236" t="s">
        <v>183</v>
      </c>
      <c r="B34" s="237">
        <v>44561</v>
      </c>
      <c r="C34" s="237">
        <v>26041</v>
      </c>
      <c r="D34" s="237">
        <v>53838</v>
      </c>
      <c r="E34" s="237">
        <v>50321</v>
      </c>
      <c r="F34" s="238">
        <v>-6.5325606448976572</v>
      </c>
    </row>
    <row r="35" spans="1:6" ht="15.6" customHeight="1" x14ac:dyDescent="0.25">
      <c r="A35" s="240" t="s">
        <v>153</v>
      </c>
      <c r="B35" s="241">
        <f>SUM(B7:B34)</f>
        <v>7977914</v>
      </c>
      <c r="C35" s="241">
        <f>SUM(C7:C34)</f>
        <v>9130395</v>
      </c>
      <c r="D35" s="241">
        <f>SUM(D7:D34)</f>
        <v>16372475</v>
      </c>
      <c r="E35" s="241">
        <f>SUM(E7:E34)</f>
        <v>16871646</v>
      </c>
      <c r="F35" s="242">
        <f>E35*100/D35-100</f>
        <v>3.0488426459652516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C1EFA-D841-4B57-8C5C-ACC208D5F2C7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279962</v>
      </c>
      <c r="C7" s="237">
        <v>164875</v>
      </c>
      <c r="D7" s="237">
        <v>400028</v>
      </c>
      <c r="E7" s="237">
        <v>406421</v>
      </c>
      <c r="F7" s="238">
        <v>1.598138130330881</v>
      </c>
      <c r="G7" s="20"/>
    </row>
    <row r="8" spans="1:14" ht="15.6" customHeight="1" x14ac:dyDescent="0.25">
      <c r="A8" s="236" t="s">
        <v>11</v>
      </c>
      <c r="B8" s="237">
        <v>21963</v>
      </c>
      <c r="C8" s="237">
        <v>57373</v>
      </c>
      <c r="D8" s="237">
        <v>81793</v>
      </c>
      <c r="E8" s="237">
        <v>61873</v>
      </c>
      <c r="F8" s="238">
        <v>-24.354162336630271</v>
      </c>
    </row>
    <row r="9" spans="1:14" ht="15.6" customHeight="1" x14ac:dyDescent="0.25">
      <c r="A9" s="236" t="s">
        <v>8</v>
      </c>
      <c r="B9" s="237">
        <v>32645</v>
      </c>
      <c r="C9" s="237">
        <v>25000</v>
      </c>
      <c r="D9" s="237">
        <v>41446</v>
      </c>
      <c r="E9" s="237">
        <v>31300</v>
      </c>
      <c r="F9" s="238">
        <v>-24.480046325338989</v>
      </c>
    </row>
    <row r="10" spans="1:14" ht="15.6" customHeight="1" x14ac:dyDescent="0.25">
      <c r="A10" s="236" t="s">
        <v>10</v>
      </c>
      <c r="B10" s="237">
        <v>77961</v>
      </c>
      <c r="C10" s="237">
        <v>103516</v>
      </c>
      <c r="D10" s="237">
        <v>203293</v>
      </c>
      <c r="E10" s="237">
        <v>254517</v>
      </c>
      <c r="F10" s="238">
        <v>25.197129266625009</v>
      </c>
    </row>
    <row r="11" spans="1:14" ht="15.6" customHeight="1" x14ac:dyDescent="0.25">
      <c r="A11" s="236" t="s">
        <v>9</v>
      </c>
      <c r="B11" s="237">
        <v>21636</v>
      </c>
      <c r="C11" s="237">
        <v>18400</v>
      </c>
      <c r="D11" s="237">
        <v>28315</v>
      </c>
      <c r="E11" s="237">
        <v>27743</v>
      </c>
      <c r="F11" s="238">
        <v>-2.02013067278827</v>
      </c>
    </row>
    <row r="12" spans="1:14" ht="15.6" customHeight="1" x14ac:dyDescent="0.25">
      <c r="A12" s="236" t="s">
        <v>6</v>
      </c>
      <c r="B12" s="237">
        <v>44256</v>
      </c>
      <c r="C12" s="237">
        <v>100272</v>
      </c>
      <c r="D12" s="237">
        <v>164012</v>
      </c>
      <c r="E12" s="237">
        <v>186222</v>
      </c>
      <c r="F12" s="238">
        <v>13.541692071311861</v>
      </c>
    </row>
    <row r="13" spans="1:14" ht="15.6" customHeight="1" x14ac:dyDescent="0.25">
      <c r="A13" s="236" t="s">
        <v>175</v>
      </c>
      <c r="B13" s="237">
        <v>4900</v>
      </c>
      <c r="C13" s="237">
        <v>4102</v>
      </c>
      <c r="D13" s="237">
        <v>11540</v>
      </c>
      <c r="E13" s="237">
        <v>10069</v>
      </c>
      <c r="F13" s="238">
        <v>-12.746967071057201</v>
      </c>
    </row>
    <row r="14" spans="1:14" ht="15.6" customHeight="1" x14ac:dyDescent="0.25">
      <c r="A14" s="236" t="s">
        <v>148</v>
      </c>
      <c r="B14" s="237">
        <v>107185</v>
      </c>
      <c r="C14" s="237">
        <v>213756</v>
      </c>
      <c r="D14" s="237">
        <v>324473</v>
      </c>
      <c r="E14" s="237">
        <v>345201</v>
      </c>
      <c r="F14" s="238">
        <v>6.3882048737491317</v>
      </c>
    </row>
    <row r="15" spans="1:14" ht="15.6" customHeight="1" x14ac:dyDescent="0.25">
      <c r="A15" s="236" t="s">
        <v>145</v>
      </c>
      <c r="B15" s="237">
        <v>147351</v>
      </c>
      <c r="C15" s="237">
        <v>200182</v>
      </c>
      <c r="D15" s="237">
        <v>269824</v>
      </c>
      <c r="E15" s="237">
        <v>373151</v>
      </c>
      <c r="F15" s="238">
        <v>38.294221418406067</v>
      </c>
    </row>
    <row r="16" spans="1:14" ht="15.6" customHeight="1" x14ac:dyDescent="0.5">
      <c r="A16" s="236" t="s">
        <v>144</v>
      </c>
      <c r="B16" s="237">
        <v>374599</v>
      </c>
      <c r="C16" s="237">
        <v>195884</v>
      </c>
      <c r="D16" s="237">
        <v>753758</v>
      </c>
      <c r="E16" s="237">
        <v>809148</v>
      </c>
      <c r="F16" s="238">
        <v>7.3485123872648757</v>
      </c>
      <c r="G16" s="15"/>
    </row>
    <row r="17" spans="1:7" ht="15.6" customHeight="1" x14ac:dyDescent="0.35">
      <c r="A17" s="236" t="s">
        <v>150</v>
      </c>
      <c r="B17" s="237">
        <v>513838</v>
      </c>
      <c r="C17" s="237">
        <v>596331</v>
      </c>
      <c r="D17" s="237">
        <v>980536</v>
      </c>
      <c r="E17" s="237">
        <v>1076574</v>
      </c>
      <c r="F17" s="238">
        <v>9.7944389599157944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205828</v>
      </c>
      <c r="C19" s="237">
        <v>331039</v>
      </c>
      <c r="D19" s="237">
        <v>276989</v>
      </c>
      <c r="E19" s="237">
        <v>464734</v>
      </c>
      <c r="F19" s="238">
        <v>67.780669990505032</v>
      </c>
    </row>
    <row r="20" spans="1:7" ht="15.6" customHeight="1" x14ac:dyDescent="0.25">
      <c r="A20" s="236" t="s">
        <v>142</v>
      </c>
      <c r="B20" s="237">
        <v>771835</v>
      </c>
      <c r="C20" s="237">
        <v>719362</v>
      </c>
      <c r="D20" s="237">
        <v>1578010</v>
      </c>
      <c r="E20" s="237">
        <v>1198878</v>
      </c>
      <c r="F20" s="238">
        <v>-24.02595674298642</v>
      </c>
    </row>
    <row r="21" spans="1:7" ht="15.6" customHeight="1" x14ac:dyDescent="0.25">
      <c r="A21" s="236" t="s">
        <v>149</v>
      </c>
      <c r="B21" s="237">
        <v>90636</v>
      </c>
      <c r="C21" s="237">
        <v>215883</v>
      </c>
      <c r="D21" s="237">
        <v>494524</v>
      </c>
      <c r="E21" s="237">
        <v>426280</v>
      </c>
      <c r="F21" s="238">
        <v>-13.799936909027659</v>
      </c>
    </row>
    <row r="22" spans="1:7" ht="15.6" customHeight="1" x14ac:dyDescent="0.25">
      <c r="A22" s="236" t="s">
        <v>146</v>
      </c>
      <c r="B22" s="237">
        <v>19151</v>
      </c>
      <c r="C22" s="237">
        <v>19532</v>
      </c>
      <c r="D22" s="237">
        <v>46252</v>
      </c>
      <c r="E22" s="237">
        <v>48945</v>
      </c>
      <c r="F22" s="238">
        <v>5.8224509210412521</v>
      </c>
    </row>
    <row r="23" spans="1:7" ht="15.6" customHeight="1" x14ac:dyDescent="0.25">
      <c r="A23" s="236" t="s">
        <v>165</v>
      </c>
      <c r="B23" s="237">
        <v>97260</v>
      </c>
      <c r="C23" s="237">
        <v>106966</v>
      </c>
      <c r="D23" s="237">
        <v>175611</v>
      </c>
      <c r="E23" s="237">
        <v>110498</v>
      </c>
      <c r="F23" s="238">
        <v>-37.077973475465662</v>
      </c>
    </row>
    <row r="24" spans="1:7" ht="15.6" customHeight="1" x14ac:dyDescent="0.25">
      <c r="A24" s="236" t="s">
        <v>141</v>
      </c>
      <c r="B24" s="237">
        <v>132877</v>
      </c>
      <c r="C24" s="237">
        <v>39148</v>
      </c>
      <c r="D24" s="237">
        <v>225873</v>
      </c>
      <c r="E24" s="237">
        <v>109068</v>
      </c>
      <c r="F24" s="238">
        <v>-51.712688103491793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18917</v>
      </c>
      <c r="C26" s="237">
        <v>16215</v>
      </c>
      <c r="D26" s="237">
        <v>32890</v>
      </c>
      <c r="E26" s="237">
        <v>25746</v>
      </c>
      <c r="F26" s="238">
        <v>-21.720887807844331</v>
      </c>
    </row>
    <row r="27" spans="1:7" ht="15.6" customHeight="1" x14ac:dyDescent="0.25">
      <c r="A27" s="236" t="s">
        <v>173</v>
      </c>
      <c r="B27" s="237">
        <v>73547</v>
      </c>
      <c r="C27" s="237">
        <v>45422</v>
      </c>
      <c r="D27" s="237">
        <v>164926</v>
      </c>
      <c r="E27" s="237">
        <v>121745</v>
      </c>
      <c r="F27" s="238">
        <v>-26.182045280913869</v>
      </c>
    </row>
    <row r="28" spans="1:7" ht="15.6" customHeight="1" x14ac:dyDescent="0.25">
      <c r="A28" s="236" t="s">
        <v>177</v>
      </c>
      <c r="B28" s="237">
        <v>11597</v>
      </c>
      <c r="C28" s="237">
        <v>7131</v>
      </c>
      <c r="D28" s="237">
        <v>29956</v>
      </c>
      <c r="E28" s="237">
        <v>21329</v>
      </c>
      <c r="F28" s="238">
        <v>-28.798905060755772</v>
      </c>
    </row>
    <row r="29" spans="1:7" ht="15.6" customHeight="1" x14ac:dyDescent="0.25">
      <c r="A29" s="236" t="s">
        <v>178</v>
      </c>
      <c r="B29" s="237">
        <v>103079</v>
      </c>
      <c r="C29" s="237">
        <v>132947</v>
      </c>
      <c r="D29" s="237">
        <v>227912</v>
      </c>
      <c r="E29" s="237">
        <v>372644</v>
      </c>
      <c r="F29" s="238">
        <v>63.503457474814837</v>
      </c>
    </row>
    <row r="30" spans="1:7" ht="15.6" customHeight="1" x14ac:dyDescent="0.25">
      <c r="A30" s="236" t="s">
        <v>179</v>
      </c>
      <c r="B30" s="237">
        <v>151034</v>
      </c>
      <c r="C30" s="237">
        <v>96165</v>
      </c>
      <c r="D30" s="237">
        <v>265161</v>
      </c>
      <c r="E30" s="237">
        <v>168942</v>
      </c>
      <c r="F30" s="238">
        <v>-36.28701053322321</v>
      </c>
    </row>
    <row r="31" spans="1:7" ht="15.6" customHeight="1" x14ac:dyDescent="0.25">
      <c r="A31" s="236" t="s">
        <v>180</v>
      </c>
      <c r="B31" s="237">
        <v>598059</v>
      </c>
      <c r="C31" s="237">
        <v>533077</v>
      </c>
      <c r="D31" s="237">
        <v>1147658</v>
      </c>
      <c r="E31" s="237">
        <v>1175182</v>
      </c>
      <c r="F31" s="238">
        <v>2.3982754444268291</v>
      </c>
    </row>
    <row r="32" spans="1:7" ht="15.6" customHeight="1" x14ac:dyDescent="0.25">
      <c r="A32" s="236" t="s">
        <v>181</v>
      </c>
      <c r="B32" s="237">
        <v>177812</v>
      </c>
      <c r="C32" s="237">
        <v>134475</v>
      </c>
      <c r="D32" s="237">
        <v>290641</v>
      </c>
      <c r="E32" s="237">
        <v>250391</v>
      </c>
      <c r="F32" s="238">
        <v>-13.848699942540801</v>
      </c>
    </row>
    <row r="33" spans="1:7" ht="15.6" customHeight="1" x14ac:dyDescent="0.25">
      <c r="A33" s="236" t="s">
        <v>182</v>
      </c>
      <c r="B33" s="237">
        <v>4420</v>
      </c>
      <c r="C33" s="237">
        <v>2418</v>
      </c>
      <c r="D33" s="237">
        <v>8766</v>
      </c>
      <c r="E33" s="237">
        <v>2418</v>
      </c>
      <c r="F33" s="238">
        <v>-72.416153319644081</v>
      </c>
    </row>
    <row r="34" spans="1:7" ht="15.6" customHeight="1" x14ac:dyDescent="0.25">
      <c r="A34" s="236" t="s">
        <v>183</v>
      </c>
      <c r="B34" s="237">
        <v>31262</v>
      </c>
      <c r="C34" s="237">
        <v>24490</v>
      </c>
      <c r="D34" s="237">
        <v>36772</v>
      </c>
      <c r="E34" s="237">
        <v>39988</v>
      </c>
      <c r="F34" s="238">
        <v>8.7457848362884789</v>
      </c>
    </row>
    <row r="35" spans="1:7" s="47" customFormat="1" ht="15.6" customHeight="1" x14ac:dyDescent="0.2">
      <c r="A35" s="240" t="s">
        <v>153</v>
      </c>
      <c r="B35" s="241">
        <f>SUM(B7:B34)</f>
        <v>4113610</v>
      </c>
      <c r="C35" s="241">
        <f>SUM(C7:C34)</f>
        <v>4103961</v>
      </c>
      <c r="D35" s="241">
        <f>SUM(D7:D34)</f>
        <v>8260959</v>
      </c>
      <c r="E35" s="241">
        <f>SUM(E7:E34)</f>
        <v>8119007</v>
      </c>
      <c r="F35" s="242">
        <f>E35*100/D35-100</f>
        <v>-1.7183477124144986</v>
      </c>
      <c r="G35" s="239"/>
    </row>
    <row r="36" spans="1:7" ht="15.6" customHeight="1" x14ac:dyDescent="0.25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3F33E-C5A6-426E-87E8-031A747F1F86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11186</v>
      </c>
      <c r="C7" s="237">
        <v>24313</v>
      </c>
      <c r="D7" s="237">
        <v>23065</v>
      </c>
      <c r="E7" s="237">
        <v>49293</v>
      </c>
      <c r="F7" s="238">
        <v>113.7134185996098</v>
      </c>
      <c r="G7" s="20"/>
    </row>
    <row r="8" spans="1:14" s="47" customFormat="1" ht="15.6" customHeight="1" x14ac:dyDescent="0.2">
      <c r="A8" s="236" t="s">
        <v>11</v>
      </c>
      <c r="B8" s="237">
        <v>24490</v>
      </c>
      <c r="C8" s="237">
        <v>14884</v>
      </c>
      <c r="D8" s="237">
        <v>43377</v>
      </c>
      <c r="E8" s="237">
        <v>29465</v>
      </c>
      <c r="F8" s="238">
        <v>-32.07229637826498</v>
      </c>
      <c r="G8" s="239"/>
    </row>
    <row r="9" spans="1:14" ht="15.6" customHeight="1" x14ac:dyDescent="0.25">
      <c r="A9" s="236" t="s">
        <v>8</v>
      </c>
      <c r="B9" s="237">
        <v>39609</v>
      </c>
      <c r="C9" s="237">
        <v>43514</v>
      </c>
      <c r="D9" s="237">
        <v>99889</v>
      </c>
      <c r="E9" s="237">
        <v>75386</v>
      </c>
      <c r="F9" s="238">
        <v>-24.530228553694599</v>
      </c>
      <c r="G9" s="243"/>
    </row>
    <row r="10" spans="1:14" ht="15.6" customHeight="1" x14ac:dyDescent="0.25">
      <c r="A10" s="236" t="s">
        <v>10</v>
      </c>
      <c r="B10" s="237">
        <v>8042</v>
      </c>
      <c r="C10" s="237">
        <v>38448</v>
      </c>
      <c r="D10" s="237">
        <v>15350</v>
      </c>
      <c r="E10" s="237">
        <v>136719</v>
      </c>
      <c r="F10" s="238">
        <v>790.67752442996743</v>
      </c>
      <c r="G10" s="244"/>
    </row>
    <row r="11" spans="1:14" ht="15.6" customHeight="1" x14ac:dyDescent="0.25">
      <c r="A11" s="236" t="s">
        <v>9</v>
      </c>
      <c r="B11" s="237">
        <v>472264</v>
      </c>
      <c r="C11" s="237">
        <v>445034</v>
      </c>
      <c r="D11" s="237">
        <v>981138</v>
      </c>
      <c r="E11" s="237">
        <v>888785</v>
      </c>
      <c r="F11" s="238">
        <v>-9.4128450839739202</v>
      </c>
    </row>
    <row r="12" spans="1:14" ht="15.6" customHeight="1" x14ac:dyDescent="0.25">
      <c r="A12" s="236" t="s">
        <v>6</v>
      </c>
      <c r="B12" s="237">
        <v>6725</v>
      </c>
      <c r="C12" s="237">
        <v>11121</v>
      </c>
      <c r="D12" s="237">
        <v>11468</v>
      </c>
      <c r="E12" s="237">
        <v>15736</v>
      </c>
      <c r="F12" s="238">
        <v>37.216602720613878</v>
      </c>
    </row>
    <row r="13" spans="1:14" ht="15.6" customHeight="1" x14ac:dyDescent="0.25">
      <c r="A13" s="236" t="s">
        <v>175</v>
      </c>
      <c r="B13" s="237">
        <v>180</v>
      </c>
      <c r="C13" s="237">
        <v>527</v>
      </c>
      <c r="D13" s="237">
        <v>315</v>
      </c>
      <c r="E13" s="237">
        <v>1016</v>
      </c>
      <c r="F13" s="238">
        <v>222.5396825396825</v>
      </c>
    </row>
    <row r="14" spans="1:14" ht="15.6" customHeight="1" x14ac:dyDescent="0.25">
      <c r="A14" s="236" t="s">
        <v>148</v>
      </c>
      <c r="B14" s="237">
        <v>669856</v>
      </c>
      <c r="C14" s="237">
        <v>616102</v>
      </c>
      <c r="D14" s="237">
        <v>1312496</v>
      </c>
      <c r="E14" s="237">
        <v>1238180</v>
      </c>
      <c r="F14" s="238">
        <v>-5.6621886847655114</v>
      </c>
    </row>
    <row r="15" spans="1:14" ht="15.6" customHeight="1" x14ac:dyDescent="0.25">
      <c r="A15" s="236" t="s">
        <v>145</v>
      </c>
      <c r="B15" s="237">
        <v>352694</v>
      </c>
      <c r="C15" s="237">
        <v>368939</v>
      </c>
      <c r="D15" s="237">
        <v>627995</v>
      </c>
      <c r="E15" s="237">
        <v>599350</v>
      </c>
      <c r="F15" s="238">
        <v>-4.5613420489016647</v>
      </c>
    </row>
    <row r="16" spans="1:14" ht="15.6" customHeight="1" x14ac:dyDescent="0.5">
      <c r="A16" s="236" t="s">
        <v>144</v>
      </c>
      <c r="B16" s="237">
        <v>36981</v>
      </c>
      <c r="C16" s="237">
        <v>23600</v>
      </c>
      <c r="D16" s="237">
        <v>76407</v>
      </c>
      <c r="E16" s="237">
        <v>53848</v>
      </c>
      <c r="F16" s="238">
        <v>-29.524781760833431</v>
      </c>
      <c r="G16" s="15"/>
    </row>
    <row r="17" spans="1:7" ht="15.6" customHeight="1" x14ac:dyDescent="0.35">
      <c r="A17" s="236" t="s">
        <v>150</v>
      </c>
      <c r="B17" s="237">
        <v>7143</v>
      </c>
      <c r="C17" s="237">
        <v>14415</v>
      </c>
      <c r="D17" s="237">
        <v>11936</v>
      </c>
      <c r="E17" s="237">
        <v>22537</v>
      </c>
      <c r="F17" s="238">
        <v>88.815348525469176</v>
      </c>
      <c r="G17" s="16"/>
    </row>
    <row r="18" spans="1:7" ht="15.6" customHeight="1" x14ac:dyDescent="0.25">
      <c r="A18" s="236" t="s">
        <v>147</v>
      </c>
      <c r="B18" s="237">
        <v>65</v>
      </c>
      <c r="C18" s="237">
        <v>103</v>
      </c>
      <c r="D18" s="237">
        <v>200</v>
      </c>
      <c r="E18" s="237">
        <v>248</v>
      </c>
      <c r="F18" s="238">
        <v>24</v>
      </c>
    </row>
    <row r="19" spans="1:7" ht="15.6" customHeight="1" x14ac:dyDescent="0.25">
      <c r="A19" s="236" t="s">
        <v>143</v>
      </c>
      <c r="B19" s="237">
        <v>3954</v>
      </c>
      <c r="C19" s="237">
        <v>11394</v>
      </c>
      <c r="D19" s="237">
        <v>7435</v>
      </c>
      <c r="E19" s="237">
        <v>23486</v>
      </c>
      <c r="F19" s="238">
        <v>215.88433086751851</v>
      </c>
    </row>
    <row r="20" spans="1:7" ht="15.6" customHeight="1" x14ac:dyDescent="0.25">
      <c r="A20" s="236" t="s">
        <v>142</v>
      </c>
      <c r="B20" s="237">
        <v>31746</v>
      </c>
      <c r="C20" s="237">
        <v>88554</v>
      </c>
      <c r="D20" s="237">
        <v>73170</v>
      </c>
      <c r="E20" s="237">
        <v>126706</v>
      </c>
      <c r="F20" s="238">
        <v>73.166598332649983</v>
      </c>
    </row>
    <row r="21" spans="1:7" ht="15.6" customHeight="1" x14ac:dyDescent="0.25">
      <c r="A21" s="236" t="s">
        <v>149</v>
      </c>
      <c r="B21" s="237">
        <v>631</v>
      </c>
      <c r="C21" s="237">
        <v>8388</v>
      </c>
      <c r="D21" s="237">
        <v>2137</v>
      </c>
      <c r="E21" s="237">
        <v>40187</v>
      </c>
      <c r="F21" s="238">
        <v>1780.5334581188581</v>
      </c>
    </row>
    <row r="22" spans="1:7" ht="15.6" customHeight="1" x14ac:dyDescent="0.25">
      <c r="A22" s="236" t="s">
        <v>146</v>
      </c>
      <c r="B22" s="237">
        <v>33624</v>
      </c>
      <c r="C22" s="237">
        <v>53177</v>
      </c>
      <c r="D22" s="237">
        <v>65739</v>
      </c>
      <c r="E22" s="237">
        <v>84806</v>
      </c>
      <c r="F22" s="238">
        <v>29.004091939335861</v>
      </c>
    </row>
    <row r="23" spans="1:7" ht="15.6" customHeight="1" x14ac:dyDescent="0.25">
      <c r="A23" s="236" t="s">
        <v>165</v>
      </c>
      <c r="B23" s="237">
        <v>10298</v>
      </c>
      <c r="C23" s="237">
        <v>15091</v>
      </c>
      <c r="D23" s="237">
        <v>19511</v>
      </c>
      <c r="E23" s="237">
        <v>32687</v>
      </c>
      <c r="F23" s="238">
        <v>67.531136282097265</v>
      </c>
    </row>
    <row r="24" spans="1:7" ht="15.6" customHeight="1" x14ac:dyDescent="0.25">
      <c r="A24" s="236" t="s">
        <v>141</v>
      </c>
      <c r="B24" s="237">
        <v>38220</v>
      </c>
      <c r="C24" s="237">
        <v>33951</v>
      </c>
      <c r="D24" s="237">
        <v>69962</v>
      </c>
      <c r="E24" s="237">
        <v>76181</v>
      </c>
      <c r="F24" s="238">
        <v>8.8891112318115546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 t="s">
        <v>191</v>
      </c>
    </row>
    <row r="26" spans="1:7" ht="15.6" customHeight="1" x14ac:dyDescent="0.25">
      <c r="A26" s="236" t="s">
        <v>152</v>
      </c>
      <c r="B26" s="237">
        <v>22892</v>
      </c>
      <c r="C26" s="237">
        <v>5497</v>
      </c>
      <c r="D26" s="237">
        <v>55287</v>
      </c>
      <c r="E26" s="237">
        <v>9103</v>
      </c>
      <c r="F26" s="238">
        <v>-83.535008229782761</v>
      </c>
    </row>
    <row r="27" spans="1:7" ht="15.6" customHeight="1" x14ac:dyDescent="0.25">
      <c r="A27" s="236" t="s">
        <v>173</v>
      </c>
      <c r="B27" s="237">
        <v>152746</v>
      </c>
      <c r="C27" s="237">
        <v>147615</v>
      </c>
      <c r="D27" s="237">
        <v>216887</v>
      </c>
      <c r="E27" s="237">
        <v>236839</v>
      </c>
      <c r="F27" s="238">
        <v>9.199260444378865</v>
      </c>
    </row>
    <row r="28" spans="1:7" ht="15.6" customHeight="1" x14ac:dyDescent="0.25">
      <c r="A28" s="236" t="s">
        <v>177</v>
      </c>
      <c r="B28" s="237">
        <v>23143</v>
      </c>
      <c r="C28" s="237">
        <v>29980</v>
      </c>
      <c r="D28" s="237">
        <v>51124</v>
      </c>
      <c r="E28" s="237">
        <v>51895</v>
      </c>
      <c r="F28" s="238">
        <v>1.508097957906273</v>
      </c>
    </row>
    <row r="29" spans="1:7" ht="15.6" customHeight="1" x14ac:dyDescent="0.25">
      <c r="A29" s="236" t="s">
        <v>178</v>
      </c>
      <c r="B29" s="237">
        <v>88339</v>
      </c>
      <c r="C29" s="237">
        <v>67351</v>
      </c>
      <c r="D29" s="237">
        <v>134324</v>
      </c>
      <c r="E29" s="237">
        <v>116603</v>
      </c>
      <c r="F29" s="238">
        <v>-13.19272803073166</v>
      </c>
    </row>
    <row r="30" spans="1:7" ht="15.6" customHeight="1" x14ac:dyDescent="0.25">
      <c r="A30" s="236" t="s">
        <v>179</v>
      </c>
      <c r="B30" s="237">
        <v>5047</v>
      </c>
      <c r="C30" s="237">
        <v>2279</v>
      </c>
      <c r="D30" s="237">
        <v>6884</v>
      </c>
      <c r="E30" s="237">
        <v>8268</v>
      </c>
      <c r="F30" s="238">
        <v>20.10459035444509</v>
      </c>
    </row>
    <row r="31" spans="1:7" ht="15.6" customHeight="1" x14ac:dyDescent="0.25">
      <c r="A31" s="236" t="s">
        <v>180</v>
      </c>
      <c r="B31" s="237">
        <v>74765</v>
      </c>
      <c r="C31" s="237">
        <v>79564</v>
      </c>
      <c r="D31" s="237">
        <v>157230</v>
      </c>
      <c r="E31" s="237">
        <v>157428</v>
      </c>
      <c r="F31" s="238">
        <v>0.12593016599885229</v>
      </c>
    </row>
    <row r="32" spans="1:7" ht="15.6" customHeight="1" x14ac:dyDescent="0.25">
      <c r="A32" s="236" t="s">
        <v>181</v>
      </c>
      <c r="B32" s="237">
        <v>969560</v>
      </c>
      <c r="C32" s="237">
        <v>965258</v>
      </c>
      <c r="D32" s="237">
        <v>1937619</v>
      </c>
      <c r="E32" s="237">
        <v>1877418</v>
      </c>
      <c r="F32" s="238">
        <v>-3.1069575597679489</v>
      </c>
    </row>
    <row r="33" spans="1:6" ht="15.6" customHeight="1" x14ac:dyDescent="0.25">
      <c r="A33" s="236" t="s">
        <v>182</v>
      </c>
      <c r="B33" s="237">
        <v>130778</v>
      </c>
      <c r="C33" s="237">
        <v>143441</v>
      </c>
      <c r="D33" s="237">
        <v>248121</v>
      </c>
      <c r="E33" s="237">
        <v>260431</v>
      </c>
      <c r="F33" s="238">
        <v>4.9612890484884389</v>
      </c>
    </row>
    <row r="34" spans="1:6" ht="15.6" customHeight="1" x14ac:dyDescent="0.25">
      <c r="A34" s="236" t="s">
        <v>183</v>
      </c>
      <c r="B34" s="237">
        <v>31027</v>
      </c>
      <c r="C34" s="237">
        <v>30205</v>
      </c>
      <c r="D34" s="237">
        <v>49971</v>
      </c>
      <c r="E34" s="237">
        <v>46044</v>
      </c>
      <c r="F34" s="238">
        <v>-7.8585579636188916</v>
      </c>
    </row>
    <row r="35" spans="1:6" ht="15.6" customHeight="1" x14ac:dyDescent="0.25">
      <c r="A35" s="240" t="s">
        <v>153</v>
      </c>
      <c r="B35" s="241">
        <f>SUM(B7:B34)</f>
        <v>3246005</v>
      </c>
      <c r="C35" s="241">
        <f>SUM(C7:C34)</f>
        <v>3282745</v>
      </c>
      <c r="D35" s="241">
        <f>SUM(D7:D34)</f>
        <v>6299037</v>
      </c>
      <c r="E35" s="241">
        <f>SUM(E7:E34)</f>
        <v>6258645</v>
      </c>
      <c r="F35" s="242">
        <f>E35*100/D35-100</f>
        <v>-0.64124087539094887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4CE81-661F-4758-82B0-4C76AE654F7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210212</v>
      </c>
      <c r="C7" s="237">
        <v>196956</v>
      </c>
      <c r="D7" s="237">
        <v>328007</v>
      </c>
      <c r="E7" s="237">
        <v>362062</v>
      </c>
      <c r="F7" s="238">
        <v>10.38240037560173</v>
      </c>
      <c r="G7" s="20"/>
    </row>
    <row r="8" spans="1:14" s="47" customFormat="1" ht="15.6" customHeight="1" x14ac:dyDescent="0.2">
      <c r="A8" s="236" t="s">
        <v>11</v>
      </c>
      <c r="B8" s="237">
        <v>60373</v>
      </c>
      <c r="C8" s="237">
        <v>12279</v>
      </c>
      <c r="D8" s="237">
        <v>67886</v>
      </c>
      <c r="E8" s="237">
        <v>102551</v>
      </c>
      <c r="F8" s="238">
        <v>51.06354771234129</v>
      </c>
      <c r="G8" s="239"/>
    </row>
    <row r="9" spans="1:14" ht="15.6" customHeight="1" x14ac:dyDescent="0.25">
      <c r="A9" s="236" t="s">
        <v>8</v>
      </c>
      <c r="B9" s="237">
        <v>435388</v>
      </c>
      <c r="C9" s="237">
        <v>397360</v>
      </c>
      <c r="D9" s="237">
        <v>596909</v>
      </c>
      <c r="E9" s="237">
        <v>620313</v>
      </c>
      <c r="F9" s="238">
        <v>3.9208656595896509</v>
      </c>
      <c r="G9" s="20"/>
    </row>
    <row r="10" spans="1:14" ht="15.6" customHeight="1" x14ac:dyDescent="0.25">
      <c r="A10" s="236" t="s">
        <v>10</v>
      </c>
      <c r="B10" s="237">
        <v>251720</v>
      </c>
      <c r="C10" s="237">
        <v>123504</v>
      </c>
      <c r="D10" s="237">
        <v>455838</v>
      </c>
      <c r="E10" s="237">
        <v>224228</v>
      </c>
      <c r="F10" s="238">
        <v>-50.809717487352962</v>
      </c>
    </row>
    <row r="11" spans="1:14" ht="15.6" customHeight="1" x14ac:dyDescent="0.25">
      <c r="A11" s="236" t="s">
        <v>9</v>
      </c>
      <c r="B11" s="237">
        <v>677794</v>
      </c>
      <c r="C11" s="237">
        <v>688517</v>
      </c>
      <c r="D11" s="237">
        <v>1341122</v>
      </c>
      <c r="E11" s="237">
        <v>1229415</v>
      </c>
      <c r="F11" s="238">
        <v>-8.329368991038848</v>
      </c>
    </row>
    <row r="12" spans="1:14" ht="15.6" customHeight="1" x14ac:dyDescent="0.25">
      <c r="A12" s="236" t="s">
        <v>6</v>
      </c>
      <c r="B12" s="237">
        <v>61171</v>
      </c>
      <c r="C12" s="237">
        <v>77786</v>
      </c>
      <c r="D12" s="237">
        <v>168672</v>
      </c>
      <c r="E12" s="237">
        <v>126492</v>
      </c>
      <c r="F12" s="238">
        <v>-25.00711439954468</v>
      </c>
    </row>
    <row r="13" spans="1:14" ht="15.6" customHeight="1" x14ac:dyDescent="0.25">
      <c r="A13" s="236" t="s">
        <v>175</v>
      </c>
      <c r="B13" s="237">
        <v>79</v>
      </c>
      <c r="C13" s="237">
        <v>32</v>
      </c>
      <c r="D13" s="237">
        <v>732</v>
      </c>
      <c r="E13" s="237">
        <v>247</v>
      </c>
      <c r="F13" s="238">
        <v>-66.256830601092901</v>
      </c>
    </row>
    <row r="14" spans="1:14" ht="15.6" customHeight="1" x14ac:dyDescent="0.25">
      <c r="A14" s="236" t="s">
        <v>148</v>
      </c>
      <c r="B14" s="237">
        <v>944928</v>
      </c>
      <c r="C14" s="237">
        <v>912077</v>
      </c>
      <c r="D14" s="237">
        <v>1782908</v>
      </c>
      <c r="E14" s="237">
        <v>1775823</v>
      </c>
      <c r="F14" s="238">
        <v>-0.39738449768580608</v>
      </c>
    </row>
    <row r="15" spans="1:14" ht="15.6" customHeight="1" x14ac:dyDescent="0.25">
      <c r="A15" s="236" t="s">
        <v>145</v>
      </c>
      <c r="B15" s="237">
        <v>590933</v>
      </c>
      <c r="C15" s="237">
        <v>585077</v>
      </c>
      <c r="D15" s="237">
        <v>1202473</v>
      </c>
      <c r="E15" s="237">
        <v>1079398</v>
      </c>
      <c r="F15" s="238">
        <v>-10.23515704718525</v>
      </c>
    </row>
    <row r="16" spans="1:14" ht="15.6" customHeight="1" x14ac:dyDescent="0.5">
      <c r="A16" s="236" t="s">
        <v>144</v>
      </c>
      <c r="B16" s="237">
        <v>488177</v>
      </c>
      <c r="C16" s="237">
        <v>531098</v>
      </c>
      <c r="D16" s="237">
        <v>1105422</v>
      </c>
      <c r="E16" s="237">
        <v>1245954</v>
      </c>
      <c r="F16" s="238">
        <v>12.71297296417114</v>
      </c>
      <c r="G16" s="15"/>
    </row>
    <row r="17" spans="1:7" ht="15.6" customHeight="1" x14ac:dyDescent="0.35">
      <c r="A17" s="236" t="s">
        <v>150</v>
      </c>
      <c r="B17" s="237">
        <v>242823</v>
      </c>
      <c r="C17" s="237">
        <v>356702</v>
      </c>
      <c r="D17" s="237">
        <v>474111</v>
      </c>
      <c r="E17" s="237">
        <v>574369</v>
      </c>
      <c r="F17" s="238">
        <v>21.146524758969949</v>
      </c>
      <c r="G17" s="16"/>
    </row>
    <row r="18" spans="1:7" ht="15.6" customHeight="1" x14ac:dyDescent="0.25">
      <c r="A18" s="236" t="s">
        <v>147</v>
      </c>
      <c r="B18" s="237">
        <v>3036</v>
      </c>
      <c r="C18" s="237">
        <v>4604</v>
      </c>
      <c r="D18" s="237">
        <v>3036</v>
      </c>
      <c r="E18" s="237">
        <v>10608</v>
      </c>
      <c r="F18" s="238">
        <v>249.40711462450599</v>
      </c>
    </row>
    <row r="19" spans="1:7" ht="15.6" customHeight="1" x14ac:dyDescent="0.25">
      <c r="A19" s="236" t="s">
        <v>143</v>
      </c>
      <c r="B19" s="237">
        <v>140303</v>
      </c>
      <c r="C19" s="237">
        <v>156798</v>
      </c>
      <c r="D19" s="237">
        <v>261979</v>
      </c>
      <c r="E19" s="237">
        <v>317147</v>
      </c>
      <c r="F19" s="238">
        <v>21.058176418720581</v>
      </c>
    </row>
    <row r="20" spans="1:7" ht="15.6" customHeight="1" x14ac:dyDescent="0.25">
      <c r="A20" s="236" t="s">
        <v>142</v>
      </c>
      <c r="B20" s="237">
        <v>244478</v>
      </c>
      <c r="C20" s="237">
        <v>245080</v>
      </c>
      <c r="D20" s="237">
        <v>537940</v>
      </c>
      <c r="E20" s="237">
        <v>405191</v>
      </c>
      <c r="F20" s="238">
        <v>-24.67728742982489</v>
      </c>
    </row>
    <row r="21" spans="1:7" ht="15.6" customHeight="1" x14ac:dyDescent="0.25">
      <c r="A21" s="236" t="s">
        <v>149</v>
      </c>
      <c r="B21" s="237">
        <v>420348</v>
      </c>
      <c r="C21" s="237">
        <v>302017</v>
      </c>
      <c r="D21" s="237">
        <v>938561</v>
      </c>
      <c r="E21" s="237">
        <v>611592</v>
      </c>
      <c r="F21" s="238">
        <v>-34.83726683721143</v>
      </c>
    </row>
    <row r="22" spans="1:7" ht="15.6" customHeight="1" x14ac:dyDescent="0.25">
      <c r="A22" s="236" t="s">
        <v>146</v>
      </c>
      <c r="B22" s="237">
        <v>38798</v>
      </c>
      <c r="C22" s="237">
        <v>55006</v>
      </c>
      <c r="D22" s="237">
        <v>76314</v>
      </c>
      <c r="E22" s="237">
        <v>89850</v>
      </c>
      <c r="F22" s="238">
        <v>17.737243493985371</v>
      </c>
    </row>
    <row r="23" spans="1:7" ht="15.6" customHeight="1" x14ac:dyDescent="0.25">
      <c r="A23" s="236" t="s">
        <v>165</v>
      </c>
      <c r="B23" s="237">
        <v>33888</v>
      </c>
      <c r="C23" s="237">
        <v>57276</v>
      </c>
      <c r="D23" s="237">
        <v>58757</v>
      </c>
      <c r="E23" s="237">
        <v>131160</v>
      </c>
      <c r="F23" s="238">
        <v>123.22446687203229</v>
      </c>
    </row>
    <row r="24" spans="1:7" ht="15.6" customHeight="1" x14ac:dyDescent="0.25">
      <c r="A24" s="236" t="s">
        <v>141</v>
      </c>
      <c r="B24" s="237">
        <v>43712</v>
      </c>
      <c r="C24" s="237">
        <v>51288</v>
      </c>
      <c r="D24" s="237">
        <v>90841</v>
      </c>
      <c r="E24" s="237">
        <v>96512</v>
      </c>
      <c r="F24" s="238">
        <v>6.2427758391034871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33552</v>
      </c>
      <c r="C26" s="237">
        <v>77869</v>
      </c>
      <c r="D26" s="237">
        <v>55416</v>
      </c>
      <c r="E26" s="237">
        <v>120481</v>
      </c>
      <c r="F26" s="238">
        <v>117.41193879024109</v>
      </c>
    </row>
    <row r="27" spans="1:7" ht="15.6" customHeight="1" x14ac:dyDescent="0.25">
      <c r="A27" s="236" t="s">
        <v>173</v>
      </c>
      <c r="B27" s="237">
        <v>96966</v>
      </c>
      <c r="C27" s="237">
        <v>74440</v>
      </c>
      <c r="D27" s="237">
        <v>144376</v>
      </c>
      <c r="E27" s="237">
        <v>144537</v>
      </c>
      <c r="F27" s="238">
        <v>0.11151437912118919</v>
      </c>
    </row>
    <row r="28" spans="1:7" ht="15.6" customHeight="1" x14ac:dyDescent="0.25">
      <c r="A28" s="236" t="s">
        <v>177</v>
      </c>
      <c r="B28" s="237">
        <v>8567</v>
      </c>
      <c r="C28" s="237">
        <v>22274</v>
      </c>
      <c r="D28" s="237">
        <v>35320</v>
      </c>
      <c r="E28" s="237">
        <v>40681</v>
      </c>
      <c r="F28" s="238">
        <v>15.178369195922979</v>
      </c>
    </row>
    <row r="29" spans="1:7" ht="15.6" customHeight="1" x14ac:dyDescent="0.25">
      <c r="A29" s="236" t="s">
        <v>178</v>
      </c>
      <c r="B29" s="237">
        <v>288533</v>
      </c>
      <c r="C29" s="237">
        <v>241337</v>
      </c>
      <c r="D29" s="237">
        <v>421382</v>
      </c>
      <c r="E29" s="237">
        <v>385516</v>
      </c>
      <c r="F29" s="238">
        <v>-8.5115168659316254</v>
      </c>
    </row>
    <row r="30" spans="1:7" ht="15.6" customHeight="1" x14ac:dyDescent="0.25">
      <c r="A30" s="236" t="s">
        <v>179</v>
      </c>
      <c r="B30" s="237">
        <v>85462</v>
      </c>
      <c r="C30" s="237">
        <v>40880</v>
      </c>
      <c r="D30" s="237">
        <v>138044</v>
      </c>
      <c r="E30" s="237">
        <v>102656</v>
      </c>
      <c r="F30" s="238">
        <v>-25.6353046854626</v>
      </c>
    </row>
    <row r="31" spans="1:7" ht="15.6" customHeight="1" x14ac:dyDescent="0.25">
      <c r="A31" s="236" t="s">
        <v>180</v>
      </c>
      <c r="B31" s="237">
        <v>309644</v>
      </c>
      <c r="C31" s="237">
        <v>142956</v>
      </c>
      <c r="D31" s="237">
        <v>599641</v>
      </c>
      <c r="E31" s="237">
        <v>355050</v>
      </c>
      <c r="F31" s="238">
        <v>-40.789572427502463</v>
      </c>
    </row>
    <row r="32" spans="1:7" ht="15.6" customHeight="1" x14ac:dyDescent="0.25">
      <c r="A32" s="236" t="s">
        <v>181</v>
      </c>
      <c r="B32" s="237">
        <v>1292782</v>
      </c>
      <c r="C32" s="237">
        <v>1131633</v>
      </c>
      <c r="D32" s="237">
        <v>2433708</v>
      </c>
      <c r="E32" s="237">
        <v>2133966</v>
      </c>
      <c r="F32" s="238">
        <v>-12.316268015719221</v>
      </c>
    </row>
    <row r="33" spans="1:6" ht="15.6" customHeight="1" x14ac:dyDescent="0.25">
      <c r="A33" s="236" t="s">
        <v>182</v>
      </c>
      <c r="B33" s="237">
        <v>173255</v>
      </c>
      <c r="C33" s="237">
        <v>163495</v>
      </c>
      <c r="D33" s="237">
        <v>279618</v>
      </c>
      <c r="E33" s="237">
        <v>266515</v>
      </c>
      <c r="F33" s="238">
        <v>-4.6860359490447649</v>
      </c>
    </row>
    <row r="34" spans="1:6" ht="15.6" customHeight="1" x14ac:dyDescent="0.25">
      <c r="A34" s="236" t="s">
        <v>183</v>
      </c>
      <c r="B34" s="237">
        <v>21882</v>
      </c>
      <c r="C34" s="237">
        <v>37475</v>
      </c>
      <c r="D34" s="237">
        <v>51645</v>
      </c>
      <c r="E34" s="237">
        <v>56273</v>
      </c>
      <c r="F34" s="238">
        <v>8.9611772678865265</v>
      </c>
    </row>
    <row r="35" spans="1:6" ht="15.6" customHeight="1" x14ac:dyDescent="0.25">
      <c r="A35" s="240" t="s">
        <v>153</v>
      </c>
      <c r="B35" s="241">
        <f>SUM(B7:B34)</f>
        <v>7198804</v>
      </c>
      <c r="C35" s="241">
        <f>SUM(C7:C34)</f>
        <v>6685816</v>
      </c>
      <c r="D35" s="241">
        <f>SUM(D7:D34)</f>
        <v>13650658</v>
      </c>
      <c r="E35" s="241">
        <f>SUM(E7:E34)</f>
        <v>12608587</v>
      </c>
      <c r="F35" s="242">
        <f>E35*100/D35-100</f>
        <v>-7.6338517894155729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BAB1B-70CD-4714-8B33-139EB0FD8BBD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157426</v>
      </c>
      <c r="C7" s="237">
        <v>110187</v>
      </c>
      <c r="D7" s="237">
        <v>221761</v>
      </c>
      <c r="E7" s="237">
        <v>223221</v>
      </c>
      <c r="F7" s="238">
        <v>0.65836643954527574</v>
      </c>
      <c r="G7" s="20"/>
    </row>
    <row r="8" spans="1:14" s="47" customFormat="1" ht="15.6" customHeight="1" x14ac:dyDescent="0.2">
      <c r="A8" s="236" t="s">
        <v>11</v>
      </c>
      <c r="B8" s="237">
        <v>0</v>
      </c>
      <c r="C8" s="237">
        <v>37</v>
      </c>
      <c r="D8" s="237">
        <v>0</v>
      </c>
      <c r="E8" s="237">
        <v>115</v>
      </c>
      <c r="F8" s="238"/>
      <c r="G8" s="245"/>
    </row>
    <row r="9" spans="1:14" ht="15.6" customHeight="1" x14ac:dyDescent="0.25">
      <c r="A9" s="236" t="s">
        <v>8</v>
      </c>
      <c r="B9" s="237">
        <v>7091</v>
      </c>
      <c r="C9" s="237">
        <v>16002</v>
      </c>
      <c r="D9" s="237">
        <v>7091</v>
      </c>
      <c r="E9" s="237">
        <v>16002</v>
      </c>
      <c r="F9" s="238">
        <v>125.66633761105621</v>
      </c>
      <c r="G9" s="246"/>
    </row>
    <row r="10" spans="1:14" ht="15.6" customHeight="1" x14ac:dyDescent="0.25">
      <c r="A10" s="236" t="s">
        <v>10</v>
      </c>
      <c r="B10" s="237">
        <v>14720</v>
      </c>
      <c r="C10" s="237">
        <v>23334</v>
      </c>
      <c r="D10" s="237">
        <v>19832</v>
      </c>
      <c r="E10" s="237">
        <v>46569</v>
      </c>
      <c r="F10" s="238">
        <v>134.81746672045179</v>
      </c>
    </row>
    <row r="11" spans="1:14" ht="15.6" customHeight="1" x14ac:dyDescent="0.25">
      <c r="A11" s="236" t="s">
        <v>9</v>
      </c>
      <c r="B11" s="237">
        <v>188338</v>
      </c>
      <c r="C11" s="237">
        <v>227257</v>
      </c>
      <c r="D11" s="237">
        <v>425660</v>
      </c>
      <c r="E11" s="237">
        <v>423175</v>
      </c>
      <c r="F11" s="238">
        <v>-0.58379927641779261</v>
      </c>
    </row>
    <row r="12" spans="1:14" ht="15.6" customHeight="1" x14ac:dyDescent="0.25">
      <c r="A12" s="236" t="s">
        <v>6</v>
      </c>
      <c r="B12" s="237">
        <v>4009</v>
      </c>
      <c r="C12" s="237">
        <v>428</v>
      </c>
      <c r="D12" s="237">
        <v>4009</v>
      </c>
      <c r="E12" s="237">
        <v>428</v>
      </c>
      <c r="F12" s="238">
        <v>-89.324020952856074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30891</v>
      </c>
      <c r="C14" s="237">
        <v>66316</v>
      </c>
      <c r="D14" s="237">
        <v>45994</v>
      </c>
      <c r="E14" s="237">
        <v>127261</v>
      </c>
      <c r="F14" s="238">
        <v>176.69043788320221</v>
      </c>
    </row>
    <row r="15" spans="1:14" ht="15.6" customHeight="1" x14ac:dyDescent="0.25">
      <c r="A15" s="236" t="s">
        <v>145</v>
      </c>
      <c r="B15" s="237">
        <v>200387</v>
      </c>
      <c r="C15" s="237">
        <v>184733</v>
      </c>
      <c r="D15" s="237">
        <v>408661</v>
      </c>
      <c r="E15" s="237">
        <v>365817</v>
      </c>
      <c r="F15" s="238">
        <v>-10.483995291941239</v>
      </c>
    </row>
    <row r="16" spans="1:14" ht="15.6" customHeight="1" x14ac:dyDescent="0.5">
      <c r="A16" s="236" t="s">
        <v>144</v>
      </c>
      <c r="B16" s="237">
        <v>294913</v>
      </c>
      <c r="C16" s="237">
        <v>296395</v>
      </c>
      <c r="D16" s="237">
        <v>714769</v>
      </c>
      <c r="E16" s="237">
        <v>772336</v>
      </c>
      <c r="F16" s="238">
        <v>8.0539307104812821</v>
      </c>
      <c r="G16" s="15"/>
    </row>
    <row r="17" spans="1:10" ht="15.6" customHeight="1" x14ac:dyDescent="0.35">
      <c r="A17" s="236" t="s">
        <v>150</v>
      </c>
      <c r="B17" s="237">
        <v>75909</v>
      </c>
      <c r="C17" s="237">
        <v>166375</v>
      </c>
      <c r="D17" s="237">
        <v>156504</v>
      </c>
      <c r="E17" s="237">
        <v>292913</v>
      </c>
      <c r="F17" s="238">
        <v>87.16007258600419</v>
      </c>
      <c r="G17" s="16"/>
    </row>
    <row r="18" spans="1:10" ht="15.6" customHeight="1" x14ac:dyDescent="0.25">
      <c r="A18" s="236" t="s">
        <v>147</v>
      </c>
      <c r="B18" s="237">
        <v>3036</v>
      </c>
      <c r="C18" s="237">
        <v>4604</v>
      </c>
      <c r="D18" s="237">
        <v>3036</v>
      </c>
      <c r="E18" s="237">
        <v>10608</v>
      </c>
      <c r="F18" s="238">
        <v>249.40711462450599</v>
      </c>
    </row>
    <row r="19" spans="1:10" ht="15.6" customHeight="1" x14ac:dyDescent="0.25">
      <c r="A19" s="236" t="s">
        <v>143</v>
      </c>
      <c r="B19" s="237">
        <v>9313</v>
      </c>
      <c r="C19" s="237">
        <v>86098</v>
      </c>
      <c r="D19" s="237">
        <v>25020</v>
      </c>
      <c r="E19" s="237">
        <v>135388</v>
      </c>
      <c r="F19" s="238">
        <v>441.11910471622713</v>
      </c>
    </row>
    <row r="20" spans="1:10" ht="15.6" customHeight="1" x14ac:dyDescent="0.25">
      <c r="A20" s="236" t="s">
        <v>142</v>
      </c>
      <c r="B20" s="237">
        <v>3356</v>
      </c>
      <c r="C20" s="237">
        <v>7697</v>
      </c>
      <c r="D20" s="237">
        <v>10115</v>
      </c>
      <c r="E20" s="237">
        <v>12542</v>
      </c>
      <c r="F20" s="238">
        <v>23.994068215521509</v>
      </c>
      <c r="J20" s="247"/>
    </row>
    <row r="21" spans="1:10" ht="15.6" customHeight="1" x14ac:dyDescent="0.25">
      <c r="A21" s="236" t="s">
        <v>149</v>
      </c>
      <c r="B21" s="237">
        <v>240664</v>
      </c>
      <c r="C21" s="237">
        <v>203685</v>
      </c>
      <c r="D21" s="237">
        <v>578439</v>
      </c>
      <c r="E21" s="237">
        <v>423910</v>
      </c>
      <c r="F21" s="238">
        <v>-26.714830777316191</v>
      </c>
    </row>
    <row r="22" spans="1:10" ht="15.6" customHeight="1" x14ac:dyDescent="0.25">
      <c r="A22" s="236" t="s">
        <v>146</v>
      </c>
      <c r="B22" s="237">
        <v>23313</v>
      </c>
      <c r="C22" s="237">
        <v>21047</v>
      </c>
      <c r="D22" s="237">
        <v>41051</v>
      </c>
      <c r="E22" s="237">
        <v>43048</v>
      </c>
      <c r="F22" s="238">
        <v>4.8646805193539677</v>
      </c>
    </row>
    <row r="23" spans="1:10" ht="15.6" customHeight="1" x14ac:dyDescent="0.25">
      <c r="A23" s="236" t="s">
        <v>165</v>
      </c>
      <c r="B23" s="237">
        <v>0</v>
      </c>
      <c r="C23" s="237">
        <v>2396</v>
      </c>
      <c r="D23" s="237">
        <v>2709</v>
      </c>
      <c r="E23" s="237">
        <v>4213</v>
      </c>
      <c r="F23" s="238">
        <v>55.518641565153189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3300</v>
      </c>
      <c r="C28" s="237">
        <v>17594</v>
      </c>
      <c r="D28" s="237">
        <v>23666</v>
      </c>
      <c r="E28" s="237">
        <v>28152</v>
      </c>
      <c r="F28" s="238">
        <v>18.955463534184059</v>
      </c>
    </row>
    <row r="29" spans="1:10" ht="15.6" customHeight="1" x14ac:dyDescent="0.25">
      <c r="A29" s="236" t="s">
        <v>178</v>
      </c>
      <c r="B29" s="237">
        <v>2304</v>
      </c>
      <c r="C29" s="237">
        <v>0</v>
      </c>
      <c r="D29" s="237">
        <v>2304</v>
      </c>
      <c r="E29" s="237">
        <v>0</v>
      </c>
      <c r="F29" s="238">
        <v>-100</v>
      </c>
    </row>
    <row r="30" spans="1:10" ht="15.6" customHeight="1" x14ac:dyDescent="0.25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 x14ac:dyDescent="0.25">
      <c r="A31" s="236" t="s">
        <v>180</v>
      </c>
      <c r="B31" s="237">
        <v>251785</v>
      </c>
      <c r="C31" s="237">
        <v>99302</v>
      </c>
      <c r="D31" s="237">
        <v>482586</v>
      </c>
      <c r="E31" s="237">
        <v>245115</v>
      </c>
      <c r="F31" s="238">
        <v>-49.208016809439137</v>
      </c>
    </row>
    <row r="32" spans="1:10" ht="15.6" customHeight="1" x14ac:dyDescent="0.25">
      <c r="A32" s="236" t="s">
        <v>181</v>
      </c>
      <c r="B32" s="237">
        <v>15519</v>
      </c>
      <c r="C32" s="237">
        <v>8774</v>
      </c>
      <c r="D32" s="237">
        <v>28195</v>
      </c>
      <c r="E32" s="237">
        <v>68674</v>
      </c>
      <c r="F32" s="238">
        <v>143.56800851214749</v>
      </c>
    </row>
    <row r="33" spans="1:6" ht="15.6" customHeight="1" x14ac:dyDescent="0.25">
      <c r="A33" s="236" t="s">
        <v>182</v>
      </c>
      <c r="B33" s="237">
        <v>0</v>
      </c>
      <c r="C33" s="237">
        <v>3</v>
      </c>
      <c r="D33" s="237">
        <v>0</v>
      </c>
      <c r="E33" s="237">
        <v>3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1526274</v>
      </c>
      <c r="C35" s="241">
        <f>SUM(C7:C34)</f>
        <v>1542264</v>
      </c>
      <c r="D35" s="241">
        <f>SUM(D7:D34)</f>
        <v>3201402</v>
      </c>
      <c r="E35" s="241">
        <f>SUM(E7:E34)</f>
        <v>3239490</v>
      </c>
      <c r="F35" s="242">
        <f>E35*100/D35-100</f>
        <v>1.189728750091362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CCF5-29B7-4B0D-8CF6-E4B334B2759A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46232</v>
      </c>
      <c r="C7" s="237">
        <v>77525</v>
      </c>
      <c r="D7" s="237">
        <v>96682</v>
      </c>
      <c r="E7" s="237">
        <v>115903</v>
      </c>
      <c r="F7" s="238">
        <v>19.88063962268053</v>
      </c>
      <c r="G7" s="20"/>
    </row>
    <row r="8" spans="1:14" s="47" customFormat="1" ht="15.6" customHeight="1" x14ac:dyDescent="0.2">
      <c r="A8" s="236" t="s">
        <v>11</v>
      </c>
      <c r="B8" s="237">
        <v>50774</v>
      </c>
      <c r="C8" s="237">
        <v>3940</v>
      </c>
      <c r="D8" s="237">
        <v>50774</v>
      </c>
      <c r="E8" s="237">
        <v>88829</v>
      </c>
      <c r="F8" s="238">
        <v>74.949777445149095</v>
      </c>
      <c r="G8" s="239"/>
    </row>
    <row r="9" spans="1:14" ht="15.6" customHeight="1" x14ac:dyDescent="0.25">
      <c r="A9" s="236" t="s">
        <v>8</v>
      </c>
      <c r="B9" s="237">
        <v>384042</v>
      </c>
      <c r="C9" s="237">
        <v>340418</v>
      </c>
      <c r="D9" s="237">
        <v>508381</v>
      </c>
      <c r="E9" s="237">
        <v>537514</v>
      </c>
      <c r="F9" s="238">
        <v>5.7305446112266196</v>
      </c>
      <c r="G9" s="20"/>
    </row>
    <row r="10" spans="1:14" ht="15.6" customHeight="1" x14ac:dyDescent="0.25">
      <c r="A10" s="236" t="s">
        <v>10</v>
      </c>
      <c r="B10" s="237">
        <v>125028</v>
      </c>
      <c r="C10" s="237">
        <v>65903</v>
      </c>
      <c r="D10" s="237">
        <v>231545</v>
      </c>
      <c r="E10" s="237">
        <v>113022</v>
      </c>
      <c r="F10" s="238">
        <v>-51.187890042972207</v>
      </c>
    </row>
    <row r="11" spans="1:14" ht="15.6" customHeight="1" x14ac:dyDescent="0.25">
      <c r="A11" s="236" t="s">
        <v>9</v>
      </c>
      <c r="B11" s="237">
        <v>5140</v>
      </c>
      <c r="C11" s="237">
        <v>0</v>
      </c>
      <c r="D11" s="237">
        <v>5140</v>
      </c>
      <c r="E11" s="237">
        <v>6</v>
      </c>
      <c r="F11" s="238">
        <v>-99.883268482490266</v>
      </c>
    </row>
    <row r="12" spans="1:14" ht="15.6" customHeight="1" x14ac:dyDescent="0.25">
      <c r="A12" s="236" t="s">
        <v>6</v>
      </c>
      <c r="B12" s="237">
        <v>40251</v>
      </c>
      <c r="C12" s="237">
        <v>63628</v>
      </c>
      <c r="D12" s="237">
        <v>129757</v>
      </c>
      <c r="E12" s="237">
        <v>101419</v>
      </c>
      <c r="F12" s="238">
        <v>-21.83928420046702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81611</v>
      </c>
      <c r="C14" s="237">
        <v>96723</v>
      </c>
      <c r="D14" s="237">
        <v>171265</v>
      </c>
      <c r="E14" s="237">
        <v>234941</v>
      </c>
      <c r="F14" s="238">
        <v>37.179809067818873</v>
      </c>
    </row>
    <row r="15" spans="1:14" ht="15.6" customHeight="1" x14ac:dyDescent="0.25">
      <c r="A15" s="236" t="s">
        <v>145</v>
      </c>
      <c r="B15" s="237">
        <v>139317</v>
      </c>
      <c r="C15" s="237">
        <v>171471</v>
      </c>
      <c r="D15" s="237">
        <v>326944</v>
      </c>
      <c r="E15" s="237">
        <v>315810</v>
      </c>
      <c r="F15" s="238">
        <v>-3.4054761671723668</v>
      </c>
    </row>
    <row r="16" spans="1:14" ht="15.6" customHeight="1" x14ac:dyDescent="0.5">
      <c r="A16" s="236" t="s">
        <v>144</v>
      </c>
      <c r="B16" s="237">
        <v>166902</v>
      </c>
      <c r="C16" s="237">
        <v>215778</v>
      </c>
      <c r="D16" s="237">
        <v>333468</v>
      </c>
      <c r="E16" s="237">
        <v>443614</v>
      </c>
      <c r="F16" s="238">
        <v>33.030455695898873</v>
      </c>
      <c r="G16" s="15"/>
    </row>
    <row r="17" spans="1:7" ht="15.6" customHeight="1" x14ac:dyDescent="0.35">
      <c r="A17" s="236" t="s">
        <v>150</v>
      </c>
      <c r="B17" s="237">
        <v>102820</v>
      </c>
      <c r="C17" s="237">
        <v>130452</v>
      </c>
      <c r="D17" s="237">
        <v>189417</v>
      </c>
      <c r="E17" s="237">
        <v>173602</v>
      </c>
      <c r="F17" s="238">
        <v>-8.3493033888193793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90284</v>
      </c>
      <c r="C19" s="237">
        <v>29009</v>
      </c>
      <c r="D19" s="237">
        <v>151588</v>
      </c>
      <c r="E19" s="237">
        <v>99542</v>
      </c>
      <c r="F19" s="238">
        <v>-34.33385228382194</v>
      </c>
    </row>
    <row r="20" spans="1:7" ht="15.6" customHeight="1" x14ac:dyDescent="0.25">
      <c r="A20" s="236" t="s">
        <v>142</v>
      </c>
      <c r="B20" s="237">
        <v>163145</v>
      </c>
      <c r="C20" s="237">
        <v>163927</v>
      </c>
      <c r="D20" s="237">
        <v>394049</v>
      </c>
      <c r="E20" s="237">
        <v>271939</v>
      </c>
      <c r="F20" s="238">
        <v>-30.98853188309069</v>
      </c>
    </row>
    <row r="21" spans="1:7" ht="15.6" customHeight="1" x14ac:dyDescent="0.25">
      <c r="A21" s="236" t="s">
        <v>149</v>
      </c>
      <c r="B21" s="237">
        <v>168623</v>
      </c>
      <c r="C21" s="237">
        <v>87436</v>
      </c>
      <c r="D21" s="237">
        <v>322834</v>
      </c>
      <c r="E21" s="237">
        <v>168974</v>
      </c>
      <c r="F21" s="238">
        <v>-47.659168489068684</v>
      </c>
    </row>
    <row r="22" spans="1:7" ht="15.6" customHeight="1" x14ac:dyDescent="0.25">
      <c r="A22" s="236" t="s">
        <v>146</v>
      </c>
      <c r="B22" s="237">
        <v>3</v>
      </c>
      <c r="C22" s="237">
        <v>0</v>
      </c>
      <c r="D22" s="237">
        <v>3</v>
      </c>
      <c r="E22" s="237">
        <v>0</v>
      </c>
      <c r="F22" s="238">
        <v>-100</v>
      </c>
    </row>
    <row r="23" spans="1:7" ht="15.6" customHeight="1" x14ac:dyDescent="0.25">
      <c r="A23" s="236" t="s">
        <v>165</v>
      </c>
      <c r="B23" s="237">
        <v>24267</v>
      </c>
      <c r="C23" s="237">
        <v>11830</v>
      </c>
      <c r="D23" s="237">
        <v>35827</v>
      </c>
      <c r="E23" s="237">
        <v>51288</v>
      </c>
      <c r="F23" s="238">
        <v>43.154604069556477</v>
      </c>
    </row>
    <row r="24" spans="1:7" ht="15.6" customHeight="1" x14ac:dyDescent="0.25">
      <c r="A24" s="236" t="s">
        <v>141</v>
      </c>
      <c r="B24" s="237">
        <v>2596</v>
      </c>
      <c r="C24" s="237">
        <v>0</v>
      </c>
      <c r="D24" s="237">
        <v>2596</v>
      </c>
      <c r="E24" s="237">
        <v>0</v>
      </c>
      <c r="F24" s="238">
        <v>-100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25973</v>
      </c>
      <c r="C26" s="237">
        <v>76124</v>
      </c>
      <c r="D26" s="237">
        <v>41992</v>
      </c>
      <c r="E26" s="237">
        <v>118736</v>
      </c>
      <c r="F26" s="238">
        <v>182.7586206896552</v>
      </c>
    </row>
    <row r="27" spans="1:7" ht="15.6" customHeight="1" x14ac:dyDescent="0.25">
      <c r="A27" s="236" t="s">
        <v>173</v>
      </c>
      <c r="B27" s="237">
        <v>5828</v>
      </c>
      <c r="C27" s="237">
        <v>0</v>
      </c>
      <c r="D27" s="237">
        <v>5828</v>
      </c>
      <c r="E27" s="237">
        <v>3809</v>
      </c>
      <c r="F27" s="238">
        <v>-34.643102264927933</v>
      </c>
    </row>
    <row r="28" spans="1:7" ht="15.6" customHeight="1" x14ac:dyDescent="0.25">
      <c r="A28" s="236" t="s">
        <v>177</v>
      </c>
      <c r="B28" s="237">
        <v>491</v>
      </c>
      <c r="C28" s="237">
        <v>0</v>
      </c>
      <c r="D28" s="237">
        <v>1383</v>
      </c>
      <c r="E28" s="237">
        <v>0</v>
      </c>
      <c r="F28" s="238">
        <v>-100</v>
      </c>
    </row>
    <row r="29" spans="1:7" ht="15.6" customHeight="1" x14ac:dyDescent="0.25">
      <c r="A29" s="236" t="s">
        <v>178</v>
      </c>
      <c r="B29" s="237">
        <v>149796</v>
      </c>
      <c r="C29" s="237">
        <v>95416</v>
      </c>
      <c r="D29" s="237">
        <v>188942</v>
      </c>
      <c r="E29" s="237">
        <v>149861</v>
      </c>
      <c r="F29" s="238">
        <v>-20.684125287125159</v>
      </c>
    </row>
    <row r="30" spans="1:7" ht="15.6" customHeight="1" x14ac:dyDescent="0.25">
      <c r="A30" s="236" t="s">
        <v>179</v>
      </c>
      <c r="B30" s="237">
        <v>44248</v>
      </c>
      <c r="C30" s="237">
        <v>15958</v>
      </c>
      <c r="D30" s="237">
        <v>85456</v>
      </c>
      <c r="E30" s="237">
        <v>43488</v>
      </c>
      <c r="F30" s="238">
        <v>-49.110653435686203</v>
      </c>
    </row>
    <row r="31" spans="1:7" ht="15.6" customHeight="1" x14ac:dyDescent="0.25">
      <c r="A31" s="236" t="s">
        <v>180</v>
      </c>
      <c r="B31" s="237">
        <v>5311</v>
      </c>
      <c r="C31" s="237">
        <v>2638</v>
      </c>
      <c r="D31" s="237">
        <v>11996</v>
      </c>
      <c r="E31" s="237">
        <v>50836</v>
      </c>
      <c r="F31" s="238">
        <v>323.77459153051018</v>
      </c>
    </row>
    <row r="32" spans="1:7" ht="15.6" customHeight="1" x14ac:dyDescent="0.25">
      <c r="A32" s="236" t="s">
        <v>181</v>
      </c>
      <c r="B32" s="237">
        <v>48951</v>
      </c>
      <c r="C32" s="237">
        <v>34238</v>
      </c>
      <c r="D32" s="237">
        <v>115098</v>
      </c>
      <c r="E32" s="237">
        <v>69802</v>
      </c>
      <c r="F32" s="238">
        <v>-39.354289388173562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6203</v>
      </c>
      <c r="C34" s="237">
        <v>5306</v>
      </c>
      <c r="D34" s="237">
        <v>9617</v>
      </c>
      <c r="E34" s="237">
        <v>8123</v>
      </c>
      <c r="F34" s="238">
        <v>-15.534990121659559</v>
      </c>
    </row>
    <row r="35" spans="1:6" ht="15.6" customHeight="1" x14ac:dyDescent="0.25">
      <c r="A35" s="240" t="s">
        <v>153</v>
      </c>
      <c r="B35" s="241">
        <f>SUM(B7:B34)</f>
        <v>1877836</v>
      </c>
      <c r="C35" s="241">
        <f>SUM(C7:C34)</f>
        <v>1687720</v>
      </c>
      <c r="D35" s="241">
        <f>SUM(D7:D34)</f>
        <v>3410582</v>
      </c>
      <c r="E35" s="241">
        <f>SUM(E7:E34)</f>
        <v>3161058</v>
      </c>
      <c r="F35" s="242">
        <f>E35*100/D35-100</f>
        <v>-7.3161706711640448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21E09-2D8C-47D8-BCE9-0C89190EEE5C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0.25" x14ac:dyDescent="0.25">
      <c r="A2" s="93"/>
      <c r="B2" s="93"/>
      <c r="C2" s="96"/>
    </row>
    <row r="3" spans="1:15" ht="20.25" x14ac:dyDescent="0.25">
      <c r="A3" s="96"/>
      <c r="B3" s="96"/>
      <c r="C3" s="96"/>
    </row>
    <row r="4" spans="1:15" x14ac:dyDescent="0.25">
      <c r="A4" s="97" t="s">
        <v>51</v>
      </c>
      <c r="B4" s="45"/>
      <c r="N4" s="127" t="s">
        <v>172</v>
      </c>
    </row>
    <row r="5" spans="1:15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x14ac:dyDescent="0.2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x14ac:dyDescent="0.25">
      <c r="A7" s="1"/>
      <c r="B7" s="1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 x14ac:dyDescent="0.2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 x14ac:dyDescent="0.2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 x14ac:dyDescent="0.2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 x14ac:dyDescent="0.2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 x14ac:dyDescent="0.2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 x14ac:dyDescent="0.2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 x14ac:dyDescent="0.2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 x14ac:dyDescent="0.2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 x14ac:dyDescent="0.2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 x14ac:dyDescent="0.25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 x14ac:dyDescent="0.25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 x14ac:dyDescent="0.25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 x14ac:dyDescent="0.25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 x14ac:dyDescent="0.25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 x14ac:dyDescent="0.25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 x14ac:dyDescent="0.25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 x14ac:dyDescent="0.25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 x14ac:dyDescent="0.25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 x14ac:dyDescent="0.25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5.5" x14ac:dyDescent="0.25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 x14ac:dyDescent="0.25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 x14ac:dyDescent="0.25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 x14ac:dyDescent="0.25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 x14ac:dyDescent="0.25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 x14ac:dyDescent="0.25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 x14ac:dyDescent="0.25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 x14ac:dyDescent="0.25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 x14ac:dyDescent="0.25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 x14ac:dyDescent="0.25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 x14ac:dyDescent="0.25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 x14ac:dyDescent="0.25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 x14ac:dyDescent="0.25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 x14ac:dyDescent="0.25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 x14ac:dyDescent="0.25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 x14ac:dyDescent="0.25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 x14ac:dyDescent="0.25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 x14ac:dyDescent="0.25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 x14ac:dyDescent="0.25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 x14ac:dyDescent="0.25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 x14ac:dyDescent="0.25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 x14ac:dyDescent="0.25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C4BC4-8FD0-4806-B2B1-367CE5581F0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6554</v>
      </c>
      <c r="C7" s="237">
        <v>9244</v>
      </c>
      <c r="D7" s="237">
        <v>9564</v>
      </c>
      <c r="E7" s="237">
        <v>22938</v>
      </c>
      <c r="F7" s="238">
        <v>139.83688833124219</v>
      </c>
      <c r="G7" s="20"/>
    </row>
    <row r="8" spans="1:14" s="47" customFormat="1" ht="15.6" customHeight="1" x14ac:dyDescent="0.2">
      <c r="A8" s="236" t="s">
        <v>11</v>
      </c>
      <c r="B8" s="237">
        <v>9599</v>
      </c>
      <c r="C8" s="237">
        <v>8302</v>
      </c>
      <c r="D8" s="237">
        <v>17112</v>
      </c>
      <c r="E8" s="237">
        <v>13607</v>
      </c>
      <c r="F8" s="238">
        <v>-20.48270219728845</v>
      </c>
    </row>
    <row r="9" spans="1:14" ht="15.6" customHeight="1" x14ac:dyDescent="0.25">
      <c r="A9" s="236" t="s">
        <v>8</v>
      </c>
      <c r="B9" s="237">
        <v>44255</v>
      </c>
      <c r="C9" s="237">
        <v>40940</v>
      </c>
      <c r="D9" s="237">
        <v>81437</v>
      </c>
      <c r="E9" s="237">
        <v>66797</v>
      </c>
      <c r="F9" s="238">
        <v>-17.97708658226604</v>
      </c>
      <c r="G9" s="20"/>
    </row>
    <row r="10" spans="1:14" ht="15.6" customHeight="1" x14ac:dyDescent="0.25">
      <c r="A10" s="236" t="s">
        <v>10</v>
      </c>
      <c r="B10" s="237">
        <v>111972</v>
      </c>
      <c r="C10" s="237">
        <v>34267</v>
      </c>
      <c r="D10" s="237">
        <v>204461</v>
      </c>
      <c r="E10" s="237">
        <v>64637</v>
      </c>
      <c r="F10" s="238">
        <v>-68.386636082186826</v>
      </c>
    </row>
    <row r="11" spans="1:14" ht="15.6" customHeight="1" x14ac:dyDescent="0.25">
      <c r="A11" s="236" t="s">
        <v>9</v>
      </c>
      <c r="B11" s="237">
        <v>484316</v>
      </c>
      <c r="C11" s="237">
        <v>461260</v>
      </c>
      <c r="D11" s="237">
        <v>910322</v>
      </c>
      <c r="E11" s="237">
        <v>806234</v>
      </c>
      <c r="F11" s="238">
        <v>-11.43419581203135</v>
      </c>
    </row>
    <row r="12" spans="1:14" ht="15.6" customHeight="1" x14ac:dyDescent="0.25">
      <c r="A12" s="236" t="s">
        <v>6</v>
      </c>
      <c r="B12" s="237">
        <v>16911</v>
      </c>
      <c r="C12" s="237">
        <v>13730</v>
      </c>
      <c r="D12" s="237">
        <v>34906</v>
      </c>
      <c r="E12" s="237">
        <v>24645</v>
      </c>
      <c r="F12" s="238">
        <v>-29.396092362344589</v>
      </c>
    </row>
    <row r="13" spans="1:14" ht="15.6" customHeight="1" x14ac:dyDescent="0.25">
      <c r="A13" s="236" t="s">
        <v>175</v>
      </c>
      <c r="B13" s="237">
        <v>79</v>
      </c>
      <c r="C13" s="237">
        <v>32</v>
      </c>
      <c r="D13" s="237">
        <v>732</v>
      </c>
      <c r="E13" s="237">
        <v>247</v>
      </c>
      <c r="F13" s="238">
        <v>-66.256830601092901</v>
      </c>
    </row>
    <row r="14" spans="1:14" ht="15.6" customHeight="1" x14ac:dyDescent="0.25">
      <c r="A14" s="236" t="s">
        <v>148</v>
      </c>
      <c r="B14" s="237">
        <v>832426</v>
      </c>
      <c r="C14" s="237">
        <v>749038</v>
      </c>
      <c r="D14" s="237">
        <v>1565649</v>
      </c>
      <c r="E14" s="237">
        <v>1413621</v>
      </c>
      <c r="F14" s="238">
        <v>-9.7102224061714963</v>
      </c>
    </row>
    <row r="15" spans="1:14" ht="15.6" customHeight="1" x14ac:dyDescent="0.25">
      <c r="A15" s="236" t="s">
        <v>145</v>
      </c>
      <c r="B15" s="237">
        <v>251229</v>
      </c>
      <c r="C15" s="237">
        <v>228873</v>
      </c>
      <c r="D15" s="237">
        <v>466868</v>
      </c>
      <c r="E15" s="237">
        <v>397771</v>
      </c>
      <c r="F15" s="238">
        <v>-14.80011480761158</v>
      </c>
    </row>
    <row r="16" spans="1:14" ht="15.6" customHeight="1" x14ac:dyDescent="0.5">
      <c r="A16" s="236" t="s">
        <v>144</v>
      </c>
      <c r="B16" s="237">
        <v>26362</v>
      </c>
      <c r="C16" s="237">
        <v>18925</v>
      </c>
      <c r="D16" s="237">
        <v>57185</v>
      </c>
      <c r="E16" s="237">
        <v>30004</v>
      </c>
      <c r="F16" s="238">
        <v>-47.53169537466119</v>
      </c>
      <c r="G16" s="15"/>
    </row>
    <row r="17" spans="1:8" ht="15.6" customHeight="1" x14ac:dyDescent="0.35">
      <c r="A17" s="236" t="s">
        <v>150</v>
      </c>
      <c r="B17" s="237">
        <v>64094</v>
      </c>
      <c r="C17" s="237">
        <v>59875</v>
      </c>
      <c r="D17" s="237">
        <v>128190</v>
      </c>
      <c r="E17" s="237">
        <v>107854</v>
      </c>
      <c r="F17" s="238">
        <v>-15.86395194632966</v>
      </c>
      <c r="G17" s="16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 x14ac:dyDescent="0.25">
      <c r="A19" s="236" t="s">
        <v>143</v>
      </c>
      <c r="B19" s="237">
        <v>40706</v>
      </c>
      <c r="C19" s="237">
        <v>41691</v>
      </c>
      <c r="D19" s="237">
        <v>85371</v>
      </c>
      <c r="E19" s="237">
        <v>82217</v>
      </c>
      <c r="F19" s="238">
        <v>-3.694462990945397</v>
      </c>
      <c r="H19" s="248"/>
    </row>
    <row r="20" spans="1:8" ht="15.6" customHeight="1" x14ac:dyDescent="0.25">
      <c r="A20" s="236" t="s">
        <v>142</v>
      </c>
      <c r="B20" s="237">
        <v>77977</v>
      </c>
      <c r="C20" s="237">
        <v>73456</v>
      </c>
      <c r="D20" s="237">
        <v>133776</v>
      </c>
      <c r="E20" s="237">
        <v>120710</v>
      </c>
      <c r="F20" s="238">
        <v>-9.7670733165889203</v>
      </c>
    </row>
    <row r="21" spans="1:8" ht="15.6" customHeight="1" x14ac:dyDescent="0.25">
      <c r="A21" s="236" t="s">
        <v>149</v>
      </c>
      <c r="B21" s="237">
        <v>11061</v>
      </c>
      <c r="C21" s="237">
        <v>10896</v>
      </c>
      <c r="D21" s="237">
        <v>37288</v>
      </c>
      <c r="E21" s="237">
        <v>18708</v>
      </c>
      <c r="F21" s="238">
        <v>-49.828363012229133</v>
      </c>
    </row>
    <row r="22" spans="1:8" ht="15.6" customHeight="1" x14ac:dyDescent="0.25">
      <c r="A22" s="236" t="s">
        <v>146</v>
      </c>
      <c r="B22" s="237">
        <v>15482</v>
      </c>
      <c r="C22" s="237">
        <v>33959</v>
      </c>
      <c r="D22" s="237">
        <v>35260</v>
      </c>
      <c r="E22" s="237">
        <v>46802</v>
      </c>
      <c r="F22" s="238">
        <v>32.733976176971083</v>
      </c>
    </row>
    <row r="23" spans="1:8" ht="15.6" customHeight="1" x14ac:dyDescent="0.25">
      <c r="A23" s="236" t="s">
        <v>165</v>
      </c>
      <c r="B23" s="237">
        <v>9621</v>
      </c>
      <c r="C23" s="237">
        <v>43050</v>
      </c>
      <c r="D23" s="237">
        <v>20221</v>
      </c>
      <c r="E23" s="237">
        <v>75659</v>
      </c>
      <c r="F23" s="238">
        <v>274.16052618564862</v>
      </c>
    </row>
    <row r="24" spans="1:8" ht="15.6" customHeight="1" x14ac:dyDescent="0.25">
      <c r="A24" s="236" t="s">
        <v>141</v>
      </c>
      <c r="B24" s="237">
        <v>41116</v>
      </c>
      <c r="C24" s="237">
        <v>51288</v>
      </c>
      <c r="D24" s="237">
        <v>88245</v>
      </c>
      <c r="E24" s="237">
        <v>96512</v>
      </c>
      <c r="F24" s="238">
        <v>9.3682361606889941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7579</v>
      </c>
      <c r="C26" s="237">
        <v>1745</v>
      </c>
      <c r="D26" s="237">
        <v>13424</v>
      </c>
      <c r="E26" s="237">
        <v>1745</v>
      </c>
      <c r="F26" s="238">
        <v>-87.000893921334921</v>
      </c>
    </row>
    <row r="27" spans="1:8" ht="15.6" customHeight="1" x14ac:dyDescent="0.25">
      <c r="A27" s="236" t="s">
        <v>173</v>
      </c>
      <c r="B27" s="237">
        <v>91138</v>
      </c>
      <c r="C27" s="237">
        <v>74440</v>
      </c>
      <c r="D27" s="237">
        <v>138548</v>
      </c>
      <c r="E27" s="237">
        <v>140728</v>
      </c>
      <c r="F27" s="238">
        <v>1.573461904899389</v>
      </c>
    </row>
    <row r="28" spans="1:8" ht="15.6" customHeight="1" x14ac:dyDescent="0.25">
      <c r="A28" s="236" t="s">
        <v>177</v>
      </c>
      <c r="B28" s="237">
        <v>4776</v>
      </c>
      <c r="C28" s="237">
        <v>4680</v>
      </c>
      <c r="D28" s="237">
        <v>10271</v>
      </c>
      <c r="E28" s="237">
        <v>12529</v>
      </c>
      <c r="F28" s="238">
        <v>21.98422743647161</v>
      </c>
    </row>
    <row r="29" spans="1:8" ht="15.6" customHeight="1" x14ac:dyDescent="0.25">
      <c r="A29" s="236" t="s">
        <v>178</v>
      </c>
      <c r="B29" s="237">
        <v>136433</v>
      </c>
      <c r="C29" s="237">
        <v>145921</v>
      </c>
      <c r="D29" s="237">
        <v>230136</v>
      </c>
      <c r="E29" s="237">
        <v>235655</v>
      </c>
      <c r="F29" s="238">
        <v>2.398147182535538</v>
      </c>
    </row>
    <row r="30" spans="1:8" ht="15.6" customHeight="1" x14ac:dyDescent="0.25">
      <c r="A30" s="236" t="s">
        <v>179</v>
      </c>
      <c r="B30" s="237">
        <v>41214</v>
      </c>
      <c r="C30" s="237">
        <v>24922</v>
      </c>
      <c r="D30" s="237">
        <v>52588</v>
      </c>
      <c r="E30" s="237">
        <v>59168</v>
      </c>
      <c r="F30" s="238">
        <v>12.512360234273981</v>
      </c>
    </row>
    <row r="31" spans="1:8" ht="15.6" customHeight="1" x14ac:dyDescent="0.25">
      <c r="A31" s="236" t="s">
        <v>180</v>
      </c>
      <c r="B31" s="237">
        <v>52548</v>
      </c>
      <c r="C31" s="237">
        <v>41016</v>
      </c>
      <c r="D31" s="237">
        <v>105059</v>
      </c>
      <c r="E31" s="237">
        <v>59099</v>
      </c>
      <c r="F31" s="238">
        <v>-43.746847009775458</v>
      </c>
    </row>
    <row r="32" spans="1:8" ht="15.6" customHeight="1" x14ac:dyDescent="0.25">
      <c r="A32" s="236" t="s">
        <v>181</v>
      </c>
      <c r="B32" s="237">
        <v>1228312</v>
      </c>
      <c r="C32" s="237">
        <v>1088621</v>
      </c>
      <c r="D32" s="237">
        <v>2290415</v>
      </c>
      <c r="E32" s="237">
        <v>1995490</v>
      </c>
      <c r="F32" s="238">
        <v>-12.87648744878112</v>
      </c>
    </row>
    <row r="33" spans="1:6" ht="15.6" customHeight="1" x14ac:dyDescent="0.25">
      <c r="A33" s="236" t="s">
        <v>182</v>
      </c>
      <c r="B33" s="237">
        <v>173255</v>
      </c>
      <c r="C33" s="237">
        <v>163492</v>
      </c>
      <c r="D33" s="237">
        <v>279618</v>
      </c>
      <c r="E33" s="237">
        <v>266512</v>
      </c>
      <c r="F33" s="238">
        <v>-4.6871088413478361</v>
      </c>
    </row>
    <row r="34" spans="1:6" ht="15.6" customHeight="1" x14ac:dyDescent="0.25">
      <c r="A34" s="236" t="s">
        <v>183</v>
      </c>
      <c r="B34" s="237">
        <v>15679</v>
      </c>
      <c r="C34" s="237">
        <v>32169</v>
      </c>
      <c r="D34" s="237">
        <v>42028</v>
      </c>
      <c r="E34" s="237">
        <v>48150</v>
      </c>
      <c r="F34" s="238">
        <v>14.566479489863889</v>
      </c>
    </row>
    <row r="35" spans="1:6" ht="15.6" customHeight="1" x14ac:dyDescent="0.25">
      <c r="A35" s="240" t="s">
        <v>153</v>
      </c>
      <c r="B35" s="241">
        <f>SUM(B7:B34)</f>
        <v>3794694</v>
      </c>
      <c r="C35" s="241">
        <f>SUM(C7:C34)</f>
        <v>3455832</v>
      </c>
      <c r="D35" s="241">
        <f>SUM(D7:D34)</f>
        <v>7038674</v>
      </c>
      <c r="E35" s="241">
        <f>SUM(E7:E34)</f>
        <v>6208039</v>
      </c>
      <c r="F35" s="242">
        <f>E35*100/D35-100</f>
        <v>-11.801015361700223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2CA7E-B3D3-4A00-8EB5-1EB9C9B319D5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B15F5-3335-4A91-A166-7FA740E65B8F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42578125" style="253"/>
    <col min="26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197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201</v>
      </c>
      <c r="Z6" s="257" t="s">
        <v>202</v>
      </c>
      <c r="AA6" s="257"/>
      <c r="AF6" s="257" t="s">
        <v>203</v>
      </c>
      <c r="AG6" s="257"/>
      <c r="AL6" s="257" t="s">
        <v>204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205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205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205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206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206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206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207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207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207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208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208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208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209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209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209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210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210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210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211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211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211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212</v>
      </c>
      <c r="AA15" s="259">
        <v>48198107</v>
      </c>
      <c r="AB15" s="259">
        <v>42978437</v>
      </c>
      <c r="AC15" s="259">
        <v>48800280</v>
      </c>
      <c r="AD15" s="259"/>
      <c r="AF15" s="253" t="s">
        <v>212</v>
      </c>
      <c r="AG15" s="259">
        <v>17632595</v>
      </c>
      <c r="AH15" s="259">
        <v>14001773</v>
      </c>
      <c r="AI15" s="259">
        <v>16512152</v>
      </c>
      <c r="AJ15" s="259"/>
      <c r="AL15" s="253" t="s">
        <v>212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213</v>
      </c>
      <c r="AA16" s="259">
        <v>46635887</v>
      </c>
      <c r="AB16" s="259">
        <v>43349327</v>
      </c>
      <c r="AC16" s="259">
        <v>45052533</v>
      </c>
      <c r="AD16" s="259"/>
      <c r="AF16" s="253" t="s">
        <v>213</v>
      </c>
      <c r="AG16" s="259">
        <v>15419568</v>
      </c>
      <c r="AH16" s="259">
        <v>13231512</v>
      </c>
      <c r="AI16" s="259">
        <v>14197332</v>
      </c>
      <c r="AJ16" s="259"/>
      <c r="AL16" s="253" t="s">
        <v>213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214</v>
      </c>
      <c r="AA17" s="259">
        <v>48624088</v>
      </c>
      <c r="AB17" s="259">
        <v>45985008</v>
      </c>
      <c r="AC17" s="259">
        <v>46987477</v>
      </c>
      <c r="AD17" s="259"/>
      <c r="AF17" s="253" t="s">
        <v>214</v>
      </c>
      <c r="AG17" s="259">
        <v>15747355</v>
      </c>
      <c r="AH17" s="259">
        <v>13918205</v>
      </c>
      <c r="AI17" s="259">
        <v>15124052</v>
      </c>
      <c r="AJ17" s="259"/>
      <c r="AL17" s="253" t="s">
        <v>214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215</v>
      </c>
      <c r="AA18" s="259">
        <v>43594127</v>
      </c>
      <c r="AB18" s="259">
        <v>43641437</v>
      </c>
      <c r="AC18" s="259">
        <v>45669918</v>
      </c>
      <c r="AD18" s="259"/>
      <c r="AF18" s="253" t="s">
        <v>215</v>
      </c>
      <c r="AG18" s="259">
        <v>13891905</v>
      </c>
      <c r="AH18" s="259">
        <v>12143165</v>
      </c>
      <c r="AI18" s="259">
        <v>14606259</v>
      </c>
      <c r="AJ18" s="259"/>
      <c r="AL18" s="253" t="s">
        <v>215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216</v>
      </c>
      <c r="AA19" s="259">
        <v>43965686</v>
      </c>
      <c r="AB19" s="259">
        <v>43897248</v>
      </c>
      <c r="AC19" s="259">
        <v>46519669</v>
      </c>
      <c r="AD19" s="259"/>
      <c r="AF19" s="253" t="s">
        <v>216</v>
      </c>
      <c r="AG19" s="259">
        <v>15094063</v>
      </c>
      <c r="AH19" s="259">
        <v>13745088</v>
      </c>
      <c r="AI19" s="259">
        <v>14827296</v>
      </c>
      <c r="AJ19" s="259"/>
      <c r="AL19" s="253" t="s">
        <v>216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217</v>
      </c>
      <c r="AA33" s="257"/>
      <c r="AB33" s="257"/>
      <c r="AF33" s="257" t="s">
        <v>218</v>
      </c>
      <c r="AG33" s="257"/>
      <c r="AL33" s="257" t="s">
        <v>219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205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205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205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206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206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206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207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207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207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208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208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208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209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209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209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210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210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210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211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211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211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212</v>
      </c>
      <c r="AA42" s="259">
        <v>21902550</v>
      </c>
      <c r="AB42" s="259">
        <v>21829983</v>
      </c>
      <c r="AC42" s="259">
        <v>23119760</v>
      </c>
      <c r="AD42" s="259"/>
      <c r="AF42" s="253" t="s">
        <v>212</v>
      </c>
      <c r="AG42" s="259">
        <v>16173912</v>
      </c>
      <c r="AH42" s="259">
        <v>16721585</v>
      </c>
      <c r="AI42" s="259">
        <v>16886911</v>
      </c>
      <c r="AJ42" s="259"/>
      <c r="AL42" s="253" t="s">
        <v>212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213</v>
      </c>
      <c r="AA43" s="259">
        <v>21969911</v>
      </c>
      <c r="AB43" s="259">
        <v>21967773</v>
      </c>
      <c r="AC43" s="259">
        <v>22394269</v>
      </c>
      <c r="AD43" s="259"/>
      <c r="AF43" s="253" t="s">
        <v>213</v>
      </c>
      <c r="AG43" s="259">
        <v>15730480</v>
      </c>
      <c r="AH43" s="259">
        <v>16527782</v>
      </c>
      <c r="AI43" s="259">
        <v>15999030</v>
      </c>
      <c r="AJ43" s="259"/>
      <c r="AL43" s="253" t="s">
        <v>213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214</v>
      </c>
      <c r="AA44" s="259">
        <v>23848860</v>
      </c>
      <c r="AB44" s="259">
        <v>23542586</v>
      </c>
      <c r="AC44" s="259">
        <v>23042069</v>
      </c>
      <c r="AD44" s="259"/>
      <c r="AF44" s="253" t="s">
        <v>214</v>
      </c>
      <c r="AG44" s="259">
        <v>16909291</v>
      </c>
      <c r="AH44" s="259">
        <v>17663441</v>
      </c>
      <c r="AI44" s="259">
        <v>16285920</v>
      </c>
      <c r="AJ44" s="259"/>
      <c r="AL44" s="253" t="s">
        <v>214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215</v>
      </c>
      <c r="AA45" s="259">
        <v>21694089</v>
      </c>
      <c r="AB45" s="259">
        <v>23498333</v>
      </c>
      <c r="AC45" s="259">
        <v>23050267</v>
      </c>
      <c r="AD45" s="259"/>
      <c r="AF45" s="253" t="s">
        <v>215</v>
      </c>
      <c r="AG45" s="259">
        <v>15188037</v>
      </c>
      <c r="AH45" s="259">
        <v>17495635</v>
      </c>
      <c r="AI45" s="259">
        <v>16197439</v>
      </c>
      <c r="AJ45" s="259"/>
      <c r="AL45" s="253" t="s">
        <v>215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216</v>
      </c>
      <c r="AA46" s="259">
        <v>20944890</v>
      </c>
      <c r="AB46" s="259">
        <v>23129018</v>
      </c>
      <c r="AC46" s="259">
        <v>23101926</v>
      </c>
      <c r="AD46" s="259"/>
      <c r="AF46" s="253" t="s">
        <v>216</v>
      </c>
      <c r="AG46" s="259">
        <v>15091336</v>
      </c>
      <c r="AH46" s="259">
        <v>17404768</v>
      </c>
      <c r="AI46" s="259">
        <v>16403302</v>
      </c>
      <c r="AJ46" s="259"/>
      <c r="AL46" s="253" t="s">
        <v>216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 x14ac:dyDescent="0.25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 x14ac:dyDescent="0.25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 x14ac:dyDescent="0.25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 x14ac:dyDescent="0.25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 x14ac:dyDescent="0.25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 x14ac:dyDescent="0.25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 x14ac:dyDescent="0.25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 x14ac:dyDescent="0.25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CE463-F435-4566-9D54-07CE6797860B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220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221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222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223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224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201</v>
      </c>
      <c r="Y6" s="261"/>
      <c r="Z6" s="266" t="s">
        <v>202</v>
      </c>
      <c r="AA6" s="264"/>
      <c r="AC6" s="263"/>
      <c r="AD6" s="266" t="s">
        <v>203</v>
      </c>
      <c r="AE6" s="264"/>
      <c r="AG6" s="263"/>
      <c r="AH6" s="266" t="s">
        <v>204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205</v>
      </c>
      <c r="AA8" s="264">
        <v>-7.2201224602575137E-2</v>
      </c>
      <c r="AB8" s="264">
        <v>0.10032763489485419</v>
      </c>
      <c r="AC8" s="263"/>
      <c r="AD8" s="263" t="s">
        <v>205</v>
      </c>
      <c r="AE8" s="264">
        <v>-0.17792630991703062</v>
      </c>
      <c r="AF8" s="264">
        <v>0.14856750269498575</v>
      </c>
      <c r="AG8" s="263"/>
      <c r="AH8" s="263" t="s">
        <v>205</v>
      </c>
      <c r="AI8" s="264">
        <v>-8.8871832047763069E-2</v>
      </c>
      <c r="AJ8" s="264">
        <v>0.26391040888376266</v>
      </c>
      <c r="AK8" s="263"/>
      <c r="AL8" s="268" t="s">
        <v>225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206</v>
      </c>
      <c r="AA9" s="264">
        <v>-6.6668414505015788E-2</v>
      </c>
      <c r="AB9" s="264">
        <v>9.3288286965419326E-2</v>
      </c>
      <c r="AC9" s="263"/>
      <c r="AD9" s="263" t="s">
        <v>206</v>
      </c>
      <c r="AE9" s="264">
        <v>-0.15681915443965877</v>
      </c>
      <c r="AF9" s="264">
        <v>0.14900524483073341</v>
      </c>
      <c r="AG9" s="263"/>
      <c r="AH9" s="263" t="s">
        <v>206</v>
      </c>
      <c r="AI9" s="264">
        <v>-7.108549272914047E-2</v>
      </c>
      <c r="AJ9" s="264">
        <v>0.24027416704411322</v>
      </c>
      <c r="AK9" s="263"/>
      <c r="AL9" s="270" t="s">
        <v>226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207</v>
      </c>
      <c r="AA10" s="264">
        <v>-2.8344070185333834E-2</v>
      </c>
      <c r="AB10" s="264">
        <v>5.6148488778304542E-2</v>
      </c>
      <c r="AC10" s="263"/>
      <c r="AD10" s="263" t="s">
        <v>207</v>
      </c>
      <c r="AE10" s="264">
        <v>-0.11696213495499108</v>
      </c>
      <c r="AF10" s="264">
        <v>0.11245768695199644</v>
      </c>
      <c r="AG10" s="263"/>
      <c r="AH10" s="263" t="s">
        <v>207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208</v>
      </c>
      <c r="AA11" s="264">
        <v>-5.7325572809745044E-4</v>
      </c>
      <c r="AB11" s="264">
        <v>5.8997513498875519E-2</v>
      </c>
      <c r="AC11" s="263"/>
      <c r="AD11" s="263" t="s">
        <v>208</v>
      </c>
      <c r="AE11" s="264">
        <v>-0.11595235834858542</v>
      </c>
      <c r="AF11" s="264">
        <v>0.13223409586123908</v>
      </c>
      <c r="AG11" s="263"/>
      <c r="AH11" s="263" t="s">
        <v>208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209</v>
      </c>
      <c r="AA12" s="264">
        <v>3.390670658299328E-2</v>
      </c>
      <c r="AB12" s="264">
        <v>7.3313610554215536E-2</v>
      </c>
      <c r="AC12" s="263"/>
      <c r="AD12" s="263" t="s">
        <v>209</v>
      </c>
      <c r="AE12" s="264">
        <v>-7.7024265100422581E-2</v>
      </c>
      <c r="AF12" s="264">
        <v>0.12498097655058843</v>
      </c>
      <c r="AG12" s="263"/>
      <c r="AH12" s="263" t="s">
        <v>209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210</v>
      </c>
      <c r="AA13" s="264">
        <v>4.6953426504110073E-2</v>
      </c>
      <c r="AB13" s="264">
        <v>7.3439596797486642E-2</v>
      </c>
      <c r="AC13" s="263"/>
      <c r="AD13" s="263" t="s">
        <v>210</v>
      </c>
      <c r="AE13" s="264">
        <v>-5.9606414433635138E-2</v>
      </c>
      <c r="AF13" s="264">
        <v>0.12482933296494295</v>
      </c>
      <c r="AG13" s="263"/>
      <c r="AH13" s="263" t="s">
        <v>210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211</v>
      </c>
      <c r="AA14" s="264">
        <v>5.321626473091072E-2</v>
      </c>
      <c r="AB14" s="264">
        <v>6.9328686383827859E-2</v>
      </c>
      <c r="AC14" s="263"/>
      <c r="AD14" s="263" t="s">
        <v>211</v>
      </c>
      <c r="AE14" s="264">
        <v>-4.2766537305600705E-2</v>
      </c>
      <c r="AF14" s="264">
        <v>0.12420096505996853</v>
      </c>
      <c r="AG14" s="263"/>
      <c r="AH14" s="263" t="s">
        <v>211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212</v>
      </c>
      <c r="AA15" s="264">
        <v>6.3655221527360764E-2</v>
      </c>
      <c r="AC15" s="263"/>
      <c r="AD15" s="263" t="s">
        <v>212</v>
      </c>
      <c r="AE15" s="264">
        <v>-1.5460735481822497E-2</v>
      </c>
      <c r="AG15" s="263"/>
      <c r="AH15" s="263" t="s">
        <v>212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213</v>
      </c>
      <c r="AA16" s="264">
        <v>6.0889961969038495E-2</v>
      </c>
      <c r="AC16" s="263"/>
      <c r="AD16" s="263" t="s">
        <v>213</v>
      </c>
      <c r="AE16" s="264">
        <v>-6.2521025784393206E-3</v>
      </c>
      <c r="AG16" s="263"/>
      <c r="AH16" s="263" t="s">
        <v>213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214</v>
      </c>
      <c r="AA17" s="264">
        <v>5.6689476150910849E-2</v>
      </c>
      <c r="AC17" s="263"/>
      <c r="AD17" s="263" t="s">
        <v>214</v>
      </c>
      <c r="AE17" s="264">
        <v>2.9161693914144847E-3</v>
      </c>
      <c r="AG17" s="263"/>
      <c r="AH17" s="263" t="s">
        <v>214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215</v>
      </c>
      <c r="AA18" s="264">
        <v>5.5744720786396015E-2</v>
      </c>
      <c r="AC18" s="263"/>
      <c r="AD18" s="263" t="s">
        <v>215</v>
      </c>
      <c r="AE18" s="264">
        <v>1.8766975941681495E-2</v>
      </c>
      <c r="AG18" s="263"/>
      <c r="AH18" s="263" t="s">
        <v>215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216</v>
      </c>
      <c r="AA19" s="264">
        <v>5.608495042650645E-2</v>
      </c>
      <c r="AC19" s="263"/>
      <c r="AD19" s="263" t="s">
        <v>216</v>
      </c>
      <c r="AE19" s="264">
        <v>2.3705487428082678E-2</v>
      </c>
      <c r="AG19" s="263"/>
      <c r="AH19" s="263" t="s">
        <v>216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217</v>
      </c>
      <c r="AA33" s="264"/>
      <c r="AC33" s="263"/>
      <c r="AD33" s="266" t="s">
        <v>218</v>
      </c>
      <c r="AE33" s="264"/>
      <c r="AG33" s="263"/>
      <c r="AH33" s="266" t="s">
        <v>219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205</v>
      </c>
      <c r="AA35" s="264">
        <v>1.107712372789095E-2</v>
      </c>
      <c r="AB35" s="264">
        <v>1.3617729202092192E-2</v>
      </c>
      <c r="AC35" s="263"/>
      <c r="AD35" s="263" t="s">
        <v>205</v>
      </c>
      <c r="AE35" s="264">
        <v>5.7702178807125935E-2</v>
      </c>
      <c r="AF35" s="264">
        <v>-4.2899690826657774E-2</v>
      </c>
      <c r="AG35" s="263"/>
      <c r="AH35" s="263" t="s">
        <v>205</v>
      </c>
      <c r="AI35" s="264">
        <v>3.5561986624737897E-2</v>
      </c>
      <c r="AJ35" s="264">
        <v>-1.7596698122723069E-2</v>
      </c>
      <c r="AK35" s="263"/>
      <c r="AL35" s="268" t="s">
        <v>227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206</v>
      </c>
      <c r="AA36" s="264">
        <v>-2.6407888128539979E-3</v>
      </c>
      <c r="AB36" s="264">
        <v>5.0830838375992473E-3</v>
      </c>
      <c r="AC36" s="263"/>
      <c r="AD36" s="263" t="s">
        <v>206</v>
      </c>
      <c r="AE36" s="264">
        <v>3.552762386362019E-2</v>
      </c>
      <c r="AF36" s="264">
        <v>-4.7422795923507836E-2</v>
      </c>
      <c r="AG36" s="263"/>
      <c r="AH36" s="263" t="s">
        <v>206</v>
      </c>
      <c r="AI36" s="264">
        <v>1.2245191833654018E-2</v>
      </c>
      <c r="AJ36" s="264">
        <v>-1.5256137090447481E-2</v>
      </c>
      <c r="AK36" s="263"/>
      <c r="AL36" s="270" t="s">
        <v>228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207</v>
      </c>
      <c r="AA37" s="264">
        <v>2.8855395171990778E-2</v>
      </c>
      <c r="AB37" s="264">
        <v>-1.284478356427286E-2</v>
      </c>
      <c r="AC37" s="263"/>
      <c r="AD37" s="263" t="s">
        <v>207</v>
      </c>
      <c r="AE37" s="264">
        <v>5.0681658217141885E-2</v>
      </c>
      <c r="AF37" s="264">
        <v>-5.55630587123494E-2</v>
      </c>
      <c r="AG37" s="263"/>
      <c r="AH37" s="263" t="s">
        <v>207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208</v>
      </c>
      <c r="AA38" s="264">
        <v>6.8715312845533699E-2</v>
      </c>
      <c r="AB38" s="264">
        <v>-1.2023722822037683E-2</v>
      </c>
      <c r="AC38" s="263"/>
      <c r="AD38" s="263" t="s">
        <v>208</v>
      </c>
      <c r="AE38" s="264">
        <v>6.7634882360427612E-2</v>
      </c>
      <c r="AF38" s="264">
        <v>-5.2026269293068451E-2</v>
      </c>
      <c r="AG38" s="263"/>
      <c r="AH38" s="263" t="s">
        <v>208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209</v>
      </c>
      <c r="AA39" s="264">
        <v>9.2903636992539868E-2</v>
      </c>
      <c r="AB39" s="264">
        <v>1.3513406253361638E-2</v>
      </c>
      <c r="AC39" s="263"/>
      <c r="AD39" s="263" t="s">
        <v>209</v>
      </c>
      <c r="AE39" s="264">
        <v>8.0935625370566977E-2</v>
      </c>
      <c r="AF39" s="264">
        <v>-2.376697641821451E-2</v>
      </c>
      <c r="AG39" s="263"/>
      <c r="AH39" s="263" t="s">
        <v>209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210</v>
      </c>
      <c r="AA40" s="264">
        <v>0.10074488478716503</v>
      </c>
      <c r="AB40" s="264">
        <v>1.4873865078394033E-2</v>
      </c>
      <c r="AC40" s="263"/>
      <c r="AD40" s="263" t="s">
        <v>210</v>
      </c>
      <c r="AE40" s="264">
        <v>8.4121339467344292E-2</v>
      </c>
      <c r="AF40" s="264">
        <v>-2.3986076114950662E-2</v>
      </c>
      <c r="AG40" s="263"/>
      <c r="AH40" s="263" t="s">
        <v>210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211</v>
      </c>
      <c r="AA41" s="264">
        <v>9.4909456423107053E-2</v>
      </c>
      <c r="AB41" s="264">
        <v>1.2042047645319798E-2</v>
      </c>
      <c r="AC41" s="263"/>
      <c r="AD41" s="263" t="s">
        <v>211</v>
      </c>
      <c r="AE41" s="264">
        <v>7.7750834127204627E-2</v>
      </c>
      <c r="AF41" s="264">
        <v>-2.5859921395592948E-2</v>
      </c>
      <c r="AG41" s="263"/>
      <c r="AH41" s="263" t="s">
        <v>211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212</v>
      </c>
      <c r="AA42" s="264">
        <v>9.0290162283593392E-2</v>
      </c>
      <c r="AC42" s="263"/>
      <c r="AD42" s="263" t="s">
        <v>212</v>
      </c>
      <c r="AE42" s="264">
        <v>6.8637918315036045E-2</v>
      </c>
      <c r="AG42" s="263"/>
      <c r="AH42" s="263" t="s">
        <v>212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213</v>
      </c>
      <c r="AA43" s="264">
        <v>8.2150303625241602E-2</v>
      </c>
      <c r="AC43" s="263"/>
      <c r="AD43" s="263" t="s">
        <v>213</v>
      </c>
      <c r="AE43" s="264">
        <v>5.6846746119525449E-2</v>
      </c>
      <c r="AG43" s="263"/>
      <c r="AH43" s="263" t="s">
        <v>213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214</v>
      </c>
      <c r="AA44" s="264">
        <v>7.0817381667195894E-2</v>
      </c>
      <c r="AC44" s="263"/>
      <c r="AD44" s="263" t="s">
        <v>214</v>
      </c>
      <c r="AE44" s="264">
        <v>4.1841214184188825E-2</v>
      </c>
      <c r="AG44" s="263"/>
      <c r="AH44" s="263" t="s">
        <v>214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215</v>
      </c>
      <c r="AA45" s="264">
        <v>6.1954659598844726E-2</v>
      </c>
      <c r="AC45" s="263"/>
      <c r="AD45" s="263" t="s">
        <v>215</v>
      </c>
      <c r="AE45" s="264">
        <v>3.0319697512395861E-2</v>
      </c>
      <c r="AG45" s="263"/>
      <c r="AH45" s="263" t="s">
        <v>215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216</v>
      </c>
      <c r="AA46" s="264">
        <v>5.6370216489294196E-2</v>
      </c>
      <c r="AC46" s="263"/>
      <c r="AD46" s="263" t="s">
        <v>216</v>
      </c>
      <c r="AE46" s="264">
        <v>2.2421777253976812E-2</v>
      </c>
      <c r="AG46" s="263"/>
      <c r="AH46" s="263" t="s">
        <v>216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0230A-AC62-469D-BB15-1BC014C9950B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5703125" style="253" customWidth="1"/>
    <col min="26" max="27" width="12.85546875" style="253" customWidth="1"/>
    <col min="28" max="28" width="12.85546875" style="53" customWidth="1"/>
    <col min="29" max="29" width="12.85546875" style="254" customWidth="1"/>
    <col min="30" max="31" width="12.85546875" style="53" customWidth="1"/>
    <col min="32" max="32" width="12.85546875" style="254" customWidth="1"/>
    <col min="33" max="34" width="12.85546875" style="53" customWidth="1"/>
    <col min="35" max="35" width="12.85546875" style="254" customWidth="1"/>
    <col min="36" max="41" width="12.85546875" style="53" customWidth="1"/>
    <col min="42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229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 t="s">
        <v>230</v>
      </c>
    </row>
    <row r="2" spans="1:42" ht="15" customHeight="1" x14ac:dyDescent="0.25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199</v>
      </c>
      <c r="AB2" s="53" t="s">
        <v>231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53" t="s">
        <v>232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233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234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201</v>
      </c>
      <c r="Z6" s="257" t="s">
        <v>202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202</v>
      </c>
      <c r="AE7" s="272" t="s">
        <v>203</v>
      </c>
      <c r="AH7" s="272" t="s">
        <v>204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205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206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225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207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235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208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209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210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211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212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213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214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215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216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217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217</v>
      </c>
      <c r="AE34" s="272" t="s">
        <v>218</v>
      </c>
      <c r="AH34" s="272" t="s">
        <v>236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205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206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227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207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237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208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209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210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211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212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213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214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215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216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0BACC-D680-45A2-97C7-B291CB17C075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238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230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239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240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233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234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201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202</v>
      </c>
      <c r="AC7" s="266" t="s">
        <v>203</v>
      </c>
      <c r="AF7" s="266" t="s">
        <v>204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225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235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241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242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217</v>
      </c>
      <c r="AC34" s="266" t="s">
        <v>218</v>
      </c>
      <c r="AF34" s="266" t="s">
        <v>219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227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237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243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244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0602E-1820-4EF2-AA4D-363A6BF21936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 x14ac:dyDescent="0.25">
      <c r="A2" s="93"/>
      <c r="B2" s="93"/>
      <c r="C2" s="96"/>
    </row>
    <row r="3" spans="1:15" ht="15" customHeight="1" x14ac:dyDescent="0.25">
      <c r="A3" s="96"/>
      <c r="B3" s="96"/>
      <c r="C3" s="96"/>
    </row>
    <row r="4" spans="1:15" ht="15" customHeight="1" x14ac:dyDescent="0.25">
      <c r="A4" s="97" t="s">
        <v>51</v>
      </c>
      <c r="B4" s="45"/>
      <c r="N4" s="127" t="s">
        <v>172</v>
      </c>
    </row>
    <row r="5" spans="1:15" ht="19.149999999999999" customHeight="1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 x14ac:dyDescent="0.25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 x14ac:dyDescent="0.25">
      <c r="A7" s="209"/>
      <c r="B7" s="209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 s="152" customFormat="1" ht="19.5" customHeight="1" x14ac:dyDescent="0.25">
      <c r="A8" s="195" t="s">
        <v>90</v>
      </c>
      <c r="B8" s="196" t="s">
        <v>91</v>
      </c>
      <c r="C8" s="197">
        <v>10303283</v>
      </c>
      <c r="D8" s="198">
        <v>9729259</v>
      </c>
      <c r="E8" s="199">
        <v>-574024</v>
      </c>
      <c r="F8" s="200">
        <v>-5.571272768107022</v>
      </c>
      <c r="G8" s="201">
        <v>0</v>
      </c>
      <c r="H8" s="198">
        <v>0</v>
      </c>
      <c r="I8" s="199">
        <v>0</v>
      </c>
      <c r="J8" s="200" t="s">
        <v>151</v>
      </c>
      <c r="K8" s="201">
        <v>971</v>
      </c>
      <c r="L8" s="198">
        <v>795</v>
      </c>
      <c r="M8" s="199">
        <v>-176</v>
      </c>
      <c r="N8" s="200">
        <v>-18.125643666323381</v>
      </c>
      <c r="O8" s="166"/>
    </row>
    <row r="9" spans="1:15" s="152" customFormat="1" ht="19.5" customHeight="1" x14ac:dyDescent="0.25">
      <c r="A9" s="195" t="s">
        <v>90</v>
      </c>
      <c r="B9" s="196" t="s">
        <v>92</v>
      </c>
      <c r="C9" s="197">
        <v>1669306</v>
      </c>
      <c r="D9" s="198">
        <v>1920435</v>
      </c>
      <c r="E9" s="199">
        <v>251129</v>
      </c>
      <c r="F9" s="200">
        <v>15.04391645390359</v>
      </c>
      <c r="G9" s="201">
        <v>0</v>
      </c>
      <c r="H9" s="198">
        <v>0</v>
      </c>
      <c r="I9" s="199">
        <v>0</v>
      </c>
      <c r="J9" s="200" t="s">
        <v>151</v>
      </c>
      <c r="K9" s="201">
        <v>75130</v>
      </c>
      <c r="L9" s="198">
        <v>67700</v>
      </c>
      <c r="M9" s="199">
        <v>-7430</v>
      </c>
      <c r="N9" s="200">
        <v>-9.8895248236390216</v>
      </c>
      <c r="O9" s="166"/>
    </row>
    <row r="10" spans="1:15" s="152" customFormat="1" ht="19.5" customHeight="1" x14ac:dyDescent="0.25">
      <c r="A10" s="195" t="s">
        <v>90</v>
      </c>
      <c r="B10" s="196" t="s">
        <v>93</v>
      </c>
      <c r="C10" s="197">
        <v>3407880</v>
      </c>
      <c r="D10" s="198">
        <v>3927980</v>
      </c>
      <c r="E10" s="199">
        <v>520100</v>
      </c>
      <c r="F10" s="200">
        <v>15.261687618108621</v>
      </c>
      <c r="G10" s="201">
        <v>0</v>
      </c>
      <c r="H10" s="198">
        <v>0</v>
      </c>
      <c r="I10" s="199">
        <v>0</v>
      </c>
      <c r="J10" s="200" t="s">
        <v>151</v>
      </c>
      <c r="K10" s="201">
        <v>7657</v>
      </c>
      <c r="L10" s="198">
        <v>7991</v>
      </c>
      <c r="M10" s="199">
        <v>334</v>
      </c>
      <c r="N10" s="200">
        <v>4.3620216795089419</v>
      </c>
      <c r="O10" s="166"/>
    </row>
    <row r="11" spans="1:15" s="152" customFormat="1" ht="19.5" customHeight="1" x14ac:dyDescent="0.25">
      <c r="A11" s="195" t="s">
        <v>90</v>
      </c>
      <c r="B11" s="196" t="s">
        <v>94</v>
      </c>
      <c r="C11" s="197">
        <v>3188881</v>
      </c>
      <c r="D11" s="198">
        <v>3400015</v>
      </c>
      <c r="E11" s="199">
        <v>211134</v>
      </c>
      <c r="F11" s="200">
        <v>6.620943208605155</v>
      </c>
      <c r="G11" s="201">
        <v>0</v>
      </c>
      <c r="H11" s="198">
        <v>0</v>
      </c>
      <c r="I11" s="199">
        <v>0</v>
      </c>
      <c r="J11" s="200" t="s">
        <v>151</v>
      </c>
      <c r="K11" s="201">
        <v>1531</v>
      </c>
      <c r="L11" s="198">
        <v>1281</v>
      </c>
      <c r="M11" s="199">
        <v>-250</v>
      </c>
      <c r="N11" s="200">
        <v>-16.329196603527109</v>
      </c>
      <c r="O11" s="166"/>
    </row>
    <row r="12" spans="1:15" s="152" customFormat="1" ht="19.5" customHeight="1" x14ac:dyDescent="0.25">
      <c r="A12" s="195" t="s">
        <v>90</v>
      </c>
      <c r="B12" s="196" t="s">
        <v>95</v>
      </c>
      <c r="C12" s="197">
        <v>917836</v>
      </c>
      <c r="D12" s="198">
        <v>830083</v>
      </c>
      <c r="E12" s="199">
        <v>-87753</v>
      </c>
      <c r="F12" s="200">
        <v>-9.5608583668542053</v>
      </c>
      <c r="G12" s="201">
        <v>0</v>
      </c>
      <c r="H12" s="198">
        <v>0</v>
      </c>
      <c r="I12" s="199">
        <v>0</v>
      </c>
      <c r="J12" s="200" t="s">
        <v>151</v>
      </c>
      <c r="K12" s="201">
        <v>57183</v>
      </c>
      <c r="L12" s="198">
        <v>56685</v>
      </c>
      <c r="M12" s="199">
        <v>-498</v>
      </c>
      <c r="N12" s="200">
        <v>-0.87088820103876685</v>
      </c>
      <c r="O12" s="166"/>
    </row>
    <row r="13" spans="1:15" s="152" customFormat="1" ht="19.5" customHeight="1" x14ac:dyDescent="0.25">
      <c r="A13" s="195" t="s">
        <v>90</v>
      </c>
      <c r="B13" s="196" t="s">
        <v>96</v>
      </c>
      <c r="C13" s="197">
        <v>362066</v>
      </c>
      <c r="D13" s="198">
        <v>330769</v>
      </c>
      <c r="E13" s="199">
        <v>-31297</v>
      </c>
      <c r="F13" s="200">
        <v>-8.64400413184336</v>
      </c>
      <c r="G13" s="201">
        <v>0</v>
      </c>
      <c r="H13" s="198">
        <v>0</v>
      </c>
      <c r="I13" s="199">
        <v>0</v>
      </c>
      <c r="J13" s="200" t="s">
        <v>151</v>
      </c>
      <c r="K13" s="201">
        <v>26209</v>
      </c>
      <c r="L13" s="198">
        <v>11775</v>
      </c>
      <c r="M13" s="199">
        <v>-14434</v>
      </c>
      <c r="N13" s="200">
        <v>-55.072684955549619</v>
      </c>
      <c r="O13" s="166"/>
    </row>
    <row r="14" spans="1:15" s="152" customFormat="1" ht="19.5" customHeight="1" x14ac:dyDescent="0.25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1349382</v>
      </c>
      <c r="H14" s="198">
        <v>1379773</v>
      </c>
      <c r="I14" s="199">
        <v>30391</v>
      </c>
      <c r="J14" s="200">
        <v>2.2522161997121661</v>
      </c>
      <c r="K14" s="201">
        <v>46222</v>
      </c>
      <c r="L14" s="198">
        <v>54611</v>
      </c>
      <c r="M14" s="199">
        <v>8389</v>
      </c>
      <c r="N14" s="200">
        <v>18.14936610272164</v>
      </c>
      <c r="O14" s="166"/>
    </row>
    <row r="15" spans="1:15" s="152" customFormat="1" ht="19.5" customHeight="1" x14ac:dyDescent="0.25">
      <c r="A15" s="195" t="s">
        <v>90</v>
      </c>
      <c r="B15" s="196" t="s">
        <v>98</v>
      </c>
      <c r="C15" s="197">
        <v>2646190</v>
      </c>
      <c r="D15" s="198">
        <v>2957465</v>
      </c>
      <c r="E15" s="199">
        <v>311275</v>
      </c>
      <c r="F15" s="200">
        <v>11.763138701302619</v>
      </c>
      <c r="G15" s="201">
        <v>0</v>
      </c>
      <c r="H15" s="198">
        <v>0</v>
      </c>
      <c r="I15" s="199">
        <v>0</v>
      </c>
      <c r="J15" s="200" t="s">
        <v>151</v>
      </c>
      <c r="K15" s="201">
        <v>577</v>
      </c>
      <c r="L15" s="198">
        <v>808</v>
      </c>
      <c r="M15" s="199">
        <v>231</v>
      </c>
      <c r="N15" s="200">
        <v>40.034662045060657</v>
      </c>
      <c r="O15" s="166"/>
    </row>
    <row r="16" spans="1:15" s="152" customFormat="1" ht="19.5" customHeight="1" x14ac:dyDescent="0.25">
      <c r="A16" s="195" t="s">
        <v>90</v>
      </c>
      <c r="B16" s="196" t="s">
        <v>99</v>
      </c>
      <c r="C16" s="197">
        <v>597415</v>
      </c>
      <c r="D16" s="198">
        <v>577792</v>
      </c>
      <c r="E16" s="199">
        <v>-19623</v>
      </c>
      <c r="F16" s="200">
        <v>-3.2846513729986668</v>
      </c>
      <c r="G16" s="201">
        <v>0</v>
      </c>
      <c r="H16" s="198">
        <v>0</v>
      </c>
      <c r="I16" s="199">
        <v>0</v>
      </c>
      <c r="J16" s="200" t="s">
        <v>151</v>
      </c>
      <c r="K16" s="201">
        <v>151301</v>
      </c>
      <c r="L16" s="198">
        <v>152049</v>
      </c>
      <c r="M16" s="199">
        <v>748</v>
      </c>
      <c r="N16" s="200">
        <v>0.49437875493222799</v>
      </c>
      <c r="O16" s="166"/>
    </row>
    <row r="17" spans="1:15" s="152" customFormat="1" ht="19.5" customHeight="1" x14ac:dyDescent="0.25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1299062</v>
      </c>
      <c r="H17" s="198">
        <v>1142741</v>
      </c>
      <c r="I17" s="199">
        <v>-156321</v>
      </c>
      <c r="J17" s="200">
        <v>-12.033374850469031</v>
      </c>
      <c r="K17" s="201">
        <v>11760</v>
      </c>
      <c r="L17" s="198">
        <v>12553</v>
      </c>
      <c r="M17" s="199">
        <v>793</v>
      </c>
      <c r="N17" s="200">
        <v>6.7431972789115662</v>
      </c>
      <c r="O17" s="166"/>
    </row>
    <row r="18" spans="1:15" s="152" customFormat="1" ht="19.5" customHeight="1" x14ac:dyDescent="0.25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894719</v>
      </c>
      <c r="H18" s="198">
        <v>1001842</v>
      </c>
      <c r="I18" s="199">
        <v>107123</v>
      </c>
      <c r="J18" s="200">
        <v>11.97280934013919</v>
      </c>
      <c r="K18" s="201">
        <v>345593</v>
      </c>
      <c r="L18" s="198">
        <v>345068</v>
      </c>
      <c r="M18" s="199">
        <v>-525</v>
      </c>
      <c r="N18" s="200">
        <v>-0.1519127991597031</v>
      </c>
      <c r="O18" s="166"/>
    </row>
    <row r="19" spans="1:15" s="152" customFormat="1" ht="19.5" customHeight="1" x14ac:dyDescent="0.25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252731</v>
      </c>
      <c r="H19" s="198">
        <v>233091</v>
      </c>
      <c r="I19" s="199">
        <v>-19640</v>
      </c>
      <c r="J19" s="200">
        <v>-7.7711084117104718</v>
      </c>
      <c r="K19" s="201">
        <v>218858</v>
      </c>
      <c r="L19" s="198">
        <v>246171</v>
      </c>
      <c r="M19" s="199">
        <v>27313</v>
      </c>
      <c r="N19" s="200">
        <v>12.479781410777759</v>
      </c>
      <c r="O19" s="166"/>
    </row>
    <row r="20" spans="1:15" s="152" customFormat="1" ht="19.5" customHeight="1" x14ac:dyDescent="0.25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81709</v>
      </c>
      <c r="H20" s="198">
        <v>86225</v>
      </c>
      <c r="I20" s="199">
        <v>4516</v>
      </c>
      <c r="J20" s="200">
        <v>5.5269309378403904</v>
      </c>
      <c r="K20" s="201">
        <v>2345549</v>
      </c>
      <c r="L20" s="198">
        <v>2281393</v>
      </c>
      <c r="M20" s="199">
        <v>-64156</v>
      </c>
      <c r="N20" s="200">
        <v>-2.7352231822912221</v>
      </c>
      <c r="O20" s="166"/>
    </row>
    <row r="21" spans="1:15" s="152" customFormat="1" ht="19.5" customHeight="1" x14ac:dyDescent="0.25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639842</v>
      </c>
      <c r="L21" s="198">
        <v>580899</v>
      </c>
      <c r="M21" s="199">
        <v>-58943</v>
      </c>
      <c r="N21" s="200">
        <v>-9.2121179916291851</v>
      </c>
      <c r="O21" s="166"/>
    </row>
    <row r="22" spans="1:15" s="152" customFormat="1" ht="19.5" customHeight="1" x14ac:dyDescent="0.25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82212</v>
      </c>
      <c r="H22" s="198">
        <v>147820</v>
      </c>
      <c r="I22" s="199">
        <v>65608</v>
      </c>
      <c r="J22" s="200">
        <v>79.803435021651353</v>
      </c>
      <c r="K22" s="201">
        <v>45122</v>
      </c>
      <c r="L22" s="198">
        <v>44583</v>
      </c>
      <c r="M22" s="199">
        <v>-539</v>
      </c>
      <c r="N22" s="200">
        <v>-1.194539249146757</v>
      </c>
      <c r="O22" s="166"/>
    </row>
    <row r="23" spans="1:15" s="152" customFormat="1" ht="19.5" customHeight="1" x14ac:dyDescent="0.25">
      <c r="A23" s="195" t="s">
        <v>106</v>
      </c>
      <c r="B23" s="196" t="s">
        <v>108</v>
      </c>
      <c r="C23" s="197">
        <v>11521</v>
      </c>
      <c r="D23" s="198">
        <v>7741</v>
      </c>
      <c r="E23" s="199">
        <v>-3780</v>
      </c>
      <c r="F23" s="200">
        <v>-32.809651939935783</v>
      </c>
      <c r="G23" s="201">
        <v>2503721</v>
      </c>
      <c r="H23" s="198">
        <v>2306311</v>
      </c>
      <c r="I23" s="199">
        <v>-197410</v>
      </c>
      <c r="J23" s="200">
        <v>-7.8846644654096849</v>
      </c>
      <c r="K23" s="201">
        <v>433833</v>
      </c>
      <c r="L23" s="198">
        <v>422227</v>
      </c>
      <c r="M23" s="199">
        <v>-11606</v>
      </c>
      <c r="N23" s="200">
        <v>-2.6752229544548238</v>
      </c>
      <c r="O23" s="166"/>
    </row>
    <row r="24" spans="1:15" s="152" customFormat="1" ht="19.5" customHeight="1" x14ac:dyDescent="0.25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33517</v>
      </c>
      <c r="H24" s="198">
        <v>55864</v>
      </c>
      <c r="I24" s="199">
        <v>22347</v>
      </c>
      <c r="J24" s="200">
        <v>66.673628308022785</v>
      </c>
      <c r="K24" s="201">
        <v>10913</v>
      </c>
      <c r="L24" s="198">
        <v>3284</v>
      </c>
      <c r="M24" s="199">
        <v>-7629</v>
      </c>
      <c r="N24" s="200">
        <v>-69.907449830477418</v>
      </c>
      <c r="O24" s="166"/>
    </row>
    <row r="25" spans="1:15" s="152" customFormat="1" ht="19.5" customHeight="1" x14ac:dyDescent="0.25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74298</v>
      </c>
      <c r="H25" s="198">
        <v>81715</v>
      </c>
      <c r="I25" s="199">
        <v>7417</v>
      </c>
      <c r="J25" s="200">
        <v>9.9827720800021496</v>
      </c>
      <c r="K25" s="201">
        <v>31147</v>
      </c>
      <c r="L25" s="198">
        <v>24218</v>
      </c>
      <c r="M25" s="199">
        <v>-6929</v>
      </c>
      <c r="N25" s="200">
        <v>-22.24612322214017</v>
      </c>
      <c r="O25" s="166"/>
    </row>
    <row r="26" spans="1:15" s="152" customFormat="1" ht="19.5" customHeight="1" x14ac:dyDescent="0.25">
      <c r="A26" s="195" t="s">
        <v>109</v>
      </c>
      <c r="B26" s="196" t="s">
        <v>112</v>
      </c>
      <c r="C26" s="197">
        <v>38590</v>
      </c>
      <c r="D26" s="198">
        <v>12296</v>
      </c>
      <c r="E26" s="199">
        <v>-26294</v>
      </c>
      <c r="F26" s="200">
        <v>-68.136823011142781</v>
      </c>
      <c r="G26" s="201">
        <v>653765</v>
      </c>
      <c r="H26" s="198">
        <v>598210</v>
      </c>
      <c r="I26" s="199">
        <v>-55555</v>
      </c>
      <c r="J26" s="200">
        <v>-8.4977017735730698</v>
      </c>
      <c r="K26" s="201">
        <v>348604</v>
      </c>
      <c r="L26" s="198">
        <v>366115</v>
      </c>
      <c r="M26" s="199">
        <v>17511</v>
      </c>
      <c r="N26" s="200">
        <v>5.023178162040594</v>
      </c>
      <c r="O26" s="166"/>
    </row>
    <row r="27" spans="1:15" s="152" customFormat="1" ht="19.5" customHeight="1" x14ac:dyDescent="0.25">
      <c r="A27" s="195" t="s">
        <v>113</v>
      </c>
      <c r="B27" s="196" t="s">
        <v>114</v>
      </c>
      <c r="C27" s="197">
        <v>3737357</v>
      </c>
      <c r="D27" s="198">
        <v>3944786</v>
      </c>
      <c r="E27" s="199">
        <v>207429</v>
      </c>
      <c r="F27" s="200">
        <v>5.550152152978697</v>
      </c>
      <c r="G27" s="201">
        <v>400766</v>
      </c>
      <c r="H27" s="198">
        <v>328373</v>
      </c>
      <c r="I27" s="199">
        <v>-72393</v>
      </c>
      <c r="J27" s="200">
        <v>-18.063658094748561</v>
      </c>
      <c r="K27" s="201">
        <v>4106172</v>
      </c>
      <c r="L27" s="198">
        <v>3553595</v>
      </c>
      <c r="M27" s="199">
        <v>-552577</v>
      </c>
      <c r="N27" s="200">
        <v>-13.457229750726469</v>
      </c>
      <c r="O27" s="166"/>
    </row>
    <row r="28" spans="1:15" s="152" customFormat="1" ht="19.5" customHeight="1" x14ac:dyDescent="0.25">
      <c r="A28" s="195" t="s">
        <v>115</v>
      </c>
      <c r="B28" s="196" t="s">
        <v>116</v>
      </c>
      <c r="C28" s="197">
        <v>298428</v>
      </c>
      <c r="D28" s="198">
        <v>299997</v>
      </c>
      <c r="E28" s="199">
        <v>1569</v>
      </c>
      <c r="F28" s="200">
        <v>0.52575495596927624</v>
      </c>
      <c r="G28" s="201">
        <v>25661</v>
      </c>
      <c r="H28" s="198">
        <v>11503</v>
      </c>
      <c r="I28" s="199">
        <v>-14158</v>
      </c>
      <c r="J28" s="200">
        <v>-55.173220061572039</v>
      </c>
      <c r="K28" s="201">
        <v>14163</v>
      </c>
      <c r="L28" s="198">
        <v>18484</v>
      </c>
      <c r="M28" s="199">
        <v>4321</v>
      </c>
      <c r="N28" s="200">
        <v>30.509072936524738</v>
      </c>
      <c r="O28" s="166"/>
    </row>
    <row r="29" spans="1:15" s="152" customFormat="1" ht="19.5" customHeight="1" x14ac:dyDescent="0.25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1012667</v>
      </c>
      <c r="H29" s="198">
        <v>1072534</v>
      </c>
      <c r="I29" s="199">
        <v>59867</v>
      </c>
      <c r="J29" s="200">
        <v>5.9118150389022199</v>
      </c>
      <c r="K29" s="201">
        <v>220143</v>
      </c>
      <c r="L29" s="198">
        <v>158138</v>
      </c>
      <c r="M29" s="199">
        <v>-62005</v>
      </c>
      <c r="N29" s="200">
        <v>-28.165783150043382</v>
      </c>
      <c r="O29" s="166"/>
    </row>
    <row r="30" spans="1:15" s="152" customFormat="1" ht="19.5" customHeight="1" x14ac:dyDescent="0.25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157913</v>
      </c>
      <c r="H30" s="198">
        <v>245893</v>
      </c>
      <c r="I30" s="199">
        <v>87980</v>
      </c>
      <c r="J30" s="200">
        <v>55.714222388277079</v>
      </c>
      <c r="K30" s="201">
        <v>3046981</v>
      </c>
      <c r="L30" s="198">
        <v>2676826</v>
      </c>
      <c r="M30" s="199">
        <v>-370155</v>
      </c>
      <c r="N30" s="200">
        <v>-12.148254288425161</v>
      </c>
      <c r="O30" s="166"/>
    </row>
    <row r="31" spans="1:15" s="152" customFormat="1" ht="19.5" customHeight="1" x14ac:dyDescent="0.25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2895842</v>
      </c>
      <c r="H31" s="198">
        <v>2707854</v>
      </c>
      <c r="I31" s="199">
        <v>-187988</v>
      </c>
      <c r="J31" s="200">
        <v>-6.4916525141910313</v>
      </c>
      <c r="K31" s="201">
        <v>328151</v>
      </c>
      <c r="L31" s="198">
        <v>402195</v>
      </c>
      <c r="M31" s="199">
        <v>74044</v>
      </c>
      <c r="N31" s="200">
        <v>22.564002547607661</v>
      </c>
      <c r="O31" s="166"/>
    </row>
    <row r="32" spans="1:15" s="152" customFormat="1" ht="19.5" customHeight="1" x14ac:dyDescent="0.25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384779</v>
      </c>
      <c r="H32" s="198">
        <v>527352</v>
      </c>
      <c r="I32" s="199">
        <v>142573</v>
      </c>
      <c r="J32" s="200">
        <v>37.053217561249447</v>
      </c>
      <c r="K32" s="201">
        <v>30574</v>
      </c>
      <c r="L32" s="198">
        <v>14331</v>
      </c>
      <c r="M32" s="199">
        <v>-16243</v>
      </c>
      <c r="N32" s="200">
        <v>-53.126839798521623</v>
      </c>
      <c r="O32" s="166"/>
    </row>
    <row r="33" spans="1:15" s="152" customFormat="1" ht="19.5" customHeight="1" x14ac:dyDescent="0.25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8800</v>
      </c>
      <c r="H33" s="198">
        <v>10695</v>
      </c>
      <c r="I33" s="199">
        <v>1895</v>
      </c>
      <c r="J33" s="200">
        <v>21.53409090909091</v>
      </c>
      <c r="K33" s="201">
        <v>1719679</v>
      </c>
      <c r="L33" s="198">
        <v>1820641</v>
      </c>
      <c r="M33" s="199">
        <v>100962</v>
      </c>
      <c r="N33" s="200">
        <v>5.8709794095293404</v>
      </c>
      <c r="O33" s="166"/>
    </row>
    <row r="34" spans="1:15" s="152" customFormat="1" ht="19.5" customHeight="1" x14ac:dyDescent="0.25">
      <c r="A34" s="195" t="s">
        <v>119</v>
      </c>
      <c r="B34" s="196" t="s">
        <v>123</v>
      </c>
      <c r="C34" s="197">
        <v>24245</v>
      </c>
      <c r="D34" s="198">
        <v>8876</v>
      </c>
      <c r="E34" s="199">
        <v>-15369</v>
      </c>
      <c r="F34" s="200">
        <v>-63.390389771086816</v>
      </c>
      <c r="G34" s="201">
        <v>0</v>
      </c>
      <c r="H34" s="198">
        <v>0</v>
      </c>
      <c r="I34" s="199">
        <v>0</v>
      </c>
      <c r="J34" s="200" t="s">
        <v>151</v>
      </c>
      <c r="K34" s="201">
        <v>1380133</v>
      </c>
      <c r="L34" s="198">
        <v>1186391</v>
      </c>
      <c r="M34" s="199">
        <v>-193742</v>
      </c>
      <c r="N34" s="200">
        <v>-14.037922432113429</v>
      </c>
      <c r="O34" s="166"/>
    </row>
    <row r="35" spans="1:15" s="152" customFormat="1" ht="19.5" customHeight="1" x14ac:dyDescent="0.25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576833</v>
      </c>
      <c r="L35" s="198">
        <v>573412</v>
      </c>
      <c r="M35" s="199">
        <v>-3421</v>
      </c>
      <c r="N35" s="200">
        <v>-0.59306593069398161</v>
      </c>
      <c r="O35" s="166"/>
    </row>
    <row r="36" spans="1:15" s="152" customFormat="1" ht="19.5" customHeight="1" x14ac:dyDescent="0.25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758445</v>
      </c>
      <c r="L36" s="198">
        <v>581575</v>
      </c>
      <c r="M36" s="199">
        <v>-176870</v>
      </c>
      <c r="N36" s="200">
        <v>-23.320082537296699</v>
      </c>
      <c r="O36" s="166"/>
    </row>
    <row r="37" spans="1:15" s="152" customFormat="1" ht="19.5" customHeight="1" x14ac:dyDescent="0.25">
      <c r="A37" s="195" t="s">
        <v>119</v>
      </c>
      <c r="B37" s="196" t="s">
        <v>126</v>
      </c>
      <c r="C37" s="197">
        <v>714847</v>
      </c>
      <c r="D37" s="198">
        <v>902293</v>
      </c>
      <c r="E37" s="199">
        <v>187446</v>
      </c>
      <c r="F37" s="200">
        <v>26.221834882149611</v>
      </c>
      <c r="G37" s="201">
        <v>0</v>
      </c>
      <c r="H37" s="198">
        <v>0</v>
      </c>
      <c r="I37" s="199">
        <v>0</v>
      </c>
      <c r="J37" s="200" t="s">
        <v>151</v>
      </c>
      <c r="K37" s="201">
        <v>428849</v>
      </c>
      <c r="L37" s="198">
        <v>456713</v>
      </c>
      <c r="M37" s="199">
        <v>27864</v>
      </c>
      <c r="N37" s="200">
        <v>6.4973918558746817</v>
      </c>
      <c r="O37" s="166"/>
    </row>
    <row r="38" spans="1:15" s="152" customFormat="1" ht="19.5" customHeight="1" x14ac:dyDescent="0.25">
      <c r="A38" s="195" t="s">
        <v>119</v>
      </c>
      <c r="B38" s="196" t="s">
        <v>127</v>
      </c>
      <c r="C38" s="197">
        <v>16027</v>
      </c>
      <c r="D38" s="198">
        <v>35864</v>
      </c>
      <c r="E38" s="199">
        <v>19837</v>
      </c>
      <c r="F38" s="200">
        <v>123.7723841018281</v>
      </c>
      <c r="G38" s="201">
        <v>61183</v>
      </c>
      <c r="H38" s="198">
        <v>36195</v>
      </c>
      <c r="I38" s="199">
        <v>-24988</v>
      </c>
      <c r="J38" s="200">
        <v>-40.841410195642581</v>
      </c>
      <c r="K38" s="201">
        <v>3250821</v>
      </c>
      <c r="L38" s="198">
        <v>3461447</v>
      </c>
      <c r="M38" s="199">
        <v>210626</v>
      </c>
      <c r="N38" s="200">
        <v>6.4791632636801637</v>
      </c>
      <c r="O38" s="166"/>
    </row>
    <row r="39" spans="1:15" s="152" customFormat="1" ht="19.5" customHeight="1" x14ac:dyDescent="0.25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511300</v>
      </c>
      <c r="L39" s="198">
        <v>579411</v>
      </c>
      <c r="M39" s="199">
        <v>68111</v>
      </c>
      <c r="N39" s="200">
        <v>13.32114218658322</v>
      </c>
      <c r="O39" s="166"/>
    </row>
    <row r="40" spans="1:15" s="152" customFormat="1" ht="19.5" customHeight="1" x14ac:dyDescent="0.25">
      <c r="A40" s="195" t="s">
        <v>119</v>
      </c>
      <c r="B40" s="196" t="s">
        <v>129</v>
      </c>
      <c r="C40" s="197">
        <v>0</v>
      </c>
      <c r="D40" s="198">
        <v>0</v>
      </c>
      <c r="E40" s="199">
        <v>0</v>
      </c>
      <c r="F40" s="200" t="s">
        <v>151</v>
      </c>
      <c r="G40" s="201">
        <v>643734</v>
      </c>
      <c r="H40" s="198">
        <v>671880</v>
      </c>
      <c r="I40" s="199">
        <v>28146</v>
      </c>
      <c r="J40" s="200">
        <v>4.3723028455852813</v>
      </c>
      <c r="K40" s="201">
        <v>801186</v>
      </c>
      <c r="L40" s="198">
        <v>631874</v>
      </c>
      <c r="M40" s="199">
        <v>-169312</v>
      </c>
      <c r="N40" s="200">
        <v>-21.13267081551599</v>
      </c>
      <c r="O40" s="166"/>
    </row>
    <row r="41" spans="1:15" s="152" customFormat="1" ht="19.5" customHeight="1" x14ac:dyDescent="0.25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81951</v>
      </c>
      <c r="H41" s="198">
        <v>58621</v>
      </c>
      <c r="I41" s="199">
        <v>-23330</v>
      </c>
      <c r="J41" s="200">
        <v>-28.46823101609499</v>
      </c>
      <c r="K41" s="201">
        <v>805909</v>
      </c>
      <c r="L41" s="198">
        <v>856626</v>
      </c>
      <c r="M41" s="199">
        <v>50717</v>
      </c>
      <c r="N41" s="200">
        <v>6.2931422778502224</v>
      </c>
      <c r="O41" s="166"/>
    </row>
    <row r="42" spans="1:15" s="152" customFormat="1" ht="19.5" customHeight="1" x14ac:dyDescent="0.25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1791509</v>
      </c>
      <c r="L42" s="198">
        <v>1540381</v>
      </c>
      <c r="M42" s="199">
        <v>-251128</v>
      </c>
      <c r="N42" s="200">
        <v>-14.017680067473851</v>
      </c>
      <c r="O42" s="166"/>
    </row>
    <row r="43" spans="1:15" s="152" customFormat="1" ht="19.5" customHeight="1" x14ac:dyDescent="0.25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2196819</v>
      </c>
      <c r="L43" s="198">
        <v>2051361</v>
      </c>
      <c r="M43" s="199">
        <v>-145458</v>
      </c>
      <c r="N43" s="200">
        <v>-6.6213010721411223</v>
      </c>
      <c r="O43" s="166"/>
    </row>
    <row r="44" spans="1:15" s="152" customFormat="1" ht="19.5" customHeight="1" x14ac:dyDescent="0.25">
      <c r="A44" s="195" t="s">
        <v>130</v>
      </c>
      <c r="B44" s="196" t="s">
        <v>134</v>
      </c>
      <c r="C44" s="197">
        <v>219</v>
      </c>
      <c r="D44" s="198">
        <v>350</v>
      </c>
      <c r="E44" s="199">
        <v>131</v>
      </c>
      <c r="F44" s="200">
        <v>59.817351598173502</v>
      </c>
      <c r="G44" s="201">
        <v>6000</v>
      </c>
      <c r="H44" s="198">
        <v>24565</v>
      </c>
      <c r="I44" s="199">
        <v>18565</v>
      </c>
      <c r="J44" s="200">
        <v>309.41666666666669</v>
      </c>
      <c r="K44" s="201">
        <v>4832567</v>
      </c>
      <c r="L44" s="198">
        <v>4550245</v>
      </c>
      <c r="M44" s="199">
        <v>-282322</v>
      </c>
      <c r="N44" s="200">
        <v>-5.8420710980313411</v>
      </c>
      <c r="O44" s="166"/>
    </row>
    <row r="45" spans="1:15" s="152" customFormat="1" ht="19.5" customHeight="1" x14ac:dyDescent="0.25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1508866</v>
      </c>
      <c r="L45" s="198">
        <v>1593544</v>
      </c>
      <c r="M45" s="199">
        <v>84678</v>
      </c>
      <c r="N45" s="200">
        <v>5.6120291662745387</v>
      </c>
      <c r="O45" s="166"/>
    </row>
    <row r="46" spans="1:15" s="152" customFormat="1" ht="19.5" customHeight="1" x14ac:dyDescent="0.25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4729848</v>
      </c>
      <c r="L46" s="198">
        <v>4561890</v>
      </c>
      <c r="M46" s="199">
        <v>-167958</v>
      </c>
      <c r="N46" s="200">
        <v>-3.551023204128342</v>
      </c>
      <c r="O46" s="166"/>
    </row>
    <row r="47" spans="1:15" s="152" customFormat="1" ht="19.5" customHeight="1" x14ac:dyDescent="0.25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5852379</v>
      </c>
      <c r="L47" s="198">
        <v>5828899</v>
      </c>
      <c r="M47" s="199">
        <v>-23480</v>
      </c>
      <c r="N47" s="200">
        <v>-0.40120436492578898</v>
      </c>
      <c r="O47" s="166"/>
    </row>
    <row r="48" spans="1:15" ht="19.5" customHeight="1" x14ac:dyDescent="0.25">
      <c r="A48" s="208" t="s">
        <v>162</v>
      </c>
      <c r="B48" s="208"/>
      <c r="C48" s="189">
        <f>SUM(C8:C47)</f>
        <v>27934091</v>
      </c>
      <c r="D48" s="189">
        <f>SUM(D8:D47)</f>
        <v>28886001</v>
      </c>
      <c r="E48" s="189">
        <f>D48-C48</f>
        <v>951910</v>
      </c>
      <c r="F48" s="190">
        <f t="shared" ref="F48" si="0">((D48*100/C48)-100)</f>
        <v>3.4076999319576942</v>
      </c>
      <c r="G48" s="189">
        <f>SUM(G8:G47)</f>
        <v>12904412</v>
      </c>
      <c r="H48" s="189">
        <f>SUM(H8:H47)</f>
        <v>12729057</v>
      </c>
      <c r="I48" s="189">
        <f>H48-G48</f>
        <v>-175355</v>
      </c>
      <c r="J48" s="190">
        <f t="shared" ref="J48" si="1">((H48*100/G48)-100)</f>
        <v>-1.3588763284991217</v>
      </c>
      <c r="K48" s="189">
        <f>SUM(K8:K47)</f>
        <v>43689329</v>
      </c>
      <c r="L48" s="189">
        <f>SUM(L8:L47)</f>
        <v>41778185</v>
      </c>
      <c r="M48" s="189">
        <f>L48-K48</f>
        <v>-1911144</v>
      </c>
      <c r="N48" s="190">
        <f t="shared" ref="N48" si="2">((L48*100/K48)-100)</f>
        <v>-4.3743954044247317</v>
      </c>
    </row>
    <row r="49" spans="1:14" ht="15" customHeight="1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 x14ac:dyDescent="0.25">
      <c r="D53" s="148"/>
    </row>
    <row r="54" spans="1:14" x14ac:dyDescent="0.25">
      <c r="C54" s="151"/>
      <c r="D54" s="147"/>
      <c r="E54" s="149"/>
    </row>
    <row r="55" spans="1:14" x14ac:dyDescent="0.25">
      <c r="D55" s="150"/>
    </row>
    <row r="62" spans="1:14" x14ac:dyDescent="0.25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B451D-9D3D-4FBA-B843-65F59407848B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 x14ac:dyDescent="0.3">
      <c r="A2" s="153"/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27" ht="15.6" customHeight="1" x14ac:dyDescent="0.25">
      <c r="A7" s="202" t="s">
        <v>18</v>
      </c>
      <c r="B7" s="203">
        <v>1220508.1580000001</v>
      </c>
      <c r="C7" s="203">
        <v>1086959.7450000001</v>
      </c>
      <c r="D7" s="203">
        <v>2001690.0519999999</v>
      </c>
      <c r="E7" s="203">
        <v>1935166.571</v>
      </c>
      <c r="F7" s="204">
        <v>-3.3233657195594759</v>
      </c>
      <c r="G7" s="51"/>
    </row>
    <row r="8" spans="1:27" ht="15.6" customHeight="1" x14ac:dyDescent="0.25">
      <c r="A8" s="202" t="s">
        <v>11</v>
      </c>
      <c r="B8" s="203">
        <v>215241</v>
      </c>
      <c r="C8" s="203">
        <v>198017</v>
      </c>
      <c r="D8" s="203">
        <v>425585</v>
      </c>
      <c r="E8" s="203">
        <v>395473</v>
      </c>
      <c r="F8" s="204">
        <v>-7.0754373391919358</v>
      </c>
      <c r="G8" s="20"/>
    </row>
    <row r="9" spans="1:27" ht="15.6" customHeight="1" x14ac:dyDescent="0.25">
      <c r="A9" s="202" t="s">
        <v>8</v>
      </c>
      <c r="B9" s="203">
        <v>597923.90099999995</v>
      </c>
      <c r="C9" s="203">
        <v>641382.22900000005</v>
      </c>
      <c r="D9" s="203">
        <v>954572.03799999994</v>
      </c>
      <c r="E9" s="203">
        <v>1016742.029</v>
      </c>
      <c r="F9" s="204">
        <v>6.5128652972338594</v>
      </c>
      <c r="G9" s="20"/>
    </row>
    <row r="10" spans="1:27" ht="15.6" customHeight="1" x14ac:dyDescent="0.25">
      <c r="A10" s="202" t="s">
        <v>10</v>
      </c>
      <c r="B10" s="203">
        <v>420759.15</v>
      </c>
      <c r="C10" s="203">
        <v>310420.04300000001</v>
      </c>
      <c r="D10" s="203">
        <v>791445.02799999982</v>
      </c>
      <c r="E10" s="203">
        <v>693882.304</v>
      </c>
      <c r="F10" s="204">
        <v>-12.32716367509985</v>
      </c>
    </row>
    <row r="11" spans="1:27" ht="15.6" customHeight="1" x14ac:dyDescent="0.25">
      <c r="A11" s="202" t="s">
        <v>9</v>
      </c>
      <c r="B11" s="203">
        <v>8290996.9069999997</v>
      </c>
      <c r="C11" s="203">
        <v>7092230.5489999996</v>
      </c>
      <c r="D11" s="203">
        <v>16502431.956</v>
      </c>
      <c r="E11" s="203">
        <v>14086838.280999999</v>
      </c>
      <c r="F11" s="204">
        <v>-14.637804182078341</v>
      </c>
    </row>
    <row r="12" spans="1:27" ht="15.6" customHeight="1" x14ac:dyDescent="0.25">
      <c r="A12" s="202" t="s">
        <v>6</v>
      </c>
      <c r="B12" s="203">
        <v>417759.09700000001</v>
      </c>
      <c r="C12" s="203">
        <v>515444.93900000001</v>
      </c>
      <c r="D12" s="203">
        <v>897151.83700000006</v>
      </c>
      <c r="E12" s="203">
        <v>898337.37</v>
      </c>
      <c r="F12" s="204">
        <v>0.13214407540692721</v>
      </c>
    </row>
    <row r="13" spans="1:27" ht="15.6" customHeight="1" x14ac:dyDescent="0.25">
      <c r="A13" s="202" t="s">
        <v>175</v>
      </c>
      <c r="B13" s="203">
        <v>1269833.0789999999</v>
      </c>
      <c r="C13" s="203">
        <v>1229784.236</v>
      </c>
      <c r="D13" s="203">
        <v>2512374.1120000002</v>
      </c>
      <c r="E13" s="203">
        <v>2267996.5460000001</v>
      </c>
      <c r="F13" s="204">
        <v>-9.7269576546249397</v>
      </c>
    </row>
    <row r="14" spans="1:27" ht="15.6" customHeight="1" x14ac:dyDescent="0.25">
      <c r="A14" s="202" t="s">
        <v>148</v>
      </c>
      <c r="B14" s="203">
        <v>5309488.45</v>
      </c>
      <c r="C14" s="203">
        <v>5696254</v>
      </c>
      <c r="D14" s="203">
        <v>10110387.416999999</v>
      </c>
      <c r="E14" s="203">
        <v>11168585</v>
      </c>
      <c r="F14" s="204">
        <v>10.466439507755229</v>
      </c>
    </row>
    <row r="15" spans="1:27" ht="15.6" customHeight="1" x14ac:dyDescent="0.25">
      <c r="A15" s="202" t="s">
        <v>145</v>
      </c>
      <c r="B15" s="203">
        <v>2888532</v>
      </c>
      <c r="C15" s="203">
        <v>3060836</v>
      </c>
      <c r="D15" s="203">
        <v>5276981</v>
      </c>
      <c r="E15" s="203">
        <v>5225246</v>
      </c>
      <c r="F15" s="204">
        <v>-0.9803901132105608</v>
      </c>
    </row>
    <row r="16" spans="1:27" ht="15.6" customHeight="1" x14ac:dyDescent="0.5">
      <c r="A16" s="202" t="s">
        <v>144</v>
      </c>
      <c r="B16" s="203">
        <v>2412933.8879999998</v>
      </c>
      <c r="C16" s="203">
        <v>2905708.8429999999</v>
      </c>
      <c r="D16" s="203">
        <v>5565674.5389999999</v>
      </c>
      <c r="E16" s="203">
        <v>6066405.0800000001</v>
      </c>
      <c r="F16" s="204">
        <v>8.9967628809637148</v>
      </c>
      <c r="G16" s="15"/>
    </row>
    <row r="17" spans="1:7" ht="15.6" customHeight="1" x14ac:dyDescent="0.35">
      <c r="A17" s="202" t="s">
        <v>150</v>
      </c>
      <c r="B17" s="203">
        <v>1444885.9480000001</v>
      </c>
      <c r="C17" s="203">
        <v>1769908.2720000001</v>
      </c>
      <c r="D17" s="203">
        <v>2918122.7779999999</v>
      </c>
      <c r="E17" s="203">
        <v>3247790.9279999998</v>
      </c>
      <c r="F17" s="204">
        <v>11.29726797259524</v>
      </c>
      <c r="G17" s="16"/>
    </row>
    <row r="18" spans="1:7" ht="15.6" customHeight="1" x14ac:dyDescent="0.25">
      <c r="A18" s="202" t="s">
        <v>147</v>
      </c>
      <c r="B18" s="203">
        <v>188510</v>
      </c>
      <c r="C18" s="203">
        <v>134200</v>
      </c>
      <c r="D18" s="203">
        <v>344142</v>
      </c>
      <c r="E18" s="203">
        <v>288594</v>
      </c>
      <c r="F18" s="204">
        <v>-16.141011559181958</v>
      </c>
    </row>
    <row r="19" spans="1:7" ht="15.6" customHeight="1" x14ac:dyDescent="0.25">
      <c r="A19" s="202" t="s">
        <v>143</v>
      </c>
      <c r="B19" s="203">
        <v>448223.08399999997</v>
      </c>
      <c r="C19" s="203">
        <v>811238.47200000018</v>
      </c>
      <c r="D19" s="203">
        <v>855807.33499999996</v>
      </c>
      <c r="E19" s="203">
        <v>1308749.6229999999</v>
      </c>
      <c r="F19" s="204">
        <v>52.925730999956933</v>
      </c>
    </row>
    <row r="20" spans="1:7" ht="15.6" customHeight="1" x14ac:dyDescent="0.25">
      <c r="A20" s="202" t="s">
        <v>142</v>
      </c>
      <c r="B20" s="203">
        <v>1218890.0959999999</v>
      </c>
      <c r="C20" s="203">
        <v>1183882.1629999999</v>
      </c>
      <c r="D20" s="203">
        <v>2564913.7790000001</v>
      </c>
      <c r="E20" s="203">
        <v>2086961.618</v>
      </c>
      <c r="F20" s="204">
        <v>-18.634238893844699</v>
      </c>
    </row>
    <row r="21" spans="1:7" ht="15.6" customHeight="1" x14ac:dyDescent="0.25">
      <c r="A21" s="202" t="s">
        <v>149</v>
      </c>
      <c r="B21" s="203">
        <v>2282166.1690000002</v>
      </c>
      <c r="C21" s="203">
        <v>2560076.3429999999</v>
      </c>
      <c r="D21" s="203">
        <v>4873906.0470000003</v>
      </c>
      <c r="E21" s="203">
        <v>5080976.2570000002</v>
      </c>
      <c r="F21" s="204">
        <v>4.2485474279393713</v>
      </c>
    </row>
    <row r="22" spans="1:7" ht="15.6" customHeight="1" x14ac:dyDescent="0.25">
      <c r="A22" s="202" t="s">
        <v>146</v>
      </c>
      <c r="B22" s="203">
        <v>2274449.2629999998</v>
      </c>
      <c r="C22" s="203">
        <v>2980300.7280000001</v>
      </c>
      <c r="D22" s="203">
        <v>5400452.8530000001</v>
      </c>
      <c r="E22" s="203">
        <v>5649803.6050000004</v>
      </c>
      <c r="F22" s="204">
        <v>4.6172193108117483</v>
      </c>
    </row>
    <row r="23" spans="1:7" ht="15.6" customHeight="1" x14ac:dyDescent="0.25">
      <c r="A23" s="202" t="s">
        <v>165</v>
      </c>
      <c r="B23" s="203">
        <v>343094.38</v>
      </c>
      <c r="C23" s="203">
        <v>613658.50099999981</v>
      </c>
      <c r="D23" s="203">
        <v>745030.96900000004</v>
      </c>
      <c r="E23" s="203">
        <v>1139095.743</v>
      </c>
      <c r="F23" s="204">
        <v>52.892401845915742</v>
      </c>
    </row>
    <row r="24" spans="1:7" ht="15.6" customHeight="1" x14ac:dyDescent="0.25">
      <c r="A24" s="202" t="s">
        <v>141</v>
      </c>
      <c r="B24" s="203">
        <v>224321.60800000001</v>
      </c>
      <c r="C24" s="203">
        <v>134519.05900000001</v>
      </c>
      <c r="D24" s="203">
        <v>407216.76199999999</v>
      </c>
      <c r="E24" s="203">
        <v>300973.97899999999</v>
      </c>
      <c r="F24" s="204">
        <v>-26.089982759599661</v>
      </c>
    </row>
    <row r="25" spans="1:7" ht="15.6" customHeight="1" x14ac:dyDescent="0.25">
      <c r="A25" s="202" t="s">
        <v>140</v>
      </c>
      <c r="B25" s="203">
        <v>44024</v>
      </c>
      <c r="C25" s="203">
        <v>43404</v>
      </c>
      <c r="D25" s="203">
        <v>89126</v>
      </c>
      <c r="E25" s="203">
        <v>91775</v>
      </c>
      <c r="F25" s="204">
        <v>2.9721966653950611</v>
      </c>
    </row>
    <row r="26" spans="1:7" ht="15.6" customHeight="1" x14ac:dyDescent="0.25">
      <c r="A26" s="202" t="s">
        <v>152</v>
      </c>
      <c r="B26" s="203">
        <v>168141.94699999999</v>
      </c>
      <c r="C26" s="203">
        <v>160071.943</v>
      </c>
      <c r="D26" s="203">
        <v>378033.32199999999</v>
      </c>
      <c r="E26" s="203">
        <v>411673.05599999998</v>
      </c>
      <c r="F26" s="204">
        <v>8.8986160854888965</v>
      </c>
    </row>
    <row r="27" spans="1:7" ht="15.6" customHeight="1" x14ac:dyDescent="0.25">
      <c r="A27" s="202" t="s">
        <v>173</v>
      </c>
      <c r="B27" s="203">
        <v>333188.33600000001</v>
      </c>
      <c r="C27" s="203">
        <v>276056.26400000002</v>
      </c>
      <c r="D27" s="203">
        <v>543867.30900000001</v>
      </c>
      <c r="E27" s="203">
        <v>529784.92099999997</v>
      </c>
      <c r="F27" s="204">
        <v>-2.5893058411422341</v>
      </c>
    </row>
    <row r="28" spans="1:7" ht="15.6" customHeight="1" x14ac:dyDescent="0.25">
      <c r="A28" s="202" t="s">
        <v>177</v>
      </c>
      <c r="B28" s="203">
        <v>1271690.0419999999</v>
      </c>
      <c r="C28" s="203">
        <v>1239587.6710000001</v>
      </c>
      <c r="D28" s="203">
        <v>2535054.4049999998</v>
      </c>
      <c r="E28" s="203">
        <v>2374676.557</v>
      </c>
      <c r="F28" s="204">
        <v>-6.326406552998634</v>
      </c>
    </row>
    <row r="29" spans="1:7" ht="15.6" customHeight="1" x14ac:dyDescent="0.25">
      <c r="A29" s="202" t="s">
        <v>178</v>
      </c>
      <c r="B29" s="203">
        <v>586918.87400000019</v>
      </c>
      <c r="C29" s="203">
        <v>567968.12300000002</v>
      </c>
      <c r="D29" s="203">
        <v>1003799.31</v>
      </c>
      <c r="E29" s="203">
        <v>1115456.6359999999</v>
      </c>
      <c r="F29" s="204">
        <v>11.12347108507177</v>
      </c>
    </row>
    <row r="30" spans="1:7" ht="15.6" customHeight="1" x14ac:dyDescent="0.25">
      <c r="A30" s="202" t="s">
        <v>179</v>
      </c>
      <c r="B30" s="203">
        <v>414549</v>
      </c>
      <c r="C30" s="203">
        <v>287574</v>
      </c>
      <c r="D30" s="203">
        <v>715233</v>
      </c>
      <c r="E30" s="203">
        <v>632416</v>
      </c>
      <c r="F30" s="204">
        <v>-11.579023898505801</v>
      </c>
    </row>
    <row r="31" spans="1:7" ht="15.6" customHeight="1" x14ac:dyDescent="0.25">
      <c r="A31" s="202" t="s">
        <v>180</v>
      </c>
      <c r="B31" s="203">
        <v>2565359.4589999998</v>
      </c>
      <c r="C31" s="203">
        <v>2587827.4739999999</v>
      </c>
      <c r="D31" s="203">
        <v>4902530.233</v>
      </c>
      <c r="E31" s="203">
        <v>5062934.159</v>
      </c>
      <c r="F31" s="204">
        <v>3.2718600064979881</v>
      </c>
    </row>
    <row r="32" spans="1:7" ht="15.6" customHeight="1" x14ac:dyDescent="0.25">
      <c r="A32" s="202" t="s">
        <v>181</v>
      </c>
      <c r="B32" s="203">
        <v>6473022.3760000002</v>
      </c>
      <c r="C32" s="203">
        <v>5889366.8700000001</v>
      </c>
      <c r="D32" s="203">
        <v>12728854.057</v>
      </c>
      <c r="E32" s="203">
        <v>11673497.386</v>
      </c>
      <c r="F32" s="204">
        <v>-8.2910579874205297</v>
      </c>
    </row>
    <row r="33" spans="1:6" ht="15.6" customHeight="1" x14ac:dyDescent="0.25">
      <c r="A33" s="202" t="s">
        <v>182</v>
      </c>
      <c r="B33" s="203">
        <v>423283.20699999999</v>
      </c>
      <c r="C33" s="203">
        <v>453525.87900000002</v>
      </c>
      <c r="D33" s="203">
        <v>752557.96100000001</v>
      </c>
      <c r="E33" s="203">
        <v>769365.32700000005</v>
      </c>
      <c r="F33" s="204">
        <v>2.2333649859562139</v>
      </c>
    </row>
    <row r="34" spans="1:6" ht="15.6" customHeight="1" x14ac:dyDescent="0.25">
      <c r="A34" s="202" t="s">
        <v>183</v>
      </c>
      <c r="B34" s="203">
        <v>157154</v>
      </c>
      <c r="C34" s="203">
        <v>156959</v>
      </c>
      <c r="D34" s="203">
        <v>248359</v>
      </c>
      <c r="E34" s="203">
        <v>258709</v>
      </c>
      <c r="F34" s="204">
        <v>4.1673545150367062</v>
      </c>
    </row>
    <row r="35" spans="1:6" ht="15.6" customHeight="1" x14ac:dyDescent="0.25">
      <c r="A35" s="193" t="s">
        <v>153</v>
      </c>
      <c r="B35" s="192">
        <f>SUM(B7:B34)</f>
        <v>43905847.419</v>
      </c>
      <c r="C35" s="91">
        <f>SUM(C7:C34)</f>
        <v>44587162.345999986</v>
      </c>
      <c r="D35" s="90">
        <f>SUM(D7:D34)</f>
        <v>87045300.098999977</v>
      </c>
      <c r="E35" s="92">
        <f>SUM(E7:E34)</f>
        <v>85777905.975999996</v>
      </c>
      <c r="F35" s="191">
        <f>E35*100/D35-100</f>
        <v>-1.4560167195225091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8528F-1448-4998-BE27-A075216AD8A7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93" t="s">
        <v>156</v>
      </c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1216481</v>
      </c>
      <c r="C7" s="203">
        <v>1082728</v>
      </c>
      <c r="D7" s="203">
        <v>1993218</v>
      </c>
      <c r="E7" s="203">
        <v>1928219</v>
      </c>
      <c r="F7" s="204">
        <v>-3.2610080783938291</v>
      </c>
      <c r="G7" s="27"/>
    </row>
    <row r="8" spans="1:14" ht="15.6" customHeight="1" x14ac:dyDescent="0.25">
      <c r="A8" s="202" t="s">
        <v>11</v>
      </c>
      <c r="B8" s="203">
        <v>214626</v>
      </c>
      <c r="C8" s="203">
        <v>196006</v>
      </c>
      <c r="D8" s="203">
        <v>424292</v>
      </c>
      <c r="E8" s="203">
        <v>391223</v>
      </c>
      <c r="F8" s="204">
        <v>-7.793924938485759</v>
      </c>
      <c r="G8" s="20"/>
    </row>
    <row r="9" spans="1:14" ht="15.6" customHeight="1" x14ac:dyDescent="0.25">
      <c r="A9" s="202" t="s">
        <v>8</v>
      </c>
      <c r="B9" s="203">
        <v>593172</v>
      </c>
      <c r="C9" s="203">
        <v>635849</v>
      </c>
      <c r="D9" s="203">
        <v>943695</v>
      </c>
      <c r="E9" s="203">
        <v>1006303</v>
      </c>
      <c r="F9" s="204">
        <v>6.6343469023360342</v>
      </c>
      <c r="G9" s="20"/>
    </row>
    <row r="10" spans="1:14" ht="15.6" customHeight="1" x14ac:dyDescent="0.25">
      <c r="A10" s="202" t="s">
        <v>10</v>
      </c>
      <c r="B10" s="203">
        <v>402526</v>
      </c>
      <c r="C10" s="203">
        <v>307458</v>
      </c>
      <c r="D10" s="203">
        <v>768935</v>
      </c>
      <c r="E10" s="203">
        <v>687142</v>
      </c>
      <c r="F10" s="204">
        <v>-10.637179995708349</v>
      </c>
    </row>
    <row r="11" spans="1:14" ht="15.6" customHeight="1" x14ac:dyDescent="0.25">
      <c r="A11" s="202" t="s">
        <v>9</v>
      </c>
      <c r="B11" s="203">
        <v>7713741</v>
      </c>
      <c r="C11" s="203">
        <v>6669082</v>
      </c>
      <c r="D11" s="203">
        <v>15360604</v>
      </c>
      <c r="E11" s="203">
        <v>13133876</v>
      </c>
      <c r="F11" s="204">
        <v>-14.496357044293299</v>
      </c>
    </row>
    <row r="12" spans="1:14" ht="15.6" customHeight="1" x14ac:dyDescent="0.25">
      <c r="A12" s="202" t="s">
        <v>6</v>
      </c>
      <c r="B12" s="203">
        <v>411048</v>
      </c>
      <c r="C12" s="203">
        <v>507323</v>
      </c>
      <c r="D12" s="203">
        <v>880841</v>
      </c>
      <c r="E12" s="203">
        <v>879422</v>
      </c>
      <c r="F12" s="204">
        <v>-0.1610960434403097</v>
      </c>
    </row>
    <row r="13" spans="1:14" ht="15.6" customHeight="1" x14ac:dyDescent="0.25">
      <c r="A13" s="202" t="s">
        <v>175</v>
      </c>
      <c r="B13" s="203">
        <v>1263012</v>
      </c>
      <c r="C13" s="203">
        <v>1226969</v>
      </c>
      <c r="D13" s="203">
        <v>2497635</v>
      </c>
      <c r="E13" s="203">
        <v>2261043</v>
      </c>
      <c r="F13" s="204">
        <v>-9.4726411184981032</v>
      </c>
    </row>
    <row r="14" spans="1:14" ht="15.6" customHeight="1" x14ac:dyDescent="0.25">
      <c r="A14" s="202" t="s">
        <v>148</v>
      </c>
      <c r="B14" s="203">
        <v>5186798</v>
      </c>
      <c r="C14" s="203">
        <v>5590950</v>
      </c>
      <c r="D14" s="203">
        <v>9876754</v>
      </c>
      <c r="E14" s="203">
        <v>10949531</v>
      </c>
      <c r="F14" s="204">
        <v>10.86163531054838</v>
      </c>
    </row>
    <row r="15" spans="1:14" ht="15.6" customHeight="1" x14ac:dyDescent="0.25">
      <c r="A15" s="202" t="s">
        <v>145</v>
      </c>
      <c r="B15" s="203">
        <v>2886678</v>
      </c>
      <c r="C15" s="203">
        <v>3059331</v>
      </c>
      <c r="D15" s="203">
        <v>5273478</v>
      </c>
      <c r="E15" s="203">
        <v>5222103</v>
      </c>
      <c r="F15" s="204">
        <v>-0.97421474025301791</v>
      </c>
    </row>
    <row r="16" spans="1:14" ht="15.6" customHeight="1" x14ac:dyDescent="0.5">
      <c r="A16" s="202" t="s">
        <v>144</v>
      </c>
      <c r="B16" s="203">
        <v>2392393</v>
      </c>
      <c r="C16" s="203">
        <v>2882188</v>
      </c>
      <c r="D16" s="203">
        <v>5524988</v>
      </c>
      <c r="E16" s="203">
        <v>6020288</v>
      </c>
      <c r="F16" s="204">
        <v>8.9647253532496336</v>
      </c>
      <c r="G16" s="15"/>
    </row>
    <row r="17" spans="1:7" ht="15.6" customHeight="1" x14ac:dyDescent="0.35">
      <c r="A17" s="202" t="s">
        <v>150</v>
      </c>
      <c r="B17" s="203">
        <v>1443035</v>
      </c>
      <c r="C17" s="203">
        <v>1766403</v>
      </c>
      <c r="D17" s="203">
        <v>2915140</v>
      </c>
      <c r="E17" s="203">
        <v>3242312</v>
      </c>
      <c r="F17" s="204">
        <v>11.223200257963599</v>
      </c>
      <c r="G17" s="16"/>
    </row>
    <row r="18" spans="1:7" ht="15.6" customHeight="1" x14ac:dyDescent="0.25">
      <c r="A18" s="202" t="s">
        <v>147</v>
      </c>
      <c r="B18" s="203">
        <v>126335</v>
      </c>
      <c r="C18" s="203">
        <v>91457</v>
      </c>
      <c r="D18" s="203">
        <v>222640</v>
      </c>
      <c r="E18" s="203">
        <v>194448</v>
      </c>
      <c r="F18" s="204">
        <v>-12.662594322673369</v>
      </c>
    </row>
    <row r="19" spans="1:7" ht="15.6" customHeight="1" x14ac:dyDescent="0.25">
      <c r="A19" s="202" t="s">
        <v>143</v>
      </c>
      <c r="B19" s="203">
        <v>447144</v>
      </c>
      <c r="C19" s="203">
        <v>810421</v>
      </c>
      <c r="D19" s="203">
        <v>854212</v>
      </c>
      <c r="E19" s="203">
        <v>1306760</v>
      </c>
      <c r="F19" s="204">
        <v>52.978417535693723</v>
      </c>
    </row>
    <row r="20" spans="1:7" ht="15.6" customHeight="1" x14ac:dyDescent="0.25">
      <c r="A20" s="202" t="s">
        <v>142</v>
      </c>
      <c r="B20" s="203">
        <v>1218833</v>
      </c>
      <c r="C20" s="203">
        <v>1183721</v>
      </c>
      <c r="D20" s="203">
        <v>2557915</v>
      </c>
      <c r="E20" s="203">
        <v>2086750</v>
      </c>
      <c r="F20" s="204">
        <v>-18.419884945355889</v>
      </c>
    </row>
    <row r="21" spans="1:7" ht="15.6" customHeight="1" x14ac:dyDescent="0.25">
      <c r="A21" s="202" t="s">
        <v>149</v>
      </c>
      <c r="B21" s="203">
        <v>2244014</v>
      </c>
      <c r="C21" s="203">
        <v>2548400</v>
      </c>
      <c r="D21" s="203">
        <v>4798333</v>
      </c>
      <c r="E21" s="203">
        <v>4985019</v>
      </c>
      <c r="F21" s="204">
        <v>3.8906428545080161</v>
      </c>
    </row>
    <row r="22" spans="1:7" ht="15.6" customHeight="1" x14ac:dyDescent="0.25">
      <c r="A22" s="202" t="s">
        <v>146</v>
      </c>
      <c r="B22" s="203">
        <v>2044203</v>
      </c>
      <c r="C22" s="203">
        <v>2717628</v>
      </c>
      <c r="D22" s="203">
        <v>4940383</v>
      </c>
      <c r="E22" s="203">
        <v>5147073</v>
      </c>
      <c r="F22" s="204">
        <v>4.1836837346416189</v>
      </c>
    </row>
    <row r="23" spans="1:7" ht="15.6" customHeight="1" x14ac:dyDescent="0.25">
      <c r="A23" s="202" t="s">
        <v>165</v>
      </c>
      <c r="B23" s="203">
        <v>341554</v>
      </c>
      <c r="C23" s="203">
        <v>601570</v>
      </c>
      <c r="D23" s="203">
        <v>740060</v>
      </c>
      <c r="E23" s="203">
        <v>1112870</v>
      </c>
      <c r="F23" s="204">
        <v>50.375645217955309</v>
      </c>
    </row>
    <row r="24" spans="1:7" ht="15.6" customHeight="1" x14ac:dyDescent="0.25">
      <c r="A24" s="202" t="s">
        <v>141</v>
      </c>
      <c r="B24" s="203">
        <v>222319</v>
      </c>
      <c r="C24" s="203">
        <v>133266</v>
      </c>
      <c r="D24" s="203">
        <v>401596</v>
      </c>
      <c r="E24" s="203">
        <v>297299</v>
      </c>
      <c r="F24" s="204">
        <v>-25.970627197482049</v>
      </c>
    </row>
    <row r="25" spans="1:7" ht="15.6" customHeight="1" x14ac:dyDescent="0.25">
      <c r="A25" s="202" t="s">
        <v>140</v>
      </c>
      <c r="B25" s="203">
        <v>44016</v>
      </c>
      <c r="C25" s="203">
        <v>42327</v>
      </c>
      <c r="D25" s="203">
        <v>88288</v>
      </c>
      <c r="E25" s="203">
        <v>90668</v>
      </c>
      <c r="F25" s="204">
        <v>2.6957230880753831</v>
      </c>
    </row>
    <row r="26" spans="1:7" ht="15.6" customHeight="1" x14ac:dyDescent="0.25">
      <c r="A26" s="202" t="s">
        <v>152</v>
      </c>
      <c r="B26" s="203">
        <v>166828</v>
      </c>
      <c r="C26" s="203">
        <v>158810</v>
      </c>
      <c r="D26" s="203">
        <v>374530</v>
      </c>
      <c r="E26" s="203">
        <v>408888</v>
      </c>
      <c r="F26" s="204">
        <v>9.1736309507916616</v>
      </c>
    </row>
    <row r="27" spans="1:7" ht="15.6" customHeight="1" x14ac:dyDescent="0.25">
      <c r="A27" s="202" t="s">
        <v>173</v>
      </c>
      <c r="B27" s="203">
        <v>330016</v>
      </c>
      <c r="C27" s="203">
        <v>272512</v>
      </c>
      <c r="D27" s="203">
        <v>536572</v>
      </c>
      <c r="E27" s="203">
        <v>522275</v>
      </c>
      <c r="F27" s="204">
        <v>-2.664507279544964</v>
      </c>
    </row>
    <row r="28" spans="1:7" ht="15.6" customHeight="1" x14ac:dyDescent="0.25">
      <c r="A28" s="202" t="s">
        <v>177</v>
      </c>
      <c r="B28" s="203">
        <v>1206194</v>
      </c>
      <c r="C28" s="203">
        <v>1146793</v>
      </c>
      <c r="D28" s="203">
        <v>2403339</v>
      </c>
      <c r="E28" s="203">
        <v>2168813</v>
      </c>
      <c r="F28" s="204">
        <v>-9.7583403756190847</v>
      </c>
    </row>
    <row r="29" spans="1:7" ht="15.6" customHeight="1" x14ac:dyDescent="0.25">
      <c r="A29" s="202" t="s">
        <v>178</v>
      </c>
      <c r="B29" s="203">
        <v>582872</v>
      </c>
      <c r="C29" s="203">
        <v>563508</v>
      </c>
      <c r="D29" s="203">
        <v>995385</v>
      </c>
      <c r="E29" s="203">
        <v>1107443</v>
      </c>
      <c r="F29" s="204">
        <v>11.257754537189131</v>
      </c>
    </row>
    <row r="30" spans="1:7" ht="15.6" customHeight="1" x14ac:dyDescent="0.25">
      <c r="A30" s="202" t="s">
        <v>179</v>
      </c>
      <c r="B30" s="203">
        <v>411814</v>
      </c>
      <c r="C30" s="203">
        <v>287574</v>
      </c>
      <c r="D30" s="203">
        <v>710718</v>
      </c>
      <c r="E30" s="203">
        <v>624772</v>
      </c>
      <c r="F30" s="204">
        <v>-12.09284132384434</v>
      </c>
    </row>
    <row r="31" spans="1:7" ht="15.6" customHeight="1" x14ac:dyDescent="0.25">
      <c r="A31" s="202" t="s">
        <v>180</v>
      </c>
      <c r="B31" s="203">
        <v>2489620</v>
      </c>
      <c r="C31" s="203">
        <v>2575654</v>
      </c>
      <c r="D31" s="203">
        <v>4816768</v>
      </c>
      <c r="E31" s="203">
        <v>5036851</v>
      </c>
      <c r="F31" s="204">
        <v>4.5691011068002467</v>
      </c>
    </row>
    <row r="32" spans="1:7" ht="15.6" customHeight="1" x14ac:dyDescent="0.25">
      <c r="A32" s="202" t="s">
        <v>181</v>
      </c>
      <c r="B32" s="203">
        <v>6433072</v>
      </c>
      <c r="C32" s="203">
        <v>5838352</v>
      </c>
      <c r="D32" s="203">
        <v>12646955</v>
      </c>
      <c r="E32" s="203">
        <v>11573855</v>
      </c>
      <c r="F32" s="204">
        <v>-8.4850464004971968</v>
      </c>
    </row>
    <row r="33" spans="1:6" ht="15.6" customHeight="1" x14ac:dyDescent="0.25">
      <c r="A33" s="202" t="s">
        <v>182</v>
      </c>
      <c r="B33" s="203">
        <v>414132</v>
      </c>
      <c r="C33" s="203">
        <v>446466</v>
      </c>
      <c r="D33" s="203">
        <v>733407</v>
      </c>
      <c r="E33" s="203">
        <v>751154</v>
      </c>
      <c r="F33" s="204">
        <v>2.4198023743978472</v>
      </c>
    </row>
    <row r="34" spans="1:6" ht="15.6" customHeight="1" x14ac:dyDescent="0.25">
      <c r="A34" s="202" t="s">
        <v>183</v>
      </c>
      <c r="B34" s="203">
        <v>156356</v>
      </c>
      <c r="C34" s="203">
        <v>155756</v>
      </c>
      <c r="D34" s="203">
        <v>247151</v>
      </c>
      <c r="E34" s="203">
        <v>256843</v>
      </c>
      <c r="F34" s="204">
        <v>3.921489291971298</v>
      </c>
    </row>
    <row r="35" spans="1:6" ht="15.6" customHeight="1" x14ac:dyDescent="0.25">
      <c r="A35" s="170" t="s">
        <v>153</v>
      </c>
      <c r="B35" s="192">
        <f>SUM(B7:B34)</f>
        <v>42602832</v>
      </c>
      <c r="C35" s="192">
        <f>SUM(C7:C34)</f>
        <v>43498502</v>
      </c>
      <c r="D35" s="90">
        <f>SUM(D7:D34)</f>
        <v>84527832</v>
      </c>
      <c r="E35" s="92">
        <f>SUM(E7:E34)</f>
        <v>83393243</v>
      </c>
      <c r="F35" s="154">
        <f>E35*100/D35-100</f>
        <v>-1.3422667696008119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F0A30-AC70-4262-A5BA-72BB5FAC1604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1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814788</v>
      </c>
      <c r="C7" s="203">
        <v>781992</v>
      </c>
      <c r="D7" s="203">
        <v>1318719</v>
      </c>
      <c r="E7" s="203">
        <v>1296218</v>
      </c>
      <c r="F7" s="204">
        <v>-1.706277076465867</v>
      </c>
      <c r="G7" s="51"/>
    </row>
    <row r="8" spans="1:14" ht="15.6" customHeight="1" x14ac:dyDescent="0.25">
      <c r="A8" s="202" t="s">
        <v>11</v>
      </c>
      <c r="B8" s="203">
        <v>2500</v>
      </c>
      <c r="C8" s="203">
        <v>3980</v>
      </c>
      <c r="D8" s="203">
        <v>6531</v>
      </c>
      <c r="E8" s="203">
        <v>12205</v>
      </c>
      <c r="F8" s="204">
        <v>86.877966620731883</v>
      </c>
      <c r="G8" s="20"/>
    </row>
    <row r="9" spans="1:14" ht="15.6" customHeight="1" x14ac:dyDescent="0.25">
      <c r="A9" s="202" t="s">
        <v>8</v>
      </c>
      <c r="B9" s="203">
        <v>13091</v>
      </c>
      <c r="C9" s="203">
        <v>26304</v>
      </c>
      <c r="D9" s="203">
        <v>13091</v>
      </c>
      <c r="E9" s="203">
        <v>32904</v>
      </c>
      <c r="F9" s="204">
        <v>151.34825452601021</v>
      </c>
      <c r="G9" s="20"/>
    </row>
    <row r="10" spans="1:14" ht="15.6" customHeight="1" x14ac:dyDescent="0.25">
      <c r="A10" s="202" t="s">
        <v>10</v>
      </c>
      <c r="B10" s="203">
        <v>62941</v>
      </c>
      <c r="C10" s="203">
        <v>54962</v>
      </c>
      <c r="D10" s="203">
        <v>95121</v>
      </c>
      <c r="E10" s="203">
        <v>98383</v>
      </c>
      <c r="F10" s="204">
        <v>3.4293163444454962</v>
      </c>
    </row>
    <row r="11" spans="1:14" ht="15.6" customHeight="1" x14ac:dyDescent="0.25">
      <c r="A11" s="202" t="s">
        <v>9</v>
      </c>
      <c r="B11" s="203">
        <v>2504296</v>
      </c>
      <c r="C11" s="203">
        <v>1776116</v>
      </c>
      <c r="D11" s="203">
        <v>4712583</v>
      </c>
      <c r="E11" s="203">
        <v>3570733</v>
      </c>
      <c r="F11" s="204">
        <v>-24.229811973603429</v>
      </c>
    </row>
    <row r="12" spans="1:14" ht="15.6" customHeight="1" x14ac:dyDescent="0.25">
      <c r="A12" s="202" t="s">
        <v>6</v>
      </c>
      <c r="B12" s="203">
        <v>76810</v>
      </c>
      <c r="C12" s="203">
        <v>102870</v>
      </c>
      <c r="D12" s="203">
        <v>109656</v>
      </c>
      <c r="E12" s="203">
        <v>160081</v>
      </c>
      <c r="F12" s="204">
        <v>45.984715838622613</v>
      </c>
    </row>
    <row r="13" spans="1:14" ht="15.6" customHeight="1" x14ac:dyDescent="0.25">
      <c r="A13" s="202" t="s">
        <v>175</v>
      </c>
      <c r="B13" s="203">
        <v>68603</v>
      </c>
      <c r="C13" s="203">
        <v>87676</v>
      </c>
      <c r="D13" s="203">
        <v>210839</v>
      </c>
      <c r="E13" s="203">
        <v>126117</v>
      </c>
      <c r="F13" s="204">
        <v>-40.183267801497827</v>
      </c>
    </row>
    <row r="14" spans="1:14" ht="15.6" customHeight="1" x14ac:dyDescent="0.25">
      <c r="A14" s="202" t="s">
        <v>148</v>
      </c>
      <c r="B14" s="203">
        <v>1070923</v>
      </c>
      <c r="C14" s="203">
        <v>1196959</v>
      </c>
      <c r="D14" s="203">
        <v>1782214</v>
      </c>
      <c r="E14" s="203">
        <v>2535954</v>
      </c>
      <c r="F14" s="204">
        <v>42.292339752689628</v>
      </c>
    </row>
    <row r="15" spans="1:14" ht="15.6" customHeight="1" x14ac:dyDescent="0.25">
      <c r="A15" s="202" t="s">
        <v>145</v>
      </c>
      <c r="B15" s="203">
        <v>1873613</v>
      </c>
      <c r="C15" s="203">
        <v>1962558</v>
      </c>
      <c r="D15" s="203">
        <v>3353757</v>
      </c>
      <c r="E15" s="203">
        <v>3299145</v>
      </c>
      <c r="F15" s="204">
        <v>-1.628382736137411</v>
      </c>
    </row>
    <row r="16" spans="1:14" ht="15.6" customHeight="1" x14ac:dyDescent="0.5">
      <c r="A16" s="202" t="s">
        <v>144</v>
      </c>
      <c r="B16" s="203">
        <v>1762473</v>
      </c>
      <c r="C16" s="203">
        <v>2386079</v>
      </c>
      <c r="D16" s="203">
        <v>4250373</v>
      </c>
      <c r="E16" s="203">
        <v>4537800</v>
      </c>
      <c r="F16" s="204">
        <v>6.7623947357090799</v>
      </c>
      <c r="G16" s="15"/>
    </row>
    <row r="17" spans="1:7" ht="15.6" customHeight="1" x14ac:dyDescent="0.35">
      <c r="A17" s="202" t="s">
        <v>150</v>
      </c>
      <c r="B17" s="203">
        <v>693748</v>
      </c>
      <c r="C17" s="203">
        <v>838677</v>
      </c>
      <c r="D17" s="203">
        <v>1523125</v>
      </c>
      <c r="E17" s="203">
        <v>1660075</v>
      </c>
      <c r="F17" s="204">
        <v>8.9913828477636457</v>
      </c>
      <c r="G17" s="16"/>
    </row>
    <row r="18" spans="1:7" ht="15.6" customHeight="1" x14ac:dyDescent="0.25">
      <c r="A18" s="202" t="s">
        <v>147</v>
      </c>
      <c r="B18" s="203">
        <v>78780</v>
      </c>
      <c r="C18" s="203">
        <v>43096</v>
      </c>
      <c r="D18" s="203">
        <v>122547</v>
      </c>
      <c r="E18" s="203">
        <v>103736</v>
      </c>
      <c r="F18" s="204">
        <v>-15.3500289684774</v>
      </c>
    </row>
    <row r="19" spans="1:7" ht="15.6" customHeight="1" x14ac:dyDescent="0.25">
      <c r="A19" s="202" t="s">
        <v>143</v>
      </c>
      <c r="B19" s="203">
        <v>96858</v>
      </c>
      <c r="C19" s="203">
        <v>356681</v>
      </c>
      <c r="D19" s="203">
        <v>287024</v>
      </c>
      <c r="E19" s="203">
        <v>592726</v>
      </c>
      <c r="F19" s="204">
        <v>106.5074697586265</v>
      </c>
    </row>
    <row r="20" spans="1:7" ht="15.6" customHeight="1" x14ac:dyDescent="0.25">
      <c r="A20" s="202" t="s">
        <v>142</v>
      </c>
      <c r="B20" s="203">
        <v>121623</v>
      </c>
      <c r="C20" s="203">
        <v>86335</v>
      </c>
      <c r="D20" s="203">
        <v>243910</v>
      </c>
      <c r="E20" s="203">
        <v>249791</v>
      </c>
      <c r="F20" s="204">
        <v>2.4111352548071072</v>
      </c>
    </row>
    <row r="21" spans="1:7" ht="15.6" customHeight="1" x14ac:dyDescent="0.25">
      <c r="A21" s="202" t="s">
        <v>149</v>
      </c>
      <c r="B21" s="203">
        <v>1806381</v>
      </c>
      <c r="C21" s="203">
        <v>2015890</v>
      </c>
      <c r="D21" s="203">
        <v>3656368</v>
      </c>
      <c r="E21" s="203">
        <v>3966744</v>
      </c>
      <c r="F21" s="204">
        <v>8.4886422810833011</v>
      </c>
    </row>
    <row r="22" spans="1:7" ht="15.6" customHeight="1" x14ac:dyDescent="0.25">
      <c r="A22" s="202" t="s">
        <v>146</v>
      </c>
      <c r="B22" s="203">
        <v>580651</v>
      </c>
      <c r="C22" s="203">
        <v>938257</v>
      </c>
      <c r="D22" s="203">
        <v>1497715</v>
      </c>
      <c r="E22" s="203">
        <v>1744556</v>
      </c>
      <c r="F22" s="204">
        <v>16.48117298684997</v>
      </c>
    </row>
    <row r="23" spans="1:7" ht="15.6" customHeight="1" x14ac:dyDescent="0.25">
      <c r="A23" s="202" t="s">
        <v>165</v>
      </c>
      <c r="B23" s="203">
        <v>1506</v>
      </c>
      <c r="C23" s="203">
        <v>13455</v>
      </c>
      <c r="D23" s="203">
        <v>19170</v>
      </c>
      <c r="E23" s="203">
        <v>23866</v>
      </c>
      <c r="F23" s="204">
        <v>24.49660928534168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6233</v>
      </c>
      <c r="C25" s="203">
        <v>5315</v>
      </c>
      <c r="D25" s="203">
        <v>10811</v>
      </c>
      <c r="E25" s="203">
        <v>13023</v>
      </c>
      <c r="F25" s="204">
        <v>20.46064193876607</v>
      </c>
    </row>
    <row r="26" spans="1:7" ht="15.6" customHeight="1" x14ac:dyDescent="0.25">
      <c r="A26" s="202" t="s">
        <v>152</v>
      </c>
      <c r="B26" s="203">
        <v>63670</v>
      </c>
      <c r="C26" s="203">
        <v>55531</v>
      </c>
      <c r="D26" s="203">
        <v>175361</v>
      </c>
      <c r="E26" s="203">
        <v>241139</v>
      </c>
      <c r="F26" s="204">
        <v>37.510050695422592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340916</v>
      </c>
      <c r="C28" s="203">
        <v>353161</v>
      </c>
      <c r="D28" s="203">
        <v>748004</v>
      </c>
      <c r="E28" s="203">
        <v>665884</v>
      </c>
      <c r="F28" s="204">
        <v>-10.978550916840019</v>
      </c>
    </row>
    <row r="29" spans="1:7" ht="15.6" customHeight="1" x14ac:dyDescent="0.25">
      <c r="A29" s="202" t="s">
        <v>178</v>
      </c>
      <c r="B29" s="203">
        <v>15566</v>
      </c>
      <c r="C29" s="203">
        <v>6591</v>
      </c>
      <c r="D29" s="203">
        <v>39236</v>
      </c>
      <c r="E29" s="203">
        <v>23703</v>
      </c>
      <c r="F29" s="204">
        <v>-39.588643082883067</v>
      </c>
    </row>
    <row r="30" spans="1:7" ht="15.6" customHeight="1" x14ac:dyDescent="0.25">
      <c r="A30" s="202" t="s">
        <v>179</v>
      </c>
      <c r="B30" s="203">
        <v>42049</v>
      </c>
      <c r="C30" s="203">
        <v>60359</v>
      </c>
      <c r="D30" s="203">
        <v>62719</v>
      </c>
      <c r="E30" s="203">
        <v>103129</v>
      </c>
      <c r="F30" s="204">
        <v>64.43023645147403</v>
      </c>
    </row>
    <row r="31" spans="1:7" ht="15.6" customHeight="1" x14ac:dyDescent="0.25">
      <c r="A31" s="202" t="s">
        <v>180</v>
      </c>
      <c r="B31" s="203">
        <v>1468654</v>
      </c>
      <c r="C31" s="203">
        <v>1711372</v>
      </c>
      <c r="D31" s="203">
        <v>3082595</v>
      </c>
      <c r="E31" s="203">
        <v>3063634</v>
      </c>
      <c r="F31" s="204">
        <v>-0.61509864253980595</v>
      </c>
    </row>
    <row r="32" spans="1:7" ht="15.6" customHeight="1" x14ac:dyDescent="0.25">
      <c r="A32" s="202" t="s">
        <v>181</v>
      </c>
      <c r="B32" s="203">
        <v>214510</v>
      </c>
      <c r="C32" s="203">
        <v>308145</v>
      </c>
      <c r="D32" s="203">
        <v>555798</v>
      </c>
      <c r="E32" s="203">
        <v>708232</v>
      </c>
      <c r="F32" s="204">
        <v>27.426151227604279</v>
      </c>
    </row>
    <row r="33" spans="1:6" ht="15.6" customHeight="1" x14ac:dyDescent="0.25">
      <c r="A33" s="202" t="s">
        <v>182</v>
      </c>
      <c r="B33" s="203">
        <v>2986</v>
      </c>
      <c r="C33" s="203">
        <v>5902</v>
      </c>
      <c r="D33" s="203">
        <v>2986</v>
      </c>
      <c r="E33" s="203">
        <v>5902</v>
      </c>
      <c r="F33" s="204">
        <v>97.65572672471535</v>
      </c>
    </row>
    <row r="34" spans="1:6" ht="15.6" customHeight="1" x14ac:dyDescent="0.25">
      <c r="A34" s="202" t="s">
        <v>183</v>
      </c>
      <c r="B34" s="203">
        <v>44561</v>
      </c>
      <c r="C34" s="203">
        <v>26041</v>
      </c>
      <c r="D34" s="203">
        <v>53838</v>
      </c>
      <c r="E34" s="203">
        <v>50321</v>
      </c>
      <c r="F34" s="204">
        <v>-6.5325606448976572</v>
      </c>
    </row>
    <row r="35" spans="1:6" ht="15.6" customHeight="1" x14ac:dyDescent="0.25">
      <c r="A35" s="170" t="s">
        <v>153</v>
      </c>
      <c r="B35" s="90">
        <f>SUM(B7:B34)</f>
        <v>13828730</v>
      </c>
      <c r="C35" s="91">
        <f>SUM(C7:C34)</f>
        <v>15204304</v>
      </c>
      <c r="D35" s="90">
        <f>SUM(D7:D34)</f>
        <v>27934091</v>
      </c>
      <c r="E35" s="92">
        <f>SUM(E7:E34)</f>
        <v>28886001</v>
      </c>
      <c r="F35" s="154">
        <f>E35*100/D35-100</f>
        <v>3.4076999319576942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20E53-8CFD-4B17-86DE-121122A93F14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381070</v>
      </c>
      <c r="C7" s="203">
        <v>262164</v>
      </c>
      <c r="D7" s="203">
        <v>638983</v>
      </c>
      <c r="E7" s="203">
        <v>554755</v>
      </c>
      <c r="F7" s="204">
        <v>-13.181571340708601</v>
      </c>
      <c r="G7" s="51"/>
    </row>
    <row r="8" spans="1:14" ht="15.6" customHeight="1" x14ac:dyDescent="0.25">
      <c r="A8" s="202" t="s">
        <v>11</v>
      </c>
      <c r="B8" s="203">
        <v>90689</v>
      </c>
      <c r="C8" s="203">
        <v>67188</v>
      </c>
      <c r="D8" s="203">
        <v>185574</v>
      </c>
      <c r="E8" s="203">
        <v>156577</v>
      </c>
      <c r="F8" s="204">
        <v>-15.62557254787848</v>
      </c>
      <c r="G8" s="20"/>
    </row>
    <row r="9" spans="1:14" ht="15.6" customHeight="1" x14ac:dyDescent="0.25">
      <c r="A9" s="202" t="s">
        <v>8</v>
      </c>
      <c r="B9" s="203">
        <v>452539</v>
      </c>
      <c r="C9" s="203">
        <v>459573</v>
      </c>
      <c r="D9" s="203">
        <v>658543</v>
      </c>
      <c r="E9" s="203">
        <v>722712</v>
      </c>
      <c r="F9" s="204">
        <v>9.7440865668604744</v>
      </c>
      <c r="G9" s="20"/>
    </row>
    <row r="10" spans="1:14" ht="15.6" customHeight="1" x14ac:dyDescent="0.25">
      <c r="A10" s="202" t="s">
        <v>10</v>
      </c>
      <c r="B10" s="203">
        <v>216419</v>
      </c>
      <c r="C10" s="203">
        <v>179773</v>
      </c>
      <c r="D10" s="203">
        <v>448268</v>
      </c>
      <c r="E10" s="203">
        <v>387387</v>
      </c>
      <c r="F10" s="204">
        <v>-13.581384350433231</v>
      </c>
    </row>
    <row r="11" spans="1:14" ht="15.6" customHeight="1" x14ac:dyDescent="0.25">
      <c r="A11" s="202" t="s">
        <v>9</v>
      </c>
      <c r="B11" s="203">
        <v>54035</v>
      </c>
      <c r="C11" s="203">
        <v>22901</v>
      </c>
      <c r="D11" s="203">
        <v>70179</v>
      </c>
      <c r="E11" s="203">
        <v>34988</v>
      </c>
      <c r="F11" s="204">
        <v>-50.144630160019382</v>
      </c>
    </row>
    <row r="12" spans="1:14" ht="15.6" customHeight="1" x14ac:dyDescent="0.25">
      <c r="A12" s="202" t="s">
        <v>6</v>
      </c>
      <c r="B12" s="203">
        <v>133097</v>
      </c>
      <c r="C12" s="203">
        <v>202217</v>
      </c>
      <c r="D12" s="203">
        <v>366690</v>
      </c>
      <c r="E12" s="203">
        <v>335130</v>
      </c>
      <c r="F12" s="204">
        <v>-8.606725026589217</v>
      </c>
    </row>
    <row r="13" spans="1:14" ht="15.6" customHeight="1" x14ac:dyDescent="0.25">
      <c r="A13" s="202" t="s">
        <v>175</v>
      </c>
      <c r="B13" s="203">
        <v>28273</v>
      </c>
      <c r="C13" s="203">
        <v>25391</v>
      </c>
      <c r="D13" s="203">
        <v>56732</v>
      </c>
      <c r="E13" s="203">
        <v>45413</v>
      </c>
      <c r="F13" s="204">
        <v>-19.951702742720158</v>
      </c>
    </row>
    <row r="14" spans="1:14" ht="15.6" customHeight="1" x14ac:dyDescent="0.25">
      <c r="A14" s="202" t="s">
        <v>148</v>
      </c>
      <c r="B14" s="203">
        <v>198952</v>
      </c>
      <c r="C14" s="203">
        <v>321474</v>
      </c>
      <c r="D14" s="203">
        <v>510110</v>
      </c>
      <c r="E14" s="203">
        <v>597677</v>
      </c>
      <c r="F14" s="204">
        <v>17.166297465252601</v>
      </c>
    </row>
    <row r="15" spans="1:14" ht="15.6" customHeight="1" x14ac:dyDescent="0.25">
      <c r="A15" s="202" t="s">
        <v>145</v>
      </c>
      <c r="B15" s="203">
        <v>296676</v>
      </c>
      <c r="C15" s="203">
        <v>381562</v>
      </c>
      <c r="D15" s="203">
        <v>617707</v>
      </c>
      <c r="E15" s="203">
        <v>701158</v>
      </c>
      <c r="F15" s="204">
        <v>13.50980319148076</v>
      </c>
    </row>
    <row r="16" spans="1:14" ht="15.6" customHeight="1" x14ac:dyDescent="0.5">
      <c r="A16" s="202" t="s">
        <v>144</v>
      </c>
      <c r="B16" s="203">
        <v>560503</v>
      </c>
      <c r="C16" s="203">
        <v>439625</v>
      </c>
      <c r="D16" s="203">
        <v>1123469</v>
      </c>
      <c r="E16" s="203">
        <v>1380950</v>
      </c>
      <c r="F16" s="204">
        <v>22.918389381460461</v>
      </c>
      <c r="G16" s="15"/>
    </row>
    <row r="17" spans="1:7" ht="15.6" customHeight="1" x14ac:dyDescent="0.35">
      <c r="A17" s="202" t="s">
        <v>150</v>
      </c>
      <c r="B17" s="203">
        <v>649421</v>
      </c>
      <c r="C17" s="203">
        <v>752987</v>
      </c>
      <c r="D17" s="203">
        <v>1206005</v>
      </c>
      <c r="E17" s="203">
        <v>1315533</v>
      </c>
      <c r="F17" s="204">
        <v>9.0818860618322503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27</v>
      </c>
      <c r="D18" s="203">
        <v>1300</v>
      </c>
      <c r="E18" s="203">
        <v>772</v>
      </c>
      <c r="F18" s="204">
        <v>-40.615384615384613</v>
      </c>
    </row>
    <row r="19" spans="1:7" ht="15.6" customHeight="1" x14ac:dyDescent="0.25">
      <c r="A19" s="202" t="s">
        <v>143</v>
      </c>
      <c r="B19" s="203">
        <v>299245</v>
      </c>
      <c r="C19" s="203">
        <v>369203</v>
      </c>
      <c r="D19" s="203">
        <v>464910</v>
      </c>
      <c r="E19" s="203">
        <v>573431</v>
      </c>
      <c r="F19" s="204">
        <v>23.34236733991526</v>
      </c>
    </row>
    <row r="20" spans="1:7" ht="15.6" customHeight="1" x14ac:dyDescent="0.25">
      <c r="A20" s="202" t="s">
        <v>142</v>
      </c>
      <c r="B20" s="203">
        <v>975127</v>
      </c>
      <c r="C20" s="203">
        <v>915622</v>
      </c>
      <c r="D20" s="203">
        <v>2081695</v>
      </c>
      <c r="E20" s="203">
        <v>1559949</v>
      </c>
      <c r="F20" s="204">
        <v>-25.063517950516289</v>
      </c>
    </row>
    <row r="21" spans="1:7" ht="15.6" customHeight="1" x14ac:dyDescent="0.25">
      <c r="A21" s="202" t="s">
        <v>149</v>
      </c>
      <c r="B21" s="203">
        <v>323806</v>
      </c>
      <c r="C21" s="203">
        <v>407268</v>
      </c>
      <c r="D21" s="203">
        <v>906605</v>
      </c>
      <c r="E21" s="203">
        <v>741748</v>
      </c>
      <c r="F21" s="204">
        <v>-18.183994131953821</v>
      </c>
    </row>
    <row r="22" spans="1:7" ht="15.6" customHeight="1" x14ac:dyDescent="0.25">
      <c r="A22" s="202" t="s">
        <v>146</v>
      </c>
      <c r="B22" s="203">
        <v>24083</v>
      </c>
      <c r="C22" s="203">
        <v>37789</v>
      </c>
      <c r="D22" s="203">
        <v>61459</v>
      </c>
      <c r="E22" s="203">
        <v>80765</v>
      </c>
      <c r="F22" s="204">
        <v>31.412811793227998</v>
      </c>
    </row>
    <row r="23" spans="1:7" ht="15.6" customHeight="1" x14ac:dyDescent="0.25">
      <c r="A23" s="202" t="s">
        <v>165</v>
      </c>
      <c r="B23" s="203">
        <v>125027</v>
      </c>
      <c r="C23" s="203">
        <v>118796</v>
      </c>
      <c r="D23" s="203">
        <v>214938</v>
      </c>
      <c r="E23" s="203">
        <v>164486</v>
      </c>
      <c r="F23" s="204">
        <v>-23.472815416538719</v>
      </c>
    </row>
    <row r="24" spans="1:7" ht="15.6" customHeight="1" x14ac:dyDescent="0.25">
      <c r="A24" s="202" t="s">
        <v>141</v>
      </c>
      <c r="B24" s="203">
        <v>135473</v>
      </c>
      <c r="C24" s="203">
        <v>39148</v>
      </c>
      <c r="D24" s="203">
        <v>228469</v>
      </c>
      <c r="E24" s="203">
        <v>109068</v>
      </c>
      <c r="F24" s="204">
        <v>-52.261357120659703</v>
      </c>
    </row>
    <row r="25" spans="1:7" ht="15.6" customHeight="1" x14ac:dyDescent="0.25">
      <c r="A25" s="202" t="s">
        <v>140</v>
      </c>
      <c r="B25" s="203">
        <v>0</v>
      </c>
      <c r="C25" s="203">
        <v>1281</v>
      </c>
      <c r="D25" s="203">
        <v>0</v>
      </c>
      <c r="E25" s="203">
        <v>6281</v>
      </c>
      <c r="F25" s="204" t="s">
        <v>151</v>
      </c>
    </row>
    <row r="26" spans="1:7" ht="15.6" customHeight="1" x14ac:dyDescent="0.25">
      <c r="A26" s="202" t="s">
        <v>152</v>
      </c>
      <c r="B26" s="203">
        <v>44890</v>
      </c>
      <c r="C26" s="203">
        <v>92339</v>
      </c>
      <c r="D26" s="203">
        <v>74882</v>
      </c>
      <c r="E26" s="203">
        <v>149482</v>
      </c>
      <c r="F26" s="204">
        <v>99.62340749445795</v>
      </c>
    </row>
    <row r="27" spans="1:7" ht="15.6" customHeight="1" x14ac:dyDescent="0.25">
      <c r="A27" s="202" t="s">
        <v>173</v>
      </c>
      <c r="B27" s="203">
        <v>79375</v>
      </c>
      <c r="C27" s="203">
        <v>45422</v>
      </c>
      <c r="D27" s="203">
        <v>170754</v>
      </c>
      <c r="E27" s="203">
        <v>129528</v>
      </c>
      <c r="F27" s="204">
        <v>-24.14350469095892</v>
      </c>
    </row>
    <row r="28" spans="1:7" ht="15.6" customHeight="1" x14ac:dyDescent="0.25">
      <c r="A28" s="202" t="s">
        <v>177</v>
      </c>
      <c r="B28" s="203">
        <v>38365</v>
      </c>
      <c r="C28" s="203">
        <v>32733</v>
      </c>
      <c r="D28" s="203">
        <v>81296</v>
      </c>
      <c r="E28" s="203">
        <v>49921</v>
      </c>
      <c r="F28" s="204">
        <v>-38.593534737256448</v>
      </c>
    </row>
    <row r="29" spans="1:7" ht="15.6" customHeight="1" x14ac:dyDescent="0.25">
      <c r="A29" s="202" t="s">
        <v>178</v>
      </c>
      <c r="B29" s="203">
        <v>252875</v>
      </c>
      <c r="C29" s="203">
        <v>233654</v>
      </c>
      <c r="D29" s="203">
        <v>416854</v>
      </c>
      <c r="E29" s="203">
        <v>527796</v>
      </c>
      <c r="F29" s="204">
        <v>26.614114294213319</v>
      </c>
    </row>
    <row r="30" spans="1:7" ht="15.6" customHeight="1" x14ac:dyDescent="0.25">
      <c r="A30" s="202" t="s">
        <v>179</v>
      </c>
      <c r="B30" s="203">
        <v>215291</v>
      </c>
      <c r="C30" s="203">
        <v>123882</v>
      </c>
      <c r="D30" s="203">
        <v>375348</v>
      </c>
      <c r="E30" s="203">
        <v>266763</v>
      </c>
      <c r="F30" s="204">
        <v>-28.929153745324339</v>
      </c>
    </row>
    <row r="31" spans="1:7" ht="15.6" customHeight="1" x14ac:dyDescent="0.25">
      <c r="A31" s="202" t="s">
        <v>180</v>
      </c>
      <c r="B31" s="203">
        <v>866083</v>
      </c>
      <c r="C31" s="203">
        <v>728486</v>
      </c>
      <c r="D31" s="203">
        <v>1426500</v>
      </c>
      <c r="E31" s="203">
        <v>1729384</v>
      </c>
      <c r="F31" s="204">
        <v>21.232667367683131</v>
      </c>
    </row>
    <row r="32" spans="1:7" ht="15.6" customHeight="1" x14ac:dyDescent="0.25">
      <c r="A32" s="202" t="s">
        <v>181</v>
      </c>
      <c r="B32" s="203">
        <v>231447</v>
      </c>
      <c r="C32" s="203">
        <v>168713</v>
      </c>
      <c r="D32" s="203">
        <v>415145</v>
      </c>
      <c r="E32" s="203">
        <v>324823</v>
      </c>
      <c r="F32" s="204">
        <v>-21.756735598405371</v>
      </c>
    </row>
    <row r="33" spans="1:6" ht="15.6" customHeight="1" x14ac:dyDescent="0.25">
      <c r="A33" s="202" t="s">
        <v>182</v>
      </c>
      <c r="B33" s="203">
        <v>20045</v>
      </c>
      <c r="C33" s="203">
        <v>20589</v>
      </c>
      <c r="D33" s="203">
        <v>36632</v>
      </c>
      <c r="E33" s="203">
        <v>26507</v>
      </c>
      <c r="F33" s="204">
        <v>-27.639768508407951</v>
      </c>
    </row>
    <row r="34" spans="1:6" ht="15.6" customHeight="1" x14ac:dyDescent="0.25">
      <c r="A34" s="202" t="s">
        <v>183</v>
      </c>
      <c r="B34" s="203">
        <v>47154</v>
      </c>
      <c r="C34" s="203">
        <v>34748</v>
      </c>
      <c r="D34" s="203">
        <v>65365</v>
      </c>
      <c r="E34" s="203">
        <v>56073</v>
      </c>
      <c r="F34" s="204">
        <v>-14.21555878528264</v>
      </c>
    </row>
    <row r="35" spans="1:6" ht="15.6" customHeight="1" x14ac:dyDescent="0.25">
      <c r="A35" s="170" t="s">
        <v>153</v>
      </c>
      <c r="B35" s="90">
        <f>SUM(B7:B34)</f>
        <v>6739960</v>
      </c>
      <c r="C35" s="91">
        <f>SUM(C7:C34)</f>
        <v>6484555</v>
      </c>
      <c r="D35" s="90">
        <f>SUM(D7:D34)</f>
        <v>12904412</v>
      </c>
      <c r="E35" s="92">
        <f>SUM(E7:E34)</f>
        <v>12729057</v>
      </c>
      <c r="F35" s="154">
        <f>E35*100/D35-100</f>
        <v>-1.3588763284991217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Isabel Hortal Muñoz</dc:creator>
  <cp:keywords/>
  <dc:description/>
  <cp:lastModifiedBy>Isabel Hortal Muñoz</cp:lastModifiedBy>
  <cp:lastPrinted>2026-06-22T09:44:21Z</cp:lastPrinted>
  <dcterms:created xsi:type="dcterms:W3CDTF">2014-04-30T10:51:23Z</dcterms:created>
  <dcterms:modified xsi:type="dcterms:W3CDTF">2026-06-22T09:44:47Z</dcterms:modified>
  <cp:category/>
</cp:coreProperties>
</file>